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Analysis" sheetId="2" state="visible" r:id="rId3"/>
    <sheet name="At 1% exc return vo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<sst xmlns="http://schemas.openxmlformats.org/spreadsheetml/2006/main" count="51" uniqueCount="42">
  <si>
    <t xml:space="preserve">Month</t>
  </si>
  <si>
    <t xml:space="preserve">Risk-free</t>
  </si>
  <si>
    <t xml:space="preserve">Market</t>
  </si>
  <si>
    <t xml:space="preserve">Value</t>
  </si>
  <si>
    <t xml:space="preserve">Growth</t>
  </si>
  <si>
    <t xml:space="preserve">Market exc</t>
  </si>
  <si>
    <t xml:space="preserve">Value exc</t>
  </si>
  <si>
    <t xml:space="preserve">Growth exc</t>
  </si>
  <si>
    <t xml:space="preserve">Value minus growth</t>
  </si>
  <si>
    <t xml:space="preserve">Market portfolio alone:</t>
  </si>
  <si>
    <t xml:space="preserve">Average monthly excess return:</t>
  </si>
  <si>
    <t xml:space="preserve">Volatility of monthly exc return:</t>
  </si>
  <si>
    <t xml:space="preserve">Sharpe ratio:</t>
  </si>
  <si>
    <t xml:space="preserve">Dollar-neutral:</t>
  </si>
  <si>
    <t xml:space="preserve">Beta:</t>
  </si>
  <si>
    <t xml:space="preserve">Alpha:</t>
  </si>
  <si>
    <t xml:space="preserve">Information ratio:</t>
  </si>
  <si>
    <t xml:space="preserve">Maximum SR using mkt and d-n:</t>
  </si>
  <si>
    <t xml:space="preserve">Analysis for an investor who wants 1% volatility of monthly excess return:</t>
  </si>
  <si>
    <t xml:space="preserve">If they only allocate to the market index fund in their risky portfolio:</t>
  </si>
  <si>
    <t xml:space="preserve">Optimal allocation to risky:</t>
  </si>
  <si>
    <t xml:space="preserve">Cumulative value of $1 invested initially:</t>
  </si>
  <si>
    <t xml:space="preserve">If they allocate optimally between the index fund and dollar-neutral:</t>
  </si>
  <si>
    <t xml:space="preserve">First we have to actually figure out the portfolio that achieves the Sharpe ratio calculated above:</t>
  </si>
  <si>
    <t xml:space="preserve">Mkt</t>
  </si>
  <si>
    <t xml:space="preserve">D-N</t>
  </si>
  <si>
    <t xml:space="preserve">Excess returns data:</t>
  </si>
  <si>
    <t xml:space="preserve">Mkt avg</t>
  </si>
  <si>
    <t xml:space="preserve">Cov matrix:</t>
  </si>
  <si>
    <t xml:space="preserve">D-N avg</t>
  </si>
  <si>
    <t xml:space="preserve">Optimal risky weight on mkt, unscaled:</t>
  </si>
  <si>
    <t xml:space="preserve">Optimal risky weight on d-n, unscaled:</t>
  </si>
  <si>
    <t xml:space="preserve">Optimal risky weight on mkt:</t>
  </si>
  <si>
    <t xml:space="preserve">Optimal risky weight on d-n:</t>
  </si>
  <si>
    <t xml:space="preserve">Avg excess return of that risky portfolio:</t>
  </si>
  <si>
    <t xml:space="preserve">Vol of excess return of that portfolio:</t>
  </si>
  <si>
    <t xml:space="preserve">Sharpe ratio of that risky portfolio:</t>
  </si>
  <si>
    <t xml:space="preserve">← check that this matches C13</t>
  </si>
  <si>
    <t xml:space="preserve">...if the risky portfolio is just the market index:</t>
  </si>
  <si>
    <t xml:space="preserve">Net return</t>
  </si>
  <si>
    <t xml:space="preserve">Gross return</t>
  </si>
  <si>
    <t xml:space="preserve">...if the risky portfolio also includes the dollar-neutral strategy: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</si>
</sst>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yyyy\-mm"/>
    <numFmt numFmtId="167" formatCode="0.0000"/>
    <numFmt numFmtId="168" formatCode="[$$-409]#,##0.00;[RED]\-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953125" defaultRowHeight="13.8" zeroHeight="false" outlineLevelRow="0" outlineLevelCol="0"/>
  <cols>
    <col collapsed="false" customWidth="false" hidden="false" outlineLevel="0" max="5" min="2" style="1" width="8.67"/>
    <col collapsed="false" customWidth="true" hidden="false" outlineLevel="0" max="7" min="7" style="0" width="10.6"/>
    <col collapsed="false" customWidth="true" hidden="false" outlineLevel="0" max="8" min="8" style="0" width="9.2"/>
    <col collapsed="false" customWidth="true" hidden="false" outlineLevel="0" max="9" min="9" style="0" width="11.03"/>
    <col collapsed="false" customWidth="true" hidden="false" outlineLevel="0" max="11" min="11" style="0" width="18.2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0" t="s">
        <v>5</v>
      </c>
      <c r="H1" s="0" t="s">
        <v>6</v>
      </c>
      <c r="I1" s="0" t="s">
        <v>7</v>
      </c>
      <c r="K1" s="0" t="s">
        <v>8</v>
      </c>
    </row>
    <row r="2" customFormat="false" ht="13.8" hidden="false" customHeight="false" outlineLevel="0" collapsed="false">
      <c r="A2" s="4" t="n">
        <v>25934</v>
      </c>
      <c r="B2" s="1" t="n">
        <v>0.0038</v>
      </c>
      <c r="C2" s="1" t="n">
        <v>0.0522</v>
      </c>
      <c r="D2" s="1" t="n">
        <v>0.0627</v>
      </c>
      <c r="E2" s="1" t="n">
        <v>0.0507</v>
      </c>
      <c r="G2" s="1" t="n">
        <f aca="false">C2-$B2</f>
        <v>0.0484</v>
      </c>
      <c r="H2" s="1" t="n">
        <f aca="false">D2-$B2</f>
        <v>0.0589</v>
      </c>
      <c r="I2" s="1" t="n">
        <f aca="false">E2-$B2</f>
        <v>0.0469</v>
      </c>
      <c r="K2" s="1" t="n">
        <f aca="false">D2-E2</f>
        <v>0.012</v>
      </c>
    </row>
    <row r="3" customFormat="false" ht="13.8" hidden="false" customHeight="false" outlineLevel="0" collapsed="false">
      <c r="A3" s="4" t="n">
        <v>25965</v>
      </c>
      <c r="B3" s="1" t="n">
        <v>0.0033</v>
      </c>
      <c r="C3" s="1" t="n">
        <v>0.0174</v>
      </c>
      <c r="D3" s="1" t="n">
        <v>0.0211</v>
      </c>
      <c r="E3" s="1" t="n">
        <v>0.0253</v>
      </c>
      <c r="G3" s="1" t="n">
        <f aca="false">C3-$B3</f>
        <v>0.0141</v>
      </c>
      <c r="H3" s="1" t="n">
        <f aca="false">D3-$B3</f>
        <v>0.0178</v>
      </c>
      <c r="I3" s="1" t="n">
        <f aca="false">E3-$B3</f>
        <v>0.022</v>
      </c>
      <c r="K3" s="1" t="n">
        <f aca="false">D3-E3</f>
        <v>-0.0042</v>
      </c>
    </row>
    <row r="4" customFormat="false" ht="13.8" hidden="false" customHeight="false" outlineLevel="0" collapsed="false">
      <c r="A4" s="4" t="n">
        <v>25993</v>
      </c>
      <c r="B4" s="1" t="n">
        <v>0.003</v>
      </c>
      <c r="C4" s="1" t="n">
        <v>0.0443</v>
      </c>
      <c r="D4" s="1" t="n">
        <v>0.0246</v>
      </c>
      <c r="E4" s="1" t="n">
        <v>0.0606</v>
      </c>
      <c r="G4" s="1" t="n">
        <f aca="false">C4-$B4</f>
        <v>0.0413</v>
      </c>
      <c r="H4" s="1" t="n">
        <f aca="false">D4-$B4</f>
        <v>0.0216</v>
      </c>
      <c r="I4" s="1" t="n">
        <f aca="false">E4-$B4</f>
        <v>0.0576</v>
      </c>
      <c r="K4" s="1" t="n">
        <f aca="false">D4-E4</f>
        <v>-0.036</v>
      </c>
    </row>
    <row r="5" customFormat="false" ht="13.8" hidden="false" customHeight="false" outlineLevel="0" collapsed="false">
      <c r="A5" s="4" t="n">
        <v>26024</v>
      </c>
      <c r="B5" s="1" t="n">
        <v>0.0028</v>
      </c>
      <c r="C5" s="1" t="n">
        <v>0.0343</v>
      </c>
      <c r="D5" s="1" t="n">
        <v>0.0484</v>
      </c>
      <c r="E5" s="1" t="n">
        <v>0.0385</v>
      </c>
      <c r="G5" s="1" t="n">
        <f aca="false">C5-$B5</f>
        <v>0.0315</v>
      </c>
      <c r="H5" s="1" t="n">
        <f aca="false">D5-$B5</f>
        <v>0.0456</v>
      </c>
      <c r="I5" s="1" t="n">
        <f aca="false">E5-$B5</f>
        <v>0.0357</v>
      </c>
      <c r="K5" s="1" t="n">
        <f aca="false">D5-E5</f>
        <v>0.0099</v>
      </c>
    </row>
    <row r="6" customFormat="false" ht="13.8" hidden="false" customHeight="false" outlineLevel="0" collapsed="false">
      <c r="A6" s="4" t="n">
        <v>26054</v>
      </c>
      <c r="B6" s="1" t="n">
        <v>0.0029</v>
      </c>
      <c r="C6" s="1" t="n">
        <v>-0.0369</v>
      </c>
      <c r="D6" s="1" t="n">
        <v>-0.0463</v>
      </c>
      <c r="E6" s="1" t="n">
        <v>-0.0285</v>
      </c>
      <c r="G6" s="1" t="n">
        <f aca="false">C6-$B6</f>
        <v>-0.0398</v>
      </c>
      <c r="H6" s="1" t="n">
        <f aca="false">D6-$B6</f>
        <v>-0.0492</v>
      </c>
      <c r="I6" s="1" t="n">
        <f aca="false">E6-$B6</f>
        <v>-0.0314</v>
      </c>
      <c r="K6" s="1" t="n">
        <f aca="false">D6-E6</f>
        <v>-0.0178</v>
      </c>
    </row>
    <row r="7" customFormat="false" ht="13.8" hidden="false" customHeight="false" outlineLevel="0" collapsed="false">
      <c r="A7" s="4" t="n">
        <v>26085</v>
      </c>
      <c r="B7" s="1" t="n">
        <v>0.0037</v>
      </c>
      <c r="C7" s="1" t="n">
        <v>0.0027</v>
      </c>
      <c r="D7" s="1" t="n">
        <v>-0.0043</v>
      </c>
      <c r="E7" s="1" t="n">
        <v>0.0108</v>
      </c>
      <c r="G7" s="1" t="n">
        <f aca="false">C7-$B7</f>
        <v>-0.001</v>
      </c>
      <c r="H7" s="1" t="n">
        <f aca="false">D7-$B7</f>
        <v>-0.008</v>
      </c>
      <c r="I7" s="1" t="n">
        <f aca="false">E7-$B7</f>
        <v>0.0071</v>
      </c>
      <c r="K7" s="1" t="n">
        <f aca="false">D7-E7</f>
        <v>-0.0151</v>
      </c>
    </row>
    <row r="8" customFormat="false" ht="13.8" hidden="false" customHeight="false" outlineLevel="0" collapsed="false">
      <c r="A8" s="4" t="n">
        <v>26115</v>
      </c>
      <c r="B8" s="1" t="n">
        <v>0.004</v>
      </c>
      <c r="C8" s="1" t="n">
        <v>-0.041</v>
      </c>
      <c r="D8" s="1" t="n">
        <v>-0.0513</v>
      </c>
      <c r="E8" s="1" t="n">
        <v>-0.0424</v>
      </c>
      <c r="G8" s="1" t="n">
        <f aca="false">C8-$B8</f>
        <v>-0.045</v>
      </c>
      <c r="H8" s="1" t="n">
        <f aca="false">D8-$B8</f>
        <v>-0.0553</v>
      </c>
      <c r="I8" s="1" t="n">
        <f aca="false">E8-$B8</f>
        <v>-0.0464</v>
      </c>
      <c r="K8" s="1" t="n">
        <f aca="false">D8-E8</f>
        <v>-0.0089</v>
      </c>
    </row>
    <row r="9" customFormat="false" ht="13.8" hidden="false" customHeight="false" outlineLevel="0" collapsed="false">
      <c r="A9" s="4" t="n">
        <v>26146</v>
      </c>
      <c r="B9" s="1" t="n">
        <v>0.0047</v>
      </c>
      <c r="C9" s="1" t="n">
        <v>0.0426</v>
      </c>
      <c r="D9" s="1" t="n">
        <v>0.0801</v>
      </c>
      <c r="E9" s="1" t="n">
        <v>0.0544</v>
      </c>
      <c r="G9" s="1" t="n">
        <f aca="false">C9-$B9</f>
        <v>0.0379</v>
      </c>
      <c r="H9" s="1" t="n">
        <f aca="false">D9-$B9</f>
        <v>0.0754</v>
      </c>
      <c r="I9" s="1" t="n">
        <f aca="false">E9-$B9</f>
        <v>0.0497</v>
      </c>
      <c r="K9" s="1" t="n">
        <f aca="false">D9-E9</f>
        <v>0.0257</v>
      </c>
    </row>
    <row r="10" customFormat="false" ht="13.8" hidden="false" customHeight="false" outlineLevel="0" collapsed="false">
      <c r="A10" s="4" t="n">
        <v>26177</v>
      </c>
      <c r="B10" s="1" t="n">
        <v>0.0037</v>
      </c>
      <c r="C10" s="1" t="n">
        <v>-0.0048</v>
      </c>
      <c r="D10" s="1" t="n">
        <v>-0.0241</v>
      </c>
      <c r="E10" s="1" t="n">
        <v>0.0039</v>
      </c>
      <c r="G10" s="1" t="n">
        <f aca="false">C10-$B10</f>
        <v>-0.0085</v>
      </c>
      <c r="H10" s="1" t="n">
        <f aca="false">D10-$B10</f>
        <v>-0.0278</v>
      </c>
      <c r="I10" s="1" t="n">
        <f aca="false">E10-$B10</f>
        <v>0.0002</v>
      </c>
      <c r="K10" s="1" t="n">
        <f aca="false">D10-E10</f>
        <v>-0.028</v>
      </c>
    </row>
    <row r="11" customFormat="false" ht="13.8" hidden="false" customHeight="false" outlineLevel="0" collapsed="false">
      <c r="A11" s="4" t="n">
        <v>26207</v>
      </c>
      <c r="B11" s="1" t="n">
        <v>0.0037</v>
      </c>
      <c r="C11" s="1" t="n">
        <v>-0.0405</v>
      </c>
      <c r="D11" s="1" t="n">
        <v>-0.0483</v>
      </c>
      <c r="E11" s="1" t="n">
        <v>-0.0399</v>
      </c>
      <c r="G11" s="1" t="n">
        <f aca="false">C11-$B11</f>
        <v>-0.0442</v>
      </c>
      <c r="H11" s="1" t="n">
        <f aca="false">D11-$B11</f>
        <v>-0.052</v>
      </c>
      <c r="I11" s="1" t="n">
        <f aca="false">E11-$B11</f>
        <v>-0.0436</v>
      </c>
      <c r="K11" s="1" t="n">
        <f aca="false">D11-E11</f>
        <v>-0.0084</v>
      </c>
    </row>
    <row r="12" customFormat="false" ht="13.8" hidden="false" customHeight="false" outlineLevel="0" collapsed="false">
      <c r="A12" s="4" t="n">
        <v>26238</v>
      </c>
      <c r="B12" s="1" t="n">
        <v>0.0037</v>
      </c>
      <c r="C12" s="1" t="n">
        <v>-0.0009</v>
      </c>
      <c r="D12" s="1" t="n">
        <v>-0.0209</v>
      </c>
      <c r="E12" s="1" t="n">
        <v>0.0069</v>
      </c>
      <c r="G12" s="1" t="n">
        <f aca="false">C12-$B12</f>
        <v>-0.0046</v>
      </c>
      <c r="H12" s="1" t="n">
        <f aca="false">D12-$B12</f>
        <v>-0.0246</v>
      </c>
      <c r="I12" s="1" t="n">
        <f aca="false">E12-$B12</f>
        <v>0.0032</v>
      </c>
      <c r="K12" s="1" t="n">
        <f aca="false">D12-E12</f>
        <v>-0.0278</v>
      </c>
    </row>
    <row r="13" customFormat="false" ht="13.8" hidden="false" customHeight="false" outlineLevel="0" collapsed="false">
      <c r="A13" s="4" t="n">
        <v>26268</v>
      </c>
      <c r="B13" s="1" t="n">
        <v>0.0037</v>
      </c>
      <c r="C13" s="1" t="n">
        <v>0.0908</v>
      </c>
      <c r="D13" s="1" t="n">
        <v>0.1015</v>
      </c>
      <c r="E13" s="1" t="n">
        <v>0.0915</v>
      </c>
      <c r="G13" s="1" t="n">
        <f aca="false">C13-$B13</f>
        <v>0.0871</v>
      </c>
      <c r="H13" s="1" t="n">
        <f aca="false">D13-$B13</f>
        <v>0.0978</v>
      </c>
      <c r="I13" s="1" t="n">
        <f aca="false">E13-$B13</f>
        <v>0.0878</v>
      </c>
      <c r="K13" s="1" t="n">
        <f aca="false">D13-E13</f>
        <v>0.01</v>
      </c>
    </row>
    <row r="14" customFormat="false" ht="13.8" hidden="false" customHeight="false" outlineLevel="0" collapsed="false">
      <c r="A14" s="4" t="n">
        <v>26299</v>
      </c>
      <c r="B14" s="1" t="n">
        <v>0.0029</v>
      </c>
      <c r="C14" s="1" t="n">
        <v>0.0278</v>
      </c>
      <c r="D14" s="1" t="n">
        <v>0.0649</v>
      </c>
      <c r="E14" s="1" t="n">
        <v>0.0292</v>
      </c>
      <c r="G14" s="1" t="n">
        <f aca="false">C14-$B14</f>
        <v>0.0249</v>
      </c>
      <c r="H14" s="1" t="n">
        <f aca="false">D14-$B14</f>
        <v>0.062</v>
      </c>
      <c r="I14" s="1" t="n">
        <f aca="false">E14-$B14</f>
        <v>0.0263</v>
      </c>
      <c r="K14" s="1" t="n">
        <f aca="false">D14-E14</f>
        <v>0.0357</v>
      </c>
    </row>
    <row r="15" customFormat="false" ht="13.8" hidden="false" customHeight="false" outlineLevel="0" collapsed="false">
      <c r="A15" s="4" t="n">
        <v>26330</v>
      </c>
      <c r="B15" s="1" t="n">
        <v>0.0025</v>
      </c>
      <c r="C15" s="1" t="n">
        <v>0.0312</v>
      </c>
      <c r="D15" s="1" t="n">
        <v>0.014</v>
      </c>
      <c r="E15" s="1" t="n">
        <v>0.0455</v>
      </c>
      <c r="G15" s="1" t="n">
        <f aca="false">C15-$B15</f>
        <v>0.0287</v>
      </c>
      <c r="H15" s="1" t="n">
        <f aca="false">D15-$B15</f>
        <v>0.0115</v>
      </c>
      <c r="I15" s="1" t="n">
        <f aca="false">E15-$B15</f>
        <v>0.043</v>
      </c>
      <c r="K15" s="1" t="n">
        <f aca="false">D15-E15</f>
        <v>-0.0315</v>
      </c>
    </row>
    <row r="16" customFormat="false" ht="13.8" hidden="false" customHeight="false" outlineLevel="0" collapsed="false">
      <c r="A16" s="4" t="n">
        <v>26359</v>
      </c>
      <c r="B16" s="1" t="n">
        <v>0.0027</v>
      </c>
      <c r="C16" s="1" t="n">
        <v>0.009</v>
      </c>
      <c r="D16" s="1" t="n">
        <v>0.006</v>
      </c>
      <c r="E16" s="1" t="n">
        <v>0.0216</v>
      </c>
      <c r="G16" s="1" t="n">
        <f aca="false">C16-$B16</f>
        <v>0.0063</v>
      </c>
      <c r="H16" s="1" t="n">
        <f aca="false">D16-$B16</f>
        <v>0.0033</v>
      </c>
      <c r="I16" s="1" t="n">
        <f aca="false">E16-$B16</f>
        <v>0.0189</v>
      </c>
      <c r="K16" s="1" t="n">
        <f aca="false">D16-E16</f>
        <v>-0.0156</v>
      </c>
    </row>
    <row r="17" customFormat="false" ht="13.8" hidden="false" customHeight="false" outlineLevel="0" collapsed="false">
      <c r="A17" s="4" t="n">
        <v>26390</v>
      </c>
      <c r="B17" s="1" t="n">
        <v>0.0029</v>
      </c>
      <c r="C17" s="1" t="n">
        <v>0.0058</v>
      </c>
      <c r="D17" s="1" t="n">
        <v>0.0095</v>
      </c>
      <c r="E17" s="1" t="n">
        <v>0.0078</v>
      </c>
      <c r="G17" s="1" t="n">
        <f aca="false">C17-$B17</f>
        <v>0.0029</v>
      </c>
      <c r="H17" s="1" t="n">
        <f aca="false">D17-$B17</f>
        <v>0.0066</v>
      </c>
      <c r="I17" s="1" t="n">
        <f aca="false">E17-$B17</f>
        <v>0.0049</v>
      </c>
      <c r="K17" s="1" t="n">
        <f aca="false">D17-E17</f>
        <v>0.0017</v>
      </c>
    </row>
    <row r="18" customFormat="false" ht="13.8" hidden="false" customHeight="false" outlineLevel="0" collapsed="false">
      <c r="A18" s="4" t="n">
        <v>26420</v>
      </c>
      <c r="B18" s="1" t="n">
        <v>0.003</v>
      </c>
      <c r="C18" s="1" t="n">
        <v>0.0155</v>
      </c>
      <c r="D18" s="1" t="n">
        <v>-0.0185</v>
      </c>
      <c r="E18" s="1" t="n">
        <v>0.0273</v>
      </c>
      <c r="G18" s="1" t="n">
        <f aca="false">C18-$B18</f>
        <v>0.0125</v>
      </c>
      <c r="H18" s="1" t="n">
        <f aca="false">D18-$B18</f>
        <v>-0.0215</v>
      </c>
      <c r="I18" s="1" t="n">
        <f aca="false">E18-$B18</f>
        <v>0.0243</v>
      </c>
      <c r="K18" s="1" t="n">
        <f aca="false">D18-E18</f>
        <v>-0.0458</v>
      </c>
    </row>
    <row r="19" customFormat="false" ht="13.8" hidden="false" customHeight="false" outlineLevel="0" collapsed="false">
      <c r="A19" s="4" t="n">
        <v>26451</v>
      </c>
      <c r="B19" s="1" t="n">
        <v>0.0029</v>
      </c>
      <c r="C19" s="1" t="n">
        <v>-0.0214</v>
      </c>
      <c r="D19" s="1" t="n">
        <v>-0.0552</v>
      </c>
      <c r="E19" s="1" t="n">
        <v>-0.0117</v>
      </c>
      <c r="G19" s="1" t="n">
        <f aca="false">C19-$B19</f>
        <v>-0.0243</v>
      </c>
      <c r="H19" s="1" t="n">
        <f aca="false">D19-$B19</f>
        <v>-0.0581</v>
      </c>
      <c r="I19" s="1" t="n">
        <f aca="false">E19-$B19</f>
        <v>-0.0146</v>
      </c>
      <c r="K19" s="1" t="n">
        <f aca="false">D19-E19</f>
        <v>-0.0435</v>
      </c>
    </row>
    <row r="20" customFormat="false" ht="13.8" hidden="false" customHeight="false" outlineLevel="0" collapsed="false">
      <c r="A20" s="4" t="n">
        <v>26481</v>
      </c>
      <c r="B20" s="1" t="n">
        <v>0.0031</v>
      </c>
      <c r="C20" s="1" t="n">
        <v>-0.0049</v>
      </c>
      <c r="D20" s="1" t="n">
        <v>-0.0127</v>
      </c>
      <c r="E20" s="1" t="n">
        <v>0.0036</v>
      </c>
      <c r="G20" s="1" t="n">
        <f aca="false">C20-$B20</f>
        <v>-0.008</v>
      </c>
      <c r="H20" s="1" t="n">
        <f aca="false">D20-$B20</f>
        <v>-0.0158</v>
      </c>
      <c r="I20" s="1" t="n">
        <f aca="false">E20-$B20</f>
        <v>0.0005</v>
      </c>
      <c r="K20" s="1" t="n">
        <f aca="false">D20-E20</f>
        <v>-0.0163</v>
      </c>
    </row>
    <row r="21" customFormat="false" ht="13.8" hidden="false" customHeight="false" outlineLevel="0" collapsed="false">
      <c r="A21" s="4" t="n">
        <v>26512</v>
      </c>
      <c r="B21" s="1" t="n">
        <v>0.0029</v>
      </c>
      <c r="C21" s="1" t="n">
        <v>0.0355</v>
      </c>
      <c r="D21" s="1" t="n">
        <v>0.0655</v>
      </c>
      <c r="E21" s="1" t="n">
        <v>0.014</v>
      </c>
      <c r="G21" s="1" t="n">
        <f aca="false">C21-$B21</f>
        <v>0.0326</v>
      </c>
      <c r="H21" s="1" t="n">
        <f aca="false">D21-$B21</f>
        <v>0.0626</v>
      </c>
      <c r="I21" s="1" t="n">
        <f aca="false">E21-$B21</f>
        <v>0.0111</v>
      </c>
      <c r="K21" s="1" t="n">
        <f aca="false">D21-E21</f>
        <v>0.0515</v>
      </c>
    </row>
    <row r="22" customFormat="false" ht="13.8" hidden="false" customHeight="false" outlineLevel="0" collapsed="false">
      <c r="A22" s="4" t="n">
        <v>26543</v>
      </c>
      <c r="B22" s="1" t="n">
        <v>0.0034</v>
      </c>
      <c r="C22" s="1" t="n">
        <v>-0.008</v>
      </c>
      <c r="D22" s="1" t="n">
        <v>-0.0028</v>
      </c>
      <c r="E22" s="1" t="n">
        <v>-0.006</v>
      </c>
      <c r="G22" s="1" t="n">
        <f aca="false">C22-$B22</f>
        <v>-0.0114</v>
      </c>
      <c r="H22" s="1" t="n">
        <f aca="false">D22-$B22</f>
        <v>-0.0062</v>
      </c>
      <c r="I22" s="1" t="n">
        <f aca="false">E22-$B22</f>
        <v>-0.0094</v>
      </c>
      <c r="K22" s="1" t="n">
        <f aca="false">D22-E22</f>
        <v>0.0032</v>
      </c>
    </row>
    <row r="23" customFormat="false" ht="13.8" hidden="false" customHeight="false" outlineLevel="0" collapsed="false">
      <c r="A23" s="4" t="n">
        <v>26573</v>
      </c>
      <c r="B23" s="1" t="n">
        <v>0.004</v>
      </c>
      <c r="C23" s="1" t="n">
        <v>0.0092</v>
      </c>
      <c r="D23" s="1" t="n">
        <v>0.0127</v>
      </c>
      <c r="E23" s="1" t="n">
        <v>0.004</v>
      </c>
      <c r="G23" s="1" t="n">
        <f aca="false">C23-$B23</f>
        <v>0.0052</v>
      </c>
      <c r="H23" s="1" t="n">
        <f aca="false">D23-$B23</f>
        <v>0.0087</v>
      </c>
      <c r="I23" s="1" t="n">
        <f aca="false">E23-$B23</f>
        <v>0</v>
      </c>
      <c r="K23" s="1" t="n">
        <f aca="false">D23-E23</f>
        <v>0.0087</v>
      </c>
    </row>
    <row r="24" customFormat="false" ht="13.8" hidden="false" customHeight="false" outlineLevel="0" collapsed="false">
      <c r="A24" s="4" t="n">
        <v>26604</v>
      </c>
      <c r="B24" s="1" t="n">
        <v>0.0037</v>
      </c>
      <c r="C24" s="1" t="n">
        <v>0.0497</v>
      </c>
      <c r="D24" s="1" t="n">
        <v>0.0924</v>
      </c>
      <c r="E24" s="1" t="n">
        <v>0.0298</v>
      </c>
      <c r="G24" s="1" t="n">
        <f aca="false">C24-$B24</f>
        <v>0.046</v>
      </c>
      <c r="H24" s="1" t="n">
        <f aca="false">D24-$B24</f>
        <v>0.0887</v>
      </c>
      <c r="I24" s="1" t="n">
        <f aca="false">E24-$B24</f>
        <v>0.0261</v>
      </c>
      <c r="K24" s="1" t="n">
        <f aca="false">D24-E24</f>
        <v>0.0626</v>
      </c>
    </row>
    <row r="25" customFormat="false" ht="13.8" hidden="false" customHeight="false" outlineLevel="0" collapsed="false">
      <c r="A25" s="4" t="n">
        <v>26634</v>
      </c>
      <c r="B25" s="1" t="n">
        <v>0.0037</v>
      </c>
      <c r="C25" s="1" t="n">
        <v>0.0099</v>
      </c>
      <c r="D25" s="1" t="n">
        <v>-0.0081</v>
      </c>
      <c r="E25" s="1" t="n">
        <v>0.0252</v>
      </c>
      <c r="G25" s="1" t="n">
        <f aca="false">C25-$B25</f>
        <v>0.0062</v>
      </c>
      <c r="H25" s="1" t="n">
        <f aca="false">D25-$B25</f>
        <v>-0.0118</v>
      </c>
      <c r="I25" s="1" t="n">
        <f aca="false">E25-$B25</f>
        <v>0.0215</v>
      </c>
      <c r="K25" s="1" t="n">
        <f aca="false">D25-E25</f>
        <v>-0.0333</v>
      </c>
    </row>
    <row r="26" customFormat="false" ht="13.8" hidden="false" customHeight="false" outlineLevel="0" collapsed="false">
      <c r="A26" s="4" t="n">
        <v>26665</v>
      </c>
      <c r="B26" s="1" t="n">
        <v>0.0044</v>
      </c>
      <c r="C26" s="1" t="n">
        <v>-0.0285</v>
      </c>
      <c r="D26" s="1" t="n">
        <v>-0.0173</v>
      </c>
      <c r="E26" s="1" t="n">
        <v>-0.0279</v>
      </c>
      <c r="G26" s="1" t="n">
        <f aca="false">C26-$B26</f>
        <v>-0.0329</v>
      </c>
      <c r="H26" s="1" t="n">
        <f aca="false">D26-$B26</f>
        <v>-0.0217</v>
      </c>
      <c r="I26" s="1" t="n">
        <f aca="false">E26-$B26</f>
        <v>-0.0323</v>
      </c>
      <c r="K26" s="1" t="n">
        <f aca="false">D26-E26</f>
        <v>0.0106</v>
      </c>
    </row>
    <row r="27" customFormat="false" ht="13.8" hidden="false" customHeight="false" outlineLevel="0" collapsed="false">
      <c r="A27" s="4" t="n">
        <v>26696</v>
      </c>
      <c r="B27" s="1" t="n">
        <v>0.0041</v>
      </c>
      <c r="C27" s="1" t="n">
        <v>-0.0444</v>
      </c>
      <c r="D27" s="1" t="n">
        <v>-0.0504</v>
      </c>
      <c r="E27" s="1" t="n">
        <v>-0.0331</v>
      </c>
      <c r="G27" s="1" t="n">
        <f aca="false">C27-$B27</f>
        <v>-0.0485</v>
      </c>
      <c r="H27" s="1" t="n">
        <f aca="false">D27-$B27</f>
        <v>-0.0545</v>
      </c>
      <c r="I27" s="1" t="n">
        <f aca="false">E27-$B27</f>
        <v>-0.0372</v>
      </c>
      <c r="K27" s="1" t="n">
        <f aca="false">D27-E27</f>
        <v>-0.0173</v>
      </c>
    </row>
    <row r="28" customFormat="false" ht="13.8" hidden="false" customHeight="false" outlineLevel="0" collapsed="false">
      <c r="A28" s="4" t="n">
        <v>26724</v>
      </c>
      <c r="B28" s="1" t="n">
        <v>0.0046</v>
      </c>
      <c r="C28" s="1" t="n">
        <v>-0.0084</v>
      </c>
      <c r="D28" s="1" t="n">
        <v>0.0095</v>
      </c>
      <c r="E28" s="1" t="n">
        <v>-0.0132</v>
      </c>
      <c r="G28" s="1" t="n">
        <f aca="false">C28-$B28</f>
        <v>-0.013</v>
      </c>
      <c r="H28" s="1" t="n">
        <f aca="false">D28-$B28</f>
        <v>0.0049</v>
      </c>
      <c r="I28" s="1" t="n">
        <f aca="false">E28-$B28</f>
        <v>-0.0178</v>
      </c>
      <c r="K28" s="1" t="n">
        <f aca="false">D28-E28</f>
        <v>0.0227</v>
      </c>
    </row>
    <row r="29" customFormat="false" ht="13.8" hidden="false" customHeight="false" outlineLevel="0" collapsed="false">
      <c r="A29" s="4" t="n">
        <v>26755</v>
      </c>
      <c r="B29" s="1" t="n">
        <v>0.0052</v>
      </c>
      <c r="C29" s="1" t="n">
        <v>-0.0516</v>
      </c>
      <c r="D29" s="1" t="n">
        <v>-0.0182</v>
      </c>
      <c r="E29" s="1" t="n">
        <v>-0.0622</v>
      </c>
      <c r="G29" s="1" t="n">
        <f aca="false">C29-$B29</f>
        <v>-0.0568</v>
      </c>
      <c r="H29" s="1" t="n">
        <f aca="false">D29-$B29</f>
        <v>-0.0234</v>
      </c>
      <c r="I29" s="1" t="n">
        <f aca="false">E29-$B29</f>
        <v>-0.0674</v>
      </c>
      <c r="K29" s="1" t="n">
        <f aca="false">D29-E29</f>
        <v>0.044</v>
      </c>
    </row>
    <row r="30" customFormat="false" ht="13.8" hidden="false" customHeight="false" outlineLevel="0" collapsed="false">
      <c r="A30" s="4" t="n">
        <v>26785</v>
      </c>
      <c r="B30" s="1" t="n">
        <v>0.0051</v>
      </c>
      <c r="C30" s="1" t="n">
        <v>-0.0243</v>
      </c>
      <c r="D30" s="1" t="n">
        <v>-0.038</v>
      </c>
      <c r="E30" s="1" t="n">
        <v>-0.0116</v>
      </c>
      <c r="G30" s="1" t="n">
        <f aca="false">C30-$B30</f>
        <v>-0.0294</v>
      </c>
      <c r="H30" s="1" t="n">
        <f aca="false">D30-$B30</f>
        <v>-0.0431</v>
      </c>
      <c r="I30" s="1" t="n">
        <f aca="false">E30-$B30</f>
        <v>-0.0167</v>
      </c>
      <c r="K30" s="1" t="n">
        <f aca="false">D30-E30</f>
        <v>-0.0264</v>
      </c>
    </row>
    <row r="31" customFormat="false" ht="13.8" hidden="false" customHeight="false" outlineLevel="0" collapsed="false">
      <c r="A31" s="4" t="n">
        <v>26816</v>
      </c>
      <c r="B31" s="1" t="n">
        <v>0.0051</v>
      </c>
      <c r="C31" s="1" t="n">
        <v>-0.0106</v>
      </c>
      <c r="D31" s="1" t="n">
        <v>-0.0109</v>
      </c>
      <c r="E31" s="1" t="n">
        <v>-0.01</v>
      </c>
      <c r="G31" s="1" t="n">
        <f aca="false">C31-$B31</f>
        <v>-0.0157</v>
      </c>
      <c r="H31" s="1" t="n">
        <f aca="false">D31-$B31</f>
        <v>-0.016</v>
      </c>
      <c r="I31" s="1" t="n">
        <f aca="false">E31-$B31</f>
        <v>-0.0151</v>
      </c>
      <c r="K31" s="1" t="n">
        <f aca="false">D31-E31</f>
        <v>-0.0009</v>
      </c>
    </row>
    <row r="32" customFormat="false" ht="13.8" hidden="false" customHeight="false" outlineLevel="0" collapsed="false">
      <c r="A32" s="4" t="n">
        <v>26846</v>
      </c>
      <c r="B32" s="1" t="n">
        <v>0.0064</v>
      </c>
      <c r="C32" s="1" t="n">
        <v>0.0569</v>
      </c>
      <c r="D32" s="1" t="n">
        <v>0.059</v>
      </c>
      <c r="E32" s="1" t="n">
        <v>0.07</v>
      </c>
      <c r="G32" s="1" t="n">
        <f aca="false">C32-$B32</f>
        <v>0.0505</v>
      </c>
      <c r="H32" s="1" t="n">
        <f aca="false">D32-$B32</f>
        <v>0.0526</v>
      </c>
      <c r="I32" s="1" t="n">
        <f aca="false">E32-$B32</f>
        <v>0.0636</v>
      </c>
      <c r="K32" s="1" t="n">
        <f aca="false">D32-E32</f>
        <v>-0.011</v>
      </c>
    </row>
    <row r="33" customFormat="false" ht="13.8" hidden="false" customHeight="false" outlineLevel="0" collapsed="false">
      <c r="A33" s="4" t="n">
        <v>26877</v>
      </c>
      <c r="B33" s="1" t="n">
        <v>0.007</v>
      </c>
      <c r="C33" s="1" t="n">
        <v>-0.0312</v>
      </c>
      <c r="D33" s="1" t="n">
        <v>-0.0142</v>
      </c>
      <c r="E33" s="1" t="n">
        <v>-0.0327</v>
      </c>
      <c r="G33" s="1" t="n">
        <f aca="false">C33-$B33</f>
        <v>-0.0382</v>
      </c>
      <c r="H33" s="1" t="n">
        <f aca="false">D33-$B33</f>
        <v>-0.0212</v>
      </c>
      <c r="I33" s="1" t="n">
        <f aca="false">E33-$B33</f>
        <v>-0.0397</v>
      </c>
      <c r="K33" s="1" t="n">
        <f aca="false">D33-E33</f>
        <v>0.0185</v>
      </c>
    </row>
    <row r="34" customFormat="false" ht="13.8" hidden="false" customHeight="false" outlineLevel="0" collapsed="false">
      <c r="A34" s="4" t="n">
        <v>26908</v>
      </c>
      <c r="B34" s="1" t="n">
        <v>0.0068</v>
      </c>
      <c r="C34" s="1" t="n">
        <v>0.0543</v>
      </c>
      <c r="D34" s="1" t="n">
        <v>0.0861</v>
      </c>
      <c r="E34" s="1" t="n">
        <v>0.0271</v>
      </c>
      <c r="G34" s="1" t="n">
        <f aca="false">C34-$B34</f>
        <v>0.0475</v>
      </c>
      <c r="H34" s="1" t="n">
        <f aca="false">D34-$B34</f>
        <v>0.0793</v>
      </c>
      <c r="I34" s="1" t="n">
        <f aca="false">E34-$B34</f>
        <v>0.0203</v>
      </c>
      <c r="K34" s="1" t="n">
        <f aca="false">D34-E34</f>
        <v>0.059</v>
      </c>
    </row>
    <row r="35" customFormat="false" ht="13.8" hidden="false" customHeight="false" outlineLevel="0" collapsed="false">
      <c r="A35" s="4" t="n">
        <v>26938</v>
      </c>
      <c r="B35" s="1" t="n">
        <v>0.0065</v>
      </c>
      <c r="C35" s="1" t="n">
        <v>-0.0018</v>
      </c>
      <c r="D35" s="1" t="n">
        <v>0.0058</v>
      </c>
      <c r="E35" s="1" t="n">
        <v>-0.0027</v>
      </c>
      <c r="G35" s="1" t="n">
        <f aca="false">C35-$B35</f>
        <v>-0.0083</v>
      </c>
      <c r="H35" s="1" t="n">
        <f aca="false">D35-$B35</f>
        <v>-0.0007</v>
      </c>
      <c r="I35" s="1" t="n">
        <f aca="false">E35-$B35</f>
        <v>-0.0092</v>
      </c>
      <c r="K35" s="1" t="n">
        <f aca="false">D35-E35</f>
        <v>0.0085</v>
      </c>
    </row>
    <row r="36" customFormat="false" ht="13.8" hidden="false" customHeight="false" outlineLevel="0" collapsed="false">
      <c r="A36" s="4" t="n">
        <v>26969</v>
      </c>
      <c r="B36" s="1" t="n">
        <v>0.0056</v>
      </c>
      <c r="C36" s="1" t="n">
        <v>-0.1219</v>
      </c>
      <c r="D36" s="1" t="n">
        <v>-0.1232</v>
      </c>
      <c r="E36" s="1" t="n">
        <v>-0.1306</v>
      </c>
      <c r="G36" s="1" t="n">
        <f aca="false">C36-$B36</f>
        <v>-0.1275</v>
      </c>
      <c r="H36" s="1" t="n">
        <f aca="false">D36-$B36</f>
        <v>-0.1288</v>
      </c>
      <c r="I36" s="1" t="n">
        <f aca="false">E36-$B36</f>
        <v>-0.1362</v>
      </c>
      <c r="K36" s="1" t="n">
        <f aca="false">D36-E36</f>
        <v>0.00739999999999999</v>
      </c>
    </row>
    <row r="37" customFormat="false" ht="13.8" hidden="false" customHeight="false" outlineLevel="0" collapsed="false">
      <c r="A37" s="4" t="n">
        <v>26999</v>
      </c>
      <c r="B37" s="1" t="n">
        <v>0.0064</v>
      </c>
      <c r="C37" s="1" t="n">
        <v>0.0125</v>
      </c>
      <c r="D37" s="1" t="n">
        <v>0.0407</v>
      </c>
      <c r="E37" s="1" t="n">
        <v>-0.0124</v>
      </c>
      <c r="G37" s="1" t="n">
        <f aca="false">C37-$B37</f>
        <v>0.0061</v>
      </c>
      <c r="H37" s="1" t="n">
        <f aca="false">D37-$B37</f>
        <v>0.0343</v>
      </c>
      <c r="I37" s="1" t="n">
        <f aca="false">E37-$B37</f>
        <v>-0.0188</v>
      </c>
      <c r="K37" s="1" t="n">
        <f aca="false">D37-E37</f>
        <v>0.0531</v>
      </c>
    </row>
    <row r="38" customFormat="false" ht="13.8" hidden="false" customHeight="false" outlineLevel="0" collapsed="false">
      <c r="A38" s="4" t="n">
        <v>27030</v>
      </c>
      <c r="B38" s="1" t="n">
        <v>0.0063</v>
      </c>
      <c r="C38" s="1" t="n">
        <v>0.0046</v>
      </c>
      <c r="D38" s="1" t="n">
        <v>0.0657</v>
      </c>
      <c r="E38" s="1" t="n">
        <v>-0.0062</v>
      </c>
      <c r="G38" s="1" t="n">
        <f aca="false">C38-$B38</f>
        <v>-0.0017</v>
      </c>
      <c r="H38" s="1" t="n">
        <f aca="false">D38-$B38</f>
        <v>0.0594</v>
      </c>
      <c r="I38" s="1" t="n">
        <f aca="false">E38-$B38</f>
        <v>-0.0125</v>
      </c>
      <c r="K38" s="1" t="n">
        <f aca="false">D38-E38</f>
        <v>0.0719</v>
      </c>
    </row>
    <row r="39" customFormat="false" ht="13.8" hidden="false" customHeight="false" outlineLevel="0" collapsed="false">
      <c r="A39" s="4" t="n">
        <v>27061</v>
      </c>
      <c r="B39" s="1" t="n">
        <v>0.0058</v>
      </c>
      <c r="C39" s="1" t="n">
        <v>0.0011</v>
      </c>
      <c r="D39" s="1" t="n">
        <v>0.0254</v>
      </c>
      <c r="E39" s="1" t="n">
        <v>-0.01</v>
      </c>
      <c r="G39" s="1" t="n">
        <f aca="false">C39-$B39</f>
        <v>-0.0047</v>
      </c>
      <c r="H39" s="1" t="n">
        <f aca="false">D39-$B39</f>
        <v>0.0196</v>
      </c>
      <c r="I39" s="1" t="n">
        <f aca="false">E39-$B39</f>
        <v>-0.0158</v>
      </c>
      <c r="K39" s="1" t="n">
        <f aca="false">D39-E39</f>
        <v>0.0354</v>
      </c>
    </row>
    <row r="40" customFormat="false" ht="13.8" hidden="false" customHeight="false" outlineLevel="0" collapsed="false">
      <c r="A40" s="4" t="n">
        <v>27089</v>
      </c>
      <c r="B40" s="1" t="n">
        <v>0.0056</v>
      </c>
      <c r="C40" s="1" t="n">
        <v>-0.0225</v>
      </c>
      <c r="D40" s="1" t="n">
        <v>-0.024</v>
      </c>
      <c r="E40" s="1" t="n">
        <v>-0.0164</v>
      </c>
      <c r="G40" s="1" t="n">
        <f aca="false">C40-$B40</f>
        <v>-0.0281</v>
      </c>
      <c r="H40" s="1" t="n">
        <f aca="false">D40-$B40</f>
        <v>-0.0296</v>
      </c>
      <c r="I40" s="1" t="n">
        <f aca="false">E40-$B40</f>
        <v>-0.022</v>
      </c>
      <c r="K40" s="1" t="n">
        <f aca="false">D40-E40</f>
        <v>-0.0076</v>
      </c>
    </row>
    <row r="41" customFormat="false" ht="13.8" hidden="false" customHeight="false" outlineLevel="0" collapsed="false">
      <c r="A41" s="4" t="n">
        <v>27120</v>
      </c>
      <c r="B41" s="1" t="n">
        <v>0.0075</v>
      </c>
      <c r="C41" s="1" t="n">
        <v>-0.0454</v>
      </c>
      <c r="D41" s="1" t="n">
        <v>-0.0418</v>
      </c>
      <c r="E41" s="1" t="n">
        <v>-0.0356</v>
      </c>
      <c r="G41" s="1" t="n">
        <f aca="false">C41-$B41</f>
        <v>-0.0529</v>
      </c>
      <c r="H41" s="1" t="n">
        <f aca="false">D41-$B41</f>
        <v>-0.0493</v>
      </c>
      <c r="I41" s="1" t="n">
        <f aca="false">E41-$B41</f>
        <v>-0.0431</v>
      </c>
      <c r="K41" s="1" t="n">
        <f aca="false">D41-E41</f>
        <v>-0.0062</v>
      </c>
    </row>
    <row r="42" customFormat="false" ht="13.8" hidden="false" customHeight="false" outlineLevel="0" collapsed="false">
      <c r="A42" s="4" t="n">
        <v>27150</v>
      </c>
      <c r="B42" s="1" t="n">
        <v>0.0075</v>
      </c>
      <c r="C42" s="1" t="n">
        <v>-0.0393</v>
      </c>
      <c r="D42" s="1" t="n">
        <v>-0.0622</v>
      </c>
      <c r="E42" s="1" t="n">
        <v>-0.0212</v>
      </c>
      <c r="G42" s="1" t="n">
        <f aca="false">C42-$B42</f>
        <v>-0.0468</v>
      </c>
      <c r="H42" s="1" t="n">
        <f aca="false">D42-$B42</f>
        <v>-0.0697</v>
      </c>
      <c r="I42" s="1" t="n">
        <f aca="false">E42-$B42</f>
        <v>-0.0287</v>
      </c>
      <c r="K42" s="1" t="n">
        <f aca="false">D42-E42</f>
        <v>-0.041</v>
      </c>
    </row>
    <row r="43" customFormat="false" ht="13.8" hidden="false" customHeight="false" outlineLevel="0" collapsed="false">
      <c r="A43" s="4" t="n">
        <v>27181</v>
      </c>
      <c r="B43" s="1" t="n">
        <v>0.006</v>
      </c>
      <c r="C43" s="1" t="n">
        <v>-0.0223</v>
      </c>
      <c r="D43" s="1" t="n">
        <v>-0.023</v>
      </c>
      <c r="E43" s="1" t="n">
        <v>-0.0213</v>
      </c>
      <c r="G43" s="1" t="n">
        <f aca="false">C43-$B43</f>
        <v>-0.0283</v>
      </c>
      <c r="H43" s="1" t="n">
        <f aca="false">D43-$B43</f>
        <v>-0.029</v>
      </c>
      <c r="I43" s="1" t="n">
        <f aca="false">E43-$B43</f>
        <v>-0.0273</v>
      </c>
      <c r="K43" s="1" t="n">
        <f aca="false">D43-E43</f>
        <v>-0.0017</v>
      </c>
    </row>
    <row r="44" customFormat="false" ht="13.8" hidden="false" customHeight="false" outlineLevel="0" collapsed="false">
      <c r="A44" s="4" t="n">
        <v>27211</v>
      </c>
      <c r="B44" s="1" t="n">
        <v>0.007</v>
      </c>
      <c r="C44" s="1" t="n">
        <v>-0.0735</v>
      </c>
      <c r="D44" s="1" t="n">
        <v>-0.0284</v>
      </c>
      <c r="E44" s="1" t="n">
        <v>-0.0925</v>
      </c>
      <c r="G44" s="1" t="n">
        <f aca="false">C44-$B44</f>
        <v>-0.0805</v>
      </c>
      <c r="H44" s="1" t="n">
        <f aca="false">D44-$B44</f>
        <v>-0.0354</v>
      </c>
      <c r="I44" s="1" t="n">
        <f aca="false">E44-$B44</f>
        <v>-0.0995</v>
      </c>
      <c r="K44" s="1" t="n">
        <f aca="false">D44-E44</f>
        <v>0.0641</v>
      </c>
    </row>
    <row r="45" customFormat="false" ht="13.8" hidden="false" customHeight="false" outlineLevel="0" collapsed="false">
      <c r="A45" s="4" t="n">
        <v>27242</v>
      </c>
      <c r="B45" s="1" t="n">
        <v>0.006</v>
      </c>
      <c r="C45" s="1" t="n">
        <v>-0.0875</v>
      </c>
      <c r="D45" s="1" t="n">
        <v>-0.0719</v>
      </c>
      <c r="E45" s="1" t="n">
        <v>-0.1006</v>
      </c>
      <c r="G45" s="1" t="n">
        <f aca="false">C45-$B45</f>
        <v>-0.0935</v>
      </c>
      <c r="H45" s="1" t="n">
        <f aca="false">D45-$B45</f>
        <v>-0.0779</v>
      </c>
      <c r="I45" s="1" t="n">
        <f aca="false">E45-$B45</f>
        <v>-0.1066</v>
      </c>
      <c r="K45" s="1" t="n">
        <f aca="false">D45-E45</f>
        <v>0.0287</v>
      </c>
    </row>
    <row r="46" customFormat="false" ht="13.8" hidden="false" customHeight="false" outlineLevel="0" collapsed="false">
      <c r="A46" s="4" t="n">
        <v>27273</v>
      </c>
      <c r="B46" s="1" t="n">
        <v>0.0081</v>
      </c>
      <c r="C46" s="1" t="n">
        <v>-0.1096</v>
      </c>
      <c r="D46" s="1" t="n">
        <v>-0.0721</v>
      </c>
      <c r="E46" s="1" t="n">
        <v>-0.1371</v>
      </c>
      <c r="G46" s="1" t="n">
        <f aca="false">C46-$B46</f>
        <v>-0.1177</v>
      </c>
      <c r="H46" s="1" t="n">
        <f aca="false">D46-$B46</f>
        <v>-0.0802</v>
      </c>
      <c r="I46" s="1" t="n">
        <f aca="false">E46-$B46</f>
        <v>-0.1452</v>
      </c>
      <c r="K46" s="1" t="n">
        <f aca="false">D46-E46</f>
        <v>0.065</v>
      </c>
    </row>
    <row r="47" customFormat="false" ht="13.8" hidden="false" customHeight="false" outlineLevel="0" collapsed="false">
      <c r="A47" s="4" t="n">
        <v>27303</v>
      </c>
      <c r="B47" s="1" t="n">
        <v>0.0051</v>
      </c>
      <c r="C47" s="1" t="n">
        <v>0.1661</v>
      </c>
      <c r="D47" s="1" t="n">
        <v>0.0794</v>
      </c>
      <c r="E47" s="1" t="n">
        <v>0.2097</v>
      </c>
      <c r="G47" s="1" t="n">
        <f aca="false">C47-$B47</f>
        <v>0.161</v>
      </c>
      <c r="H47" s="1" t="n">
        <f aca="false">D47-$B47</f>
        <v>0.0743</v>
      </c>
      <c r="I47" s="1" t="n">
        <f aca="false">E47-$B47</f>
        <v>0.2046</v>
      </c>
      <c r="K47" s="1" t="n">
        <f aca="false">D47-E47</f>
        <v>-0.1303</v>
      </c>
    </row>
    <row r="48" customFormat="false" ht="13.8" hidden="false" customHeight="false" outlineLevel="0" collapsed="false">
      <c r="A48" s="4" t="n">
        <v>27334</v>
      </c>
      <c r="B48" s="1" t="n">
        <v>0.0054</v>
      </c>
      <c r="C48" s="1" t="n">
        <v>-0.0397</v>
      </c>
      <c r="D48" s="1" t="n">
        <v>-0.0446</v>
      </c>
      <c r="E48" s="1" t="n">
        <v>-0.04</v>
      </c>
      <c r="G48" s="1" t="n">
        <f aca="false">C48-$B48</f>
        <v>-0.0451</v>
      </c>
      <c r="H48" s="1" t="n">
        <f aca="false">D48-$B48</f>
        <v>-0.05</v>
      </c>
      <c r="I48" s="1" t="n">
        <f aca="false">E48-$B48</f>
        <v>-0.0454</v>
      </c>
      <c r="K48" s="1" t="n">
        <f aca="false">D48-E48</f>
        <v>-0.0046</v>
      </c>
    </row>
    <row r="49" customFormat="false" ht="13.8" hidden="false" customHeight="false" outlineLevel="0" collapsed="false">
      <c r="A49" s="4" t="n">
        <v>27364</v>
      </c>
      <c r="B49" s="1" t="n">
        <v>0.007</v>
      </c>
      <c r="C49" s="1" t="n">
        <v>-0.0275</v>
      </c>
      <c r="D49" s="1" t="n">
        <v>-0.0416</v>
      </c>
      <c r="E49" s="1" t="n">
        <v>-0.0344</v>
      </c>
      <c r="G49" s="1" t="n">
        <f aca="false">C49-$B49</f>
        <v>-0.0345</v>
      </c>
      <c r="H49" s="1" t="n">
        <f aca="false">D49-$B49</f>
        <v>-0.0486</v>
      </c>
      <c r="I49" s="1" t="n">
        <f aca="false">E49-$B49</f>
        <v>-0.0414</v>
      </c>
      <c r="K49" s="1" t="n">
        <f aca="false">D49-E49</f>
        <v>-0.0072</v>
      </c>
    </row>
    <row r="50" customFormat="false" ht="13.8" hidden="false" customHeight="false" outlineLevel="0" collapsed="false">
      <c r="A50" s="4" t="n">
        <v>27395</v>
      </c>
      <c r="B50" s="1" t="n">
        <v>0.0058</v>
      </c>
      <c r="C50" s="1" t="n">
        <v>0.1424</v>
      </c>
      <c r="D50" s="1" t="n">
        <v>0.2401</v>
      </c>
      <c r="E50" s="1" t="n">
        <v>0.1111</v>
      </c>
      <c r="G50" s="1" t="n">
        <f aca="false">C50-$B50</f>
        <v>0.1366</v>
      </c>
      <c r="H50" s="1" t="n">
        <f aca="false">D50-$B50</f>
        <v>0.2343</v>
      </c>
      <c r="I50" s="1" t="n">
        <f aca="false">E50-$B50</f>
        <v>0.1053</v>
      </c>
      <c r="K50" s="1" t="n">
        <f aca="false">D50-E50</f>
        <v>0.129</v>
      </c>
    </row>
    <row r="51" customFormat="false" ht="13.8" hidden="false" customHeight="false" outlineLevel="0" collapsed="false">
      <c r="A51" s="4" t="n">
        <v>27426</v>
      </c>
      <c r="B51" s="1" t="n">
        <v>0.0043</v>
      </c>
      <c r="C51" s="1" t="n">
        <v>0.0599</v>
      </c>
      <c r="D51" s="1" t="n">
        <v>0.0263</v>
      </c>
      <c r="E51" s="1" t="n">
        <v>0.0811</v>
      </c>
      <c r="G51" s="1" t="n">
        <f aca="false">C51-$B51</f>
        <v>0.0556</v>
      </c>
      <c r="H51" s="1" t="n">
        <f aca="false">D51-$B51</f>
        <v>0.022</v>
      </c>
      <c r="I51" s="1" t="n">
        <f aca="false">E51-$B51</f>
        <v>0.0768</v>
      </c>
      <c r="K51" s="1" t="n">
        <f aca="false">D51-E51</f>
        <v>-0.0548</v>
      </c>
    </row>
    <row r="52" customFormat="false" ht="13.8" hidden="false" customHeight="false" outlineLevel="0" collapsed="false">
      <c r="A52" s="4" t="n">
        <v>27454</v>
      </c>
      <c r="B52" s="1" t="n">
        <v>0.0041</v>
      </c>
      <c r="C52" s="1" t="n">
        <v>0.0307</v>
      </c>
      <c r="D52" s="1" t="n">
        <v>0.0752</v>
      </c>
      <c r="E52" s="1" t="n">
        <v>0.0312</v>
      </c>
      <c r="G52" s="1" t="n">
        <f aca="false">C52-$B52</f>
        <v>0.0266</v>
      </c>
      <c r="H52" s="1" t="n">
        <f aca="false">D52-$B52</f>
        <v>0.0711</v>
      </c>
      <c r="I52" s="1" t="n">
        <f aca="false">E52-$B52</f>
        <v>0.0271</v>
      </c>
      <c r="K52" s="1" t="n">
        <f aca="false">D52-E52</f>
        <v>0.044</v>
      </c>
    </row>
    <row r="53" customFormat="false" ht="13.8" hidden="false" customHeight="false" outlineLevel="0" collapsed="false">
      <c r="A53" s="4" t="n">
        <v>27485</v>
      </c>
      <c r="B53" s="1" t="n">
        <v>0.0044</v>
      </c>
      <c r="C53" s="1" t="n">
        <v>0.0467</v>
      </c>
      <c r="D53" s="1" t="n">
        <v>0.0569</v>
      </c>
      <c r="E53" s="1" t="n">
        <v>0.0579</v>
      </c>
      <c r="G53" s="1" t="n">
        <f aca="false">C53-$B53</f>
        <v>0.0423</v>
      </c>
      <c r="H53" s="1" t="n">
        <f aca="false">D53-$B53</f>
        <v>0.0525</v>
      </c>
      <c r="I53" s="1" t="n">
        <f aca="false">E53-$B53</f>
        <v>0.0535</v>
      </c>
      <c r="K53" s="1" t="n">
        <f aca="false">D53-E53</f>
        <v>-0.001</v>
      </c>
    </row>
    <row r="54" customFormat="false" ht="13.8" hidden="false" customHeight="false" outlineLevel="0" collapsed="false">
      <c r="A54" s="4" t="n">
        <v>27515</v>
      </c>
      <c r="B54" s="1" t="n">
        <v>0.0044</v>
      </c>
      <c r="C54" s="1" t="n">
        <v>0.0563</v>
      </c>
      <c r="D54" s="1" t="n">
        <v>0.0274</v>
      </c>
      <c r="E54" s="1" t="n">
        <v>0.0588</v>
      </c>
      <c r="G54" s="1" t="n">
        <f aca="false">C54-$B54</f>
        <v>0.0519</v>
      </c>
      <c r="H54" s="1" t="n">
        <f aca="false">D54-$B54</f>
        <v>0.023</v>
      </c>
      <c r="I54" s="1" t="n">
        <f aca="false">E54-$B54</f>
        <v>0.0544</v>
      </c>
      <c r="K54" s="1" t="n">
        <f aca="false">D54-E54</f>
        <v>-0.0314</v>
      </c>
    </row>
    <row r="55" customFormat="false" ht="13.8" hidden="false" customHeight="false" outlineLevel="0" collapsed="false">
      <c r="A55" s="4" t="n">
        <v>27546</v>
      </c>
      <c r="B55" s="1" t="n">
        <v>0.0041</v>
      </c>
      <c r="C55" s="1" t="n">
        <v>0.0524</v>
      </c>
      <c r="D55" s="1" t="n">
        <v>0.0724</v>
      </c>
      <c r="E55" s="1" t="n">
        <v>0.0437</v>
      </c>
      <c r="G55" s="1" t="n">
        <f aca="false">C55-$B55</f>
        <v>0.0483</v>
      </c>
      <c r="H55" s="1" t="n">
        <f aca="false">D55-$B55</f>
        <v>0.0683</v>
      </c>
      <c r="I55" s="1" t="n">
        <f aca="false">E55-$B55</f>
        <v>0.0396</v>
      </c>
      <c r="K55" s="1" t="n">
        <f aca="false">D55-E55</f>
        <v>0.0287</v>
      </c>
    </row>
    <row r="56" customFormat="false" ht="13.8" hidden="false" customHeight="false" outlineLevel="0" collapsed="false">
      <c r="A56" s="4" t="n">
        <v>27576</v>
      </c>
      <c r="B56" s="1" t="n">
        <v>0.0048</v>
      </c>
      <c r="C56" s="1" t="n">
        <v>-0.0611</v>
      </c>
      <c r="D56" s="1" t="n">
        <v>-0.0368</v>
      </c>
      <c r="E56" s="1" t="n">
        <v>-0.0731</v>
      </c>
      <c r="G56" s="1" t="n">
        <f aca="false">C56-$B56</f>
        <v>-0.0659</v>
      </c>
      <c r="H56" s="1" t="n">
        <f aca="false">D56-$B56</f>
        <v>-0.0416</v>
      </c>
      <c r="I56" s="1" t="n">
        <f aca="false">E56-$B56</f>
        <v>-0.0779</v>
      </c>
      <c r="K56" s="1" t="n">
        <f aca="false">D56-E56</f>
        <v>0.0363</v>
      </c>
    </row>
    <row r="57" customFormat="false" ht="13.8" hidden="false" customHeight="false" outlineLevel="0" collapsed="false">
      <c r="A57" s="4" t="n">
        <v>27607</v>
      </c>
      <c r="B57" s="1" t="n">
        <v>0.0048</v>
      </c>
      <c r="C57" s="1" t="n">
        <v>-0.0237</v>
      </c>
      <c r="D57" s="1" t="n">
        <v>-0.0406</v>
      </c>
      <c r="E57" s="1" t="n">
        <v>-0.0229</v>
      </c>
      <c r="G57" s="1" t="n">
        <f aca="false">C57-$B57</f>
        <v>-0.0285</v>
      </c>
      <c r="H57" s="1" t="n">
        <f aca="false">D57-$B57</f>
        <v>-0.0454</v>
      </c>
      <c r="I57" s="1" t="n">
        <f aca="false">E57-$B57</f>
        <v>-0.0277</v>
      </c>
      <c r="K57" s="1" t="n">
        <f aca="false">D57-E57</f>
        <v>-0.0177</v>
      </c>
    </row>
    <row r="58" customFormat="false" ht="13.8" hidden="false" customHeight="false" outlineLevel="0" collapsed="false">
      <c r="A58" s="4" t="n">
        <v>27638</v>
      </c>
      <c r="B58" s="1" t="n">
        <v>0.0053</v>
      </c>
      <c r="C58" s="1" t="n">
        <v>-0.0373</v>
      </c>
      <c r="D58" s="1" t="n">
        <v>-0.0364</v>
      </c>
      <c r="E58" s="1" t="n">
        <v>-0.0399</v>
      </c>
      <c r="G58" s="1" t="n">
        <f aca="false">C58-$B58</f>
        <v>-0.0426</v>
      </c>
      <c r="H58" s="1" t="n">
        <f aca="false">D58-$B58</f>
        <v>-0.0417</v>
      </c>
      <c r="I58" s="1" t="n">
        <f aca="false">E58-$B58</f>
        <v>-0.0452</v>
      </c>
      <c r="K58" s="1" t="n">
        <f aca="false">D58-E58</f>
        <v>0.0035</v>
      </c>
    </row>
    <row r="59" customFormat="false" ht="13.8" hidden="false" customHeight="false" outlineLevel="0" collapsed="false">
      <c r="A59" s="4" t="n">
        <v>27668</v>
      </c>
      <c r="B59" s="1" t="n">
        <v>0.0056</v>
      </c>
      <c r="C59" s="1" t="n">
        <v>0.0587</v>
      </c>
      <c r="D59" s="1" t="n">
        <v>0.0458</v>
      </c>
      <c r="E59" s="1" t="n">
        <v>0.0634</v>
      </c>
      <c r="G59" s="1" t="n">
        <f aca="false">C59-$B59</f>
        <v>0.0531</v>
      </c>
      <c r="H59" s="1" t="n">
        <f aca="false">D59-$B59</f>
        <v>0.0402</v>
      </c>
      <c r="I59" s="1" t="n">
        <f aca="false">E59-$B59</f>
        <v>0.0578</v>
      </c>
      <c r="K59" s="1" t="n">
        <f aca="false">D59-E59</f>
        <v>-0.0176</v>
      </c>
    </row>
    <row r="60" customFormat="false" ht="13.8" hidden="false" customHeight="false" outlineLevel="0" collapsed="false">
      <c r="A60" s="4" t="n">
        <v>27699</v>
      </c>
      <c r="B60" s="1" t="n">
        <v>0.0041</v>
      </c>
      <c r="C60" s="1" t="n">
        <v>0.0305</v>
      </c>
      <c r="D60" s="1" t="n">
        <v>0.042</v>
      </c>
      <c r="E60" s="1" t="n">
        <v>0.0293</v>
      </c>
      <c r="G60" s="1" t="n">
        <f aca="false">C60-$B60</f>
        <v>0.0264</v>
      </c>
      <c r="H60" s="1" t="n">
        <f aca="false">D60-$B60</f>
        <v>0.0379</v>
      </c>
      <c r="I60" s="1" t="n">
        <f aca="false">E60-$B60</f>
        <v>0.0252</v>
      </c>
      <c r="K60" s="1" t="n">
        <f aca="false">D60-E60</f>
        <v>0.0127</v>
      </c>
    </row>
    <row r="61" customFormat="false" ht="13.8" hidden="false" customHeight="false" outlineLevel="0" collapsed="false">
      <c r="A61" s="4" t="n">
        <v>27729</v>
      </c>
      <c r="B61" s="1" t="n">
        <v>0.0048</v>
      </c>
      <c r="C61" s="1" t="n">
        <v>-0.0112</v>
      </c>
      <c r="D61" s="1" t="n">
        <v>0.0022</v>
      </c>
      <c r="E61" s="1" t="n">
        <v>-0.0177</v>
      </c>
      <c r="G61" s="1" t="n">
        <f aca="false">C61-$B61</f>
        <v>-0.016</v>
      </c>
      <c r="H61" s="1" t="n">
        <f aca="false">D61-$B61</f>
        <v>-0.0026</v>
      </c>
      <c r="I61" s="1" t="n">
        <f aca="false">E61-$B61</f>
        <v>-0.0225</v>
      </c>
      <c r="K61" s="1" t="n">
        <f aca="false">D61-E61</f>
        <v>0.0199</v>
      </c>
    </row>
    <row r="62" customFormat="false" ht="13.8" hidden="false" customHeight="false" outlineLevel="0" collapsed="false">
      <c r="A62" s="4" t="n">
        <v>27760</v>
      </c>
      <c r="B62" s="1" t="n">
        <v>0.0047</v>
      </c>
      <c r="C62" s="1" t="n">
        <v>0.1263</v>
      </c>
      <c r="D62" s="1" t="n">
        <v>0.2092</v>
      </c>
      <c r="E62" s="1" t="n">
        <v>0.1103</v>
      </c>
      <c r="G62" s="1" t="n">
        <f aca="false">C62-$B62</f>
        <v>0.1216</v>
      </c>
      <c r="H62" s="1" t="n">
        <f aca="false">D62-$B62</f>
        <v>0.2045</v>
      </c>
      <c r="I62" s="1" t="n">
        <f aca="false">E62-$B62</f>
        <v>0.1056</v>
      </c>
      <c r="K62" s="1" t="n">
        <f aca="false">D62-E62</f>
        <v>0.0989</v>
      </c>
    </row>
    <row r="63" customFormat="false" ht="13.8" hidden="false" customHeight="false" outlineLevel="0" collapsed="false">
      <c r="A63" s="4" t="n">
        <v>27791</v>
      </c>
      <c r="B63" s="1" t="n">
        <v>0.0034</v>
      </c>
      <c r="C63" s="1" t="n">
        <v>0.0066</v>
      </c>
      <c r="D63" s="1" t="n">
        <v>0.0791</v>
      </c>
      <c r="E63" s="1" t="n">
        <v>-0.0102</v>
      </c>
      <c r="G63" s="1" t="n">
        <f aca="false">C63-$B63</f>
        <v>0.0032</v>
      </c>
      <c r="H63" s="1" t="n">
        <f aca="false">D63-$B63</f>
        <v>0.0757</v>
      </c>
      <c r="I63" s="1" t="n">
        <f aca="false">E63-$B63</f>
        <v>-0.0136</v>
      </c>
      <c r="K63" s="1" t="n">
        <f aca="false">D63-E63</f>
        <v>0.0893</v>
      </c>
    </row>
    <row r="64" customFormat="false" ht="13.8" hidden="false" customHeight="false" outlineLevel="0" collapsed="false">
      <c r="A64" s="4" t="n">
        <v>27820</v>
      </c>
      <c r="B64" s="1" t="n">
        <v>0.004</v>
      </c>
      <c r="C64" s="1" t="n">
        <v>0.0272</v>
      </c>
      <c r="D64" s="1" t="n">
        <v>0.0205</v>
      </c>
      <c r="E64" s="1" t="n">
        <v>0.0291</v>
      </c>
      <c r="G64" s="1" t="n">
        <f aca="false">C64-$B64</f>
        <v>0.0232</v>
      </c>
      <c r="H64" s="1" t="n">
        <f aca="false">D64-$B64</f>
        <v>0.0165</v>
      </c>
      <c r="I64" s="1" t="n">
        <f aca="false">E64-$B64</f>
        <v>0.0251</v>
      </c>
      <c r="K64" s="1" t="n">
        <f aca="false">D64-E64</f>
        <v>-0.0086</v>
      </c>
    </row>
    <row r="65" customFormat="false" ht="13.8" hidden="false" customHeight="false" outlineLevel="0" collapsed="false">
      <c r="A65" s="4" t="n">
        <v>27851</v>
      </c>
      <c r="B65" s="1" t="n">
        <v>0.0042</v>
      </c>
      <c r="C65" s="1" t="n">
        <v>-0.0107</v>
      </c>
      <c r="D65" s="1" t="n">
        <v>-0.015</v>
      </c>
      <c r="E65" s="1" t="n">
        <v>-0.016</v>
      </c>
      <c r="G65" s="1" t="n">
        <f aca="false">C65-$B65</f>
        <v>-0.0149</v>
      </c>
      <c r="H65" s="1" t="n">
        <f aca="false">D65-$B65</f>
        <v>-0.0192</v>
      </c>
      <c r="I65" s="1" t="n">
        <f aca="false">E65-$B65</f>
        <v>-0.0202</v>
      </c>
      <c r="K65" s="1" t="n">
        <f aca="false">D65-E65</f>
        <v>0.001</v>
      </c>
    </row>
    <row r="66" customFormat="false" ht="13.8" hidden="false" customHeight="false" outlineLevel="0" collapsed="false">
      <c r="A66" s="4" t="n">
        <v>27881</v>
      </c>
      <c r="B66" s="1" t="n">
        <v>0.0037</v>
      </c>
      <c r="C66" s="1" t="n">
        <v>-0.0097</v>
      </c>
      <c r="D66" s="1" t="n">
        <v>-0.0188</v>
      </c>
      <c r="E66" s="1" t="n">
        <v>-0.0064</v>
      </c>
      <c r="G66" s="1" t="n">
        <f aca="false">C66-$B66</f>
        <v>-0.0134</v>
      </c>
      <c r="H66" s="1" t="n">
        <f aca="false">D66-$B66</f>
        <v>-0.0225</v>
      </c>
      <c r="I66" s="1" t="n">
        <f aca="false">E66-$B66</f>
        <v>-0.0101</v>
      </c>
      <c r="K66" s="1" t="n">
        <f aca="false">D66-E66</f>
        <v>-0.0124</v>
      </c>
    </row>
    <row r="67" customFormat="false" ht="13.8" hidden="false" customHeight="false" outlineLevel="0" collapsed="false">
      <c r="A67" s="4" t="n">
        <v>27912</v>
      </c>
      <c r="B67" s="1" t="n">
        <v>0.0043</v>
      </c>
      <c r="C67" s="1" t="n">
        <v>0.0448</v>
      </c>
      <c r="D67" s="1" t="n">
        <v>0.0503</v>
      </c>
      <c r="E67" s="1" t="n">
        <v>0.0436</v>
      </c>
      <c r="G67" s="1" t="n">
        <f aca="false">C67-$B67</f>
        <v>0.0405</v>
      </c>
      <c r="H67" s="1" t="n">
        <f aca="false">D67-$B67</f>
        <v>0.046</v>
      </c>
      <c r="I67" s="1" t="n">
        <f aca="false">E67-$B67</f>
        <v>0.0393</v>
      </c>
      <c r="K67" s="1" t="n">
        <f aca="false">D67-E67</f>
        <v>0.0067</v>
      </c>
    </row>
    <row r="68" customFormat="false" ht="13.8" hidden="false" customHeight="false" outlineLevel="0" collapsed="false">
      <c r="A68" s="4" t="n">
        <v>27942</v>
      </c>
      <c r="B68" s="1" t="n">
        <v>0.0047</v>
      </c>
      <c r="C68" s="1" t="n">
        <v>-0.006</v>
      </c>
      <c r="D68" s="1" t="n">
        <v>0.0051</v>
      </c>
      <c r="E68" s="1" t="n">
        <v>-0.0123</v>
      </c>
      <c r="G68" s="1" t="n">
        <f aca="false">C68-$B68</f>
        <v>-0.0107</v>
      </c>
      <c r="H68" s="1" t="n">
        <f aca="false">D68-$B68</f>
        <v>0.0004</v>
      </c>
      <c r="I68" s="1" t="n">
        <f aca="false">E68-$B68</f>
        <v>-0.017</v>
      </c>
      <c r="K68" s="1" t="n">
        <f aca="false">D68-E68</f>
        <v>0.0174</v>
      </c>
    </row>
    <row r="69" customFormat="false" ht="13.8" hidden="false" customHeight="false" outlineLevel="0" collapsed="false">
      <c r="A69" s="4" t="n">
        <v>27973</v>
      </c>
      <c r="B69" s="1" t="n">
        <v>0.0042</v>
      </c>
      <c r="C69" s="1" t="n">
        <v>-0.0014</v>
      </c>
      <c r="D69" s="1" t="n">
        <v>-0.0106</v>
      </c>
      <c r="E69" s="1" t="n">
        <v>-0.005</v>
      </c>
      <c r="G69" s="1" t="n">
        <f aca="false">C69-$B69</f>
        <v>-0.0056</v>
      </c>
      <c r="H69" s="1" t="n">
        <f aca="false">D69-$B69</f>
        <v>-0.0148</v>
      </c>
      <c r="I69" s="1" t="n">
        <f aca="false">E69-$B69</f>
        <v>-0.0092</v>
      </c>
      <c r="K69" s="1" t="n">
        <f aca="false">D69-E69</f>
        <v>-0.0056</v>
      </c>
    </row>
    <row r="70" customFormat="false" ht="13.8" hidden="false" customHeight="false" outlineLevel="0" collapsed="false">
      <c r="A70" s="4" t="n">
        <v>28004</v>
      </c>
      <c r="B70" s="1" t="n">
        <v>0.0044</v>
      </c>
      <c r="C70" s="1" t="n">
        <v>0.0251</v>
      </c>
      <c r="D70" s="1" t="n">
        <v>0.0267</v>
      </c>
      <c r="E70" s="1" t="n">
        <v>0.0226</v>
      </c>
      <c r="G70" s="1" t="n">
        <f aca="false">C70-$B70</f>
        <v>0.0207</v>
      </c>
      <c r="H70" s="1" t="n">
        <f aca="false">D70-$B70</f>
        <v>0.0223</v>
      </c>
      <c r="I70" s="1" t="n">
        <f aca="false">E70-$B70</f>
        <v>0.0182</v>
      </c>
      <c r="K70" s="1" t="n">
        <f aca="false">D70-E70</f>
        <v>0.0041</v>
      </c>
    </row>
    <row r="71" customFormat="false" ht="13.8" hidden="false" customHeight="false" outlineLevel="0" collapsed="false">
      <c r="A71" s="4" t="n">
        <v>28034</v>
      </c>
      <c r="B71" s="1" t="n">
        <v>0.0041</v>
      </c>
      <c r="C71" s="1" t="n">
        <v>-0.0201</v>
      </c>
      <c r="D71" s="1" t="n">
        <v>-0.029</v>
      </c>
      <c r="E71" s="1" t="n">
        <v>-0.0238</v>
      </c>
      <c r="G71" s="1" t="n">
        <f aca="false">C71-$B71</f>
        <v>-0.0242</v>
      </c>
      <c r="H71" s="1" t="n">
        <f aca="false">D71-$B71</f>
        <v>-0.0331</v>
      </c>
      <c r="I71" s="1" t="n">
        <f aca="false">E71-$B71</f>
        <v>-0.0279</v>
      </c>
      <c r="K71" s="1" t="n">
        <f aca="false">D71-E71</f>
        <v>-0.0052</v>
      </c>
    </row>
    <row r="72" customFormat="false" ht="13.8" hidden="false" customHeight="false" outlineLevel="0" collapsed="false">
      <c r="A72" s="4" t="n">
        <v>28065</v>
      </c>
      <c r="B72" s="1" t="n">
        <v>0.004</v>
      </c>
      <c r="C72" s="1" t="n">
        <v>0.0076</v>
      </c>
      <c r="D72" s="1" t="n">
        <v>0.0272</v>
      </c>
      <c r="E72" s="1" t="n">
        <v>-0.005</v>
      </c>
      <c r="G72" s="1" t="n">
        <f aca="false">C72-$B72</f>
        <v>0.0036</v>
      </c>
      <c r="H72" s="1" t="n">
        <f aca="false">D72-$B72</f>
        <v>0.0232</v>
      </c>
      <c r="I72" s="1" t="n">
        <f aca="false">E72-$B72</f>
        <v>-0.009</v>
      </c>
      <c r="K72" s="1" t="n">
        <f aca="false">D72-E72</f>
        <v>0.0322</v>
      </c>
    </row>
    <row r="73" customFormat="false" ht="13.8" hidden="false" customHeight="false" outlineLevel="0" collapsed="false">
      <c r="A73" s="4" t="n">
        <v>28095</v>
      </c>
      <c r="B73" s="1" t="n">
        <v>0.004</v>
      </c>
      <c r="C73" s="1" t="n">
        <v>0.0605</v>
      </c>
      <c r="D73" s="1" t="n">
        <v>0.0925</v>
      </c>
      <c r="E73" s="1" t="n">
        <v>0.0494</v>
      </c>
      <c r="G73" s="1" t="n">
        <f aca="false">C73-$B73</f>
        <v>0.0565</v>
      </c>
      <c r="H73" s="1" t="n">
        <f aca="false">D73-$B73</f>
        <v>0.0885</v>
      </c>
      <c r="I73" s="1" t="n">
        <f aca="false">E73-$B73</f>
        <v>0.0454</v>
      </c>
      <c r="K73" s="1" t="n">
        <f aca="false">D73-E73</f>
        <v>0.0431</v>
      </c>
    </row>
    <row r="74" customFormat="false" ht="13.8" hidden="false" customHeight="false" outlineLevel="0" collapsed="false">
      <c r="A74" s="4" t="n">
        <v>28126</v>
      </c>
      <c r="B74" s="1" t="n">
        <v>0.0036</v>
      </c>
      <c r="C74" s="1" t="n">
        <v>-0.0369</v>
      </c>
      <c r="D74" s="1" t="n">
        <v>0.01</v>
      </c>
      <c r="E74" s="1" t="n">
        <v>-0.0606</v>
      </c>
      <c r="G74" s="1" t="n">
        <f aca="false">C74-$B74</f>
        <v>-0.0405</v>
      </c>
      <c r="H74" s="1" t="n">
        <f aca="false">D74-$B74</f>
        <v>0.0064</v>
      </c>
      <c r="I74" s="1" t="n">
        <f aca="false">E74-$B74</f>
        <v>-0.0642</v>
      </c>
      <c r="K74" s="1" t="n">
        <f aca="false">D74-E74</f>
        <v>0.0706</v>
      </c>
    </row>
    <row r="75" customFormat="false" ht="13.8" hidden="false" customHeight="false" outlineLevel="0" collapsed="false">
      <c r="A75" s="4" t="n">
        <v>28157</v>
      </c>
      <c r="B75" s="1" t="n">
        <v>0.0035</v>
      </c>
      <c r="C75" s="1" t="n">
        <v>-0.0159</v>
      </c>
      <c r="D75" s="1" t="n">
        <v>-0.012</v>
      </c>
      <c r="E75" s="1" t="n">
        <v>-0.0178</v>
      </c>
      <c r="G75" s="1" t="n">
        <f aca="false">C75-$B75</f>
        <v>-0.0194</v>
      </c>
      <c r="H75" s="1" t="n">
        <f aca="false">D75-$B75</f>
        <v>-0.0155</v>
      </c>
      <c r="I75" s="1" t="n">
        <f aca="false">E75-$B75</f>
        <v>-0.0213</v>
      </c>
      <c r="K75" s="1" t="n">
        <f aca="false">D75-E75</f>
        <v>0.0058</v>
      </c>
    </row>
    <row r="76" customFormat="false" ht="13.8" hidden="false" customHeight="false" outlineLevel="0" collapsed="false">
      <c r="A76" s="4" t="n">
        <v>28185</v>
      </c>
      <c r="B76" s="1" t="n">
        <v>0.0038</v>
      </c>
      <c r="C76" s="1" t="n">
        <v>-0.0099</v>
      </c>
      <c r="D76" s="1" t="n">
        <v>0.004</v>
      </c>
      <c r="E76" s="1" t="n">
        <v>-0.0161</v>
      </c>
      <c r="G76" s="1" t="n">
        <f aca="false">C76-$B76</f>
        <v>-0.0137</v>
      </c>
      <c r="H76" s="1" t="n">
        <f aca="false">D76-$B76</f>
        <v>0.0002</v>
      </c>
      <c r="I76" s="1" t="n">
        <f aca="false">E76-$B76</f>
        <v>-0.0199</v>
      </c>
      <c r="K76" s="1" t="n">
        <f aca="false">D76-E76</f>
        <v>0.0201</v>
      </c>
    </row>
    <row r="77" customFormat="false" ht="13.8" hidden="false" customHeight="false" outlineLevel="0" collapsed="false">
      <c r="A77" s="4" t="n">
        <v>28216</v>
      </c>
      <c r="B77" s="1" t="n">
        <v>0.0038</v>
      </c>
      <c r="C77" s="1" t="n">
        <v>0.0053</v>
      </c>
      <c r="D77" s="1" t="n">
        <v>0.0361</v>
      </c>
      <c r="E77" s="1" t="n">
        <v>-0.0101</v>
      </c>
      <c r="G77" s="1" t="n">
        <f aca="false">C77-$B77</f>
        <v>0.0015</v>
      </c>
      <c r="H77" s="1" t="n">
        <f aca="false">D77-$B77</f>
        <v>0.0323</v>
      </c>
      <c r="I77" s="1" t="n">
        <f aca="false">E77-$B77</f>
        <v>-0.0139</v>
      </c>
      <c r="K77" s="1" t="n">
        <f aca="false">D77-E77</f>
        <v>0.0462</v>
      </c>
    </row>
    <row r="78" customFormat="false" ht="13.8" hidden="false" customHeight="false" outlineLevel="0" collapsed="false">
      <c r="A78" s="4" t="n">
        <v>28246</v>
      </c>
      <c r="B78" s="1" t="n">
        <v>0.0037</v>
      </c>
      <c r="C78" s="1" t="n">
        <v>-0.0108</v>
      </c>
      <c r="D78" s="1" t="n">
        <v>-0.0075</v>
      </c>
      <c r="E78" s="1" t="n">
        <v>-0.0186</v>
      </c>
      <c r="G78" s="1" t="n">
        <f aca="false">C78-$B78</f>
        <v>-0.0145</v>
      </c>
      <c r="H78" s="1" t="n">
        <f aca="false">D78-$B78</f>
        <v>-0.0112</v>
      </c>
      <c r="I78" s="1" t="n">
        <f aca="false">E78-$B78</f>
        <v>-0.0223</v>
      </c>
      <c r="K78" s="1" t="n">
        <f aca="false">D78-E78</f>
        <v>0.0111</v>
      </c>
    </row>
    <row r="79" customFormat="false" ht="13.8" hidden="false" customHeight="false" outlineLevel="0" collapsed="false">
      <c r="A79" s="4" t="n">
        <v>28277</v>
      </c>
      <c r="B79" s="1" t="n">
        <v>0.004</v>
      </c>
      <c r="C79" s="1" t="n">
        <v>0.0511</v>
      </c>
      <c r="D79" s="1" t="n">
        <v>0.056</v>
      </c>
      <c r="E79" s="1" t="n">
        <v>0.0576</v>
      </c>
      <c r="G79" s="1" t="n">
        <f aca="false">C79-$B79</f>
        <v>0.0471</v>
      </c>
      <c r="H79" s="1" t="n">
        <f aca="false">D79-$B79</f>
        <v>0.052</v>
      </c>
      <c r="I79" s="1" t="n">
        <f aca="false">E79-$B79</f>
        <v>0.0536</v>
      </c>
      <c r="K79" s="1" t="n">
        <f aca="false">D79-E79</f>
        <v>-0.0016</v>
      </c>
    </row>
    <row r="80" customFormat="false" ht="13.8" hidden="false" customHeight="false" outlineLevel="0" collapsed="false">
      <c r="A80" s="4" t="n">
        <v>28307</v>
      </c>
      <c r="B80" s="1" t="n">
        <v>0.0042</v>
      </c>
      <c r="C80" s="1" t="n">
        <v>-0.0127</v>
      </c>
      <c r="D80" s="1" t="n">
        <v>-0.0197</v>
      </c>
      <c r="E80" s="1" t="n">
        <v>-0.0146</v>
      </c>
      <c r="G80" s="1" t="n">
        <f aca="false">C80-$B80</f>
        <v>-0.0169</v>
      </c>
      <c r="H80" s="1" t="n">
        <f aca="false">D80-$B80</f>
        <v>-0.0239</v>
      </c>
      <c r="I80" s="1" t="n">
        <f aca="false">E80-$B80</f>
        <v>-0.0188</v>
      </c>
      <c r="K80" s="1" t="n">
        <f aca="false">D80-E80</f>
        <v>-0.0051</v>
      </c>
    </row>
    <row r="81" customFormat="false" ht="13.8" hidden="false" customHeight="false" outlineLevel="0" collapsed="false">
      <c r="A81" s="4" t="n">
        <v>28338</v>
      </c>
      <c r="B81" s="1" t="n">
        <v>0.0044</v>
      </c>
      <c r="C81" s="1" t="n">
        <v>-0.0131</v>
      </c>
      <c r="D81" s="1" t="n">
        <v>-0.0248</v>
      </c>
      <c r="E81" s="1" t="n">
        <v>0.0028</v>
      </c>
      <c r="G81" s="1" t="n">
        <f aca="false">C81-$B81</f>
        <v>-0.0175</v>
      </c>
      <c r="H81" s="1" t="n">
        <f aca="false">D81-$B81</f>
        <v>-0.0292</v>
      </c>
      <c r="I81" s="1" t="n">
        <f aca="false">E81-$B81</f>
        <v>-0.0016</v>
      </c>
      <c r="K81" s="1" t="n">
        <f aca="false">D81-E81</f>
        <v>-0.0276</v>
      </c>
    </row>
    <row r="82" customFormat="false" ht="13.8" hidden="false" customHeight="false" outlineLevel="0" collapsed="false">
      <c r="A82" s="4" t="n">
        <v>28369</v>
      </c>
      <c r="B82" s="1" t="n">
        <v>0.0043</v>
      </c>
      <c r="C82" s="1" t="n">
        <v>0.0016</v>
      </c>
      <c r="D82" s="1" t="n">
        <v>-0.0028</v>
      </c>
      <c r="E82" s="1" t="n">
        <v>-0.0056</v>
      </c>
      <c r="G82" s="1" t="n">
        <f aca="false">C82-$B82</f>
        <v>-0.0027</v>
      </c>
      <c r="H82" s="1" t="n">
        <f aca="false">D82-$B82</f>
        <v>-0.0071</v>
      </c>
      <c r="I82" s="1" t="n">
        <f aca="false">E82-$B82</f>
        <v>-0.0099</v>
      </c>
      <c r="K82" s="1" t="n">
        <f aca="false">D82-E82</f>
        <v>0.0028</v>
      </c>
    </row>
    <row r="83" customFormat="false" ht="13.8" hidden="false" customHeight="false" outlineLevel="0" collapsed="false">
      <c r="A83" s="4" t="n">
        <v>28399</v>
      </c>
      <c r="B83" s="1" t="n">
        <v>0.0049</v>
      </c>
      <c r="C83" s="1" t="n">
        <v>-0.0389</v>
      </c>
      <c r="D83" s="1" t="n">
        <v>-0.0265</v>
      </c>
      <c r="E83" s="1" t="n">
        <v>-0.0439</v>
      </c>
      <c r="G83" s="1" t="n">
        <f aca="false">C83-$B83</f>
        <v>-0.0438</v>
      </c>
      <c r="H83" s="1" t="n">
        <f aca="false">D83-$B83</f>
        <v>-0.0314</v>
      </c>
      <c r="I83" s="1" t="n">
        <f aca="false">E83-$B83</f>
        <v>-0.0488</v>
      </c>
      <c r="K83" s="1" t="n">
        <f aca="false">D83-E83</f>
        <v>0.0174</v>
      </c>
    </row>
    <row r="84" customFormat="false" ht="13.8" hidden="false" customHeight="false" outlineLevel="0" collapsed="false">
      <c r="A84" s="4" t="n">
        <v>28430</v>
      </c>
      <c r="B84" s="1" t="n">
        <v>0.005</v>
      </c>
      <c r="C84" s="1" t="n">
        <v>0.045</v>
      </c>
      <c r="D84" s="1" t="n">
        <v>0.0593</v>
      </c>
      <c r="E84" s="1" t="n">
        <v>0.0436</v>
      </c>
      <c r="G84" s="1" t="n">
        <f aca="false">C84-$B84</f>
        <v>0.04</v>
      </c>
      <c r="H84" s="1" t="n">
        <f aca="false">D84-$B84</f>
        <v>0.0543</v>
      </c>
      <c r="I84" s="1" t="n">
        <f aca="false">E84-$B84</f>
        <v>0.0386</v>
      </c>
      <c r="K84" s="1" t="n">
        <f aca="false">D84-E84</f>
        <v>0.0157</v>
      </c>
    </row>
    <row r="85" customFormat="false" ht="13.8" hidden="false" customHeight="false" outlineLevel="0" collapsed="false">
      <c r="A85" s="4" t="n">
        <v>28460</v>
      </c>
      <c r="B85" s="1" t="n">
        <v>0.0049</v>
      </c>
      <c r="C85" s="1" t="n">
        <v>0.0076</v>
      </c>
      <c r="D85" s="1" t="n">
        <v>0.0129</v>
      </c>
      <c r="E85" s="1" t="n">
        <v>0.0037</v>
      </c>
      <c r="G85" s="1" t="n">
        <f aca="false">C85-$B85</f>
        <v>0.0027</v>
      </c>
      <c r="H85" s="1" t="n">
        <f aca="false">D85-$B85</f>
        <v>0.008</v>
      </c>
      <c r="I85" s="1" t="n">
        <f aca="false">E85-$B85</f>
        <v>-0.0012</v>
      </c>
      <c r="K85" s="1" t="n">
        <f aca="false">D85-E85</f>
        <v>0.0092</v>
      </c>
    </row>
    <row r="86" customFormat="false" ht="13.8" hidden="false" customHeight="false" outlineLevel="0" collapsed="false">
      <c r="A86" s="4" t="n">
        <v>28491</v>
      </c>
      <c r="B86" s="1" t="n">
        <v>0.0049</v>
      </c>
      <c r="C86" s="1" t="n">
        <v>-0.0552</v>
      </c>
      <c r="D86" s="1" t="n">
        <v>-0.0255</v>
      </c>
      <c r="E86" s="1" t="n">
        <v>-0.0632</v>
      </c>
      <c r="G86" s="1" t="n">
        <f aca="false">C86-$B86</f>
        <v>-0.0601</v>
      </c>
      <c r="H86" s="1" t="n">
        <f aca="false">D86-$B86</f>
        <v>-0.0304</v>
      </c>
      <c r="I86" s="1" t="n">
        <f aca="false">E86-$B86</f>
        <v>-0.0681</v>
      </c>
      <c r="K86" s="1" t="n">
        <f aca="false">D86-E86</f>
        <v>0.0377</v>
      </c>
    </row>
    <row r="87" customFormat="false" ht="13.8" hidden="false" customHeight="false" outlineLevel="0" collapsed="false">
      <c r="A87" s="4" t="n">
        <v>28522</v>
      </c>
      <c r="B87" s="1" t="n">
        <v>0.0046</v>
      </c>
      <c r="C87" s="1" t="n">
        <v>-0.0092</v>
      </c>
      <c r="D87" s="1" t="n">
        <v>-0.0034</v>
      </c>
      <c r="E87" s="1" t="n">
        <v>-0.0233</v>
      </c>
      <c r="G87" s="1" t="n">
        <f aca="false">C87-$B87</f>
        <v>-0.0138</v>
      </c>
      <c r="H87" s="1" t="n">
        <f aca="false">D87-$B87</f>
        <v>-0.008</v>
      </c>
      <c r="I87" s="1" t="n">
        <f aca="false">E87-$B87</f>
        <v>-0.0279</v>
      </c>
      <c r="K87" s="1" t="n">
        <f aca="false">D87-E87</f>
        <v>0.0199</v>
      </c>
    </row>
    <row r="88" customFormat="false" ht="13.8" hidden="false" customHeight="false" outlineLevel="0" collapsed="false">
      <c r="A88" s="4" t="n">
        <v>28550</v>
      </c>
      <c r="B88" s="1" t="n">
        <v>0.0053</v>
      </c>
      <c r="C88" s="1" t="n">
        <v>0.0338</v>
      </c>
      <c r="D88" s="1" t="n">
        <v>0.0504</v>
      </c>
      <c r="E88" s="1" t="n">
        <v>0.0254</v>
      </c>
      <c r="G88" s="1" t="n">
        <f aca="false">C88-$B88</f>
        <v>0.0285</v>
      </c>
      <c r="H88" s="1" t="n">
        <f aca="false">D88-$B88</f>
        <v>0.0451</v>
      </c>
      <c r="I88" s="1" t="n">
        <f aca="false">E88-$B88</f>
        <v>0.0201</v>
      </c>
      <c r="K88" s="1" t="n">
        <f aca="false">D88-E88</f>
        <v>0.025</v>
      </c>
    </row>
    <row r="89" customFormat="false" ht="13.8" hidden="false" customHeight="false" outlineLevel="0" collapsed="false">
      <c r="A89" s="4" t="n">
        <v>28581</v>
      </c>
      <c r="B89" s="1" t="n">
        <v>0.0054</v>
      </c>
      <c r="C89" s="1" t="n">
        <v>0.0842</v>
      </c>
      <c r="D89" s="1" t="n">
        <v>0.0692</v>
      </c>
      <c r="E89" s="1" t="n">
        <v>0.11</v>
      </c>
      <c r="G89" s="1" t="n">
        <f aca="false">C89-$B89</f>
        <v>0.0788</v>
      </c>
      <c r="H89" s="1" t="n">
        <f aca="false">D89-$B89</f>
        <v>0.0638</v>
      </c>
      <c r="I89" s="1" t="n">
        <f aca="false">E89-$B89</f>
        <v>0.1046</v>
      </c>
      <c r="K89" s="1" t="n">
        <f aca="false">D89-E89</f>
        <v>-0.0408</v>
      </c>
    </row>
    <row r="90" customFormat="false" ht="13.8" hidden="false" customHeight="false" outlineLevel="0" collapsed="false">
      <c r="A90" s="4" t="n">
        <v>28611</v>
      </c>
      <c r="B90" s="1" t="n">
        <v>0.0051</v>
      </c>
      <c r="C90" s="1" t="n">
        <v>0.0227</v>
      </c>
      <c r="D90" s="1" t="n">
        <v>0.0343</v>
      </c>
      <c r="E90" s="1" t="n">
        <v>0.023</v>
      </c>
      <c r="G90" s="1" t="n">
        <f aca="false">C90-$B90</f>
        <v>0.0176</v>
      </c>
      <c r="H90" s="1" t="n">
        <f aca="false">D90-$B90</f>
        <v>0.0292</v>
      </c>
      <c r="I90" s="1" t="n">
        <f aca="false">E90-$B90</f>
        <v>0.0179</v>
      </c>
      <c r="K90" s="1" t="n">
        <f aca="false">D90-E90</f>
        <v>0.0113</v>
      </c>
    </row>
    <row r="91" customFormat="false" ht="13.8" hidden="false" customHeight="false" outlineLevel="0" collapsed="false">
      <c r="A91" s="4" t="n">
        <v>28642</v>
      </c>
      <c r="B91" s="1" t="n">
        <v>0.0054</v>
      </c>
      <c r="C91" s="1" t="n">
        <v>-0.0115</v>
      </c>
      <c r="D91" s="1" t="n">
        <v>-0.0087</v>
      </c>
      <c r="E91" s="1" t="n">
        <v>-0.0134</v>
      </c>
      <c r="G91" s="1" t="n">
        <f aca="false">C91-$B91</f>
        <v>-0.0169</v>
      </c>
      <c r="H91" s="1" t="n">
        <f aca="false">D91-$B91</f>
        <v>-0.0141</v>
      </c>
      <c r="I91" s="1" t="n">
        <f aca="false">E91-$B91</f>
        <v>-0.0188</v>
      </c>
      <c r="K91" s="1" t="n">
        <f aca="false">D91-E91</f>
        <v>0.0047</v>
      </c>
    </row>
    <row r="92" customFormat="false" ht="13.8" hidden="false" customHeight="false" outlineLevel="0" collapsed="false">
      <c r="A92" s="4" t="n">
        <v>28672</v>
      </c>
      <c r="B92" s="1" t="n">
        <v>0.0056</v>
      </c>
      <c r="C92" s="1" t="n">
        <v>0.0567</v>
      </c>
      <c r="D92" s="1" t="n">
        <v>0.0589</v>
      </c>
      <c r="E92" s="1" t="n">
        <v>0.07</v>
      </c>
      <c r="G92" s="1" t="n">
        <f aca="false">C92-$B92</f>
        <v>0.0511</v>
      </c>
      <c r="H92" s="1" t="n">
        <f aca="false">D92-$B92</f>
        <v>0.0533</v>
      </c>
      <c r="I92" s="1" t="n">
        <f aca="false">E92-$B92</f>
        <v>0.0644</v>
      </c>
      <c r="K92" s="1" t="n">
        <f aca="false">D92-E92</f>
        <v>-0.0111</v>
      </c>
    </row>
    <row r="93" customFormat="false" ht="13.8" hidden="false" customHeight="false" outlineLevel="0" collapsed="false">
      <c r="A93" s="4" t="n">
        <v>28703</v>
      </c>
      <c r="B93" s="1" t="n">
        <v>0.0056</v>
      </c>
      <c r="C93" s="1" t="n">
        <v>0.0431</v>
      </c>
      <c r="D93" s="1" t="n">
        <v>0.0366</v>
      </c>
      <c r="E93" s="1" t="n">
        <v>0.0401</v>
      </c>
      <c r="G93" s="1" t="n">
        <f aca="false">C93-$B93</f>
        <v>0.0375</v>
      </c>
      <c r="H93" s="1" t="n">
        <f aca="false">D93-$B93</f>
        <v>0.031</v>
      </c>
      <c r="I93" s="1" t="n">
        <f aca="false">E93-$B93</f>
        <v>0.0345</v>
      </c>
      <c r="K93" s="1" t="n">
        <f aca="false">D93-E93</f>
        <v>-0.0035</v>
      </c>
    </row>
    <row r="94" customFormat="false" ht="13.8" hidden="false" customHeight="false" outlineLevel="0" collapsed="false">
      <c r="A94" s="4" t="n">
        <v>28734</v>
      </c>
      <c r="B94" s="1" t="n">
        <v>0.0062</v>
      </c>
      <c r="C94" s="1" t="n">
        <v>-0.0081</v>
      </c>
      <c r="D94" s="1" t="n">
        <v>-0.002</v>
      </c>
      <c r="E94" s="1" t="n">
        <v>-0.025</v>
      </c>
      <c r="G94" s="1" t="n">
        <f aca="false">C94-$B94</f>
        <v>-0.0143</v>
      </c>
      <c r="H94" s="1" t="n">
        <f aca="false">D94-$B94</f>
        <v>-0.0082</v>
      </c>
      <c r="I94" s="1" t="n">
        <f aca="false">E94-$B94</f>
        <v>-0.0312</v>
      </c>
      <c r="K94" s="1" t="n">
        <f aca="false">D94-E94</f>
        <v>0.023</v>
      </c>
    </row>
    <row r="95" customFormat="false" ht="13.8" hidden="false" customHeight="false" outlineLevel="0" collapsed="false">
      <c r="A95" s="4" t="n">
        <v>28764</v>
      </c>
      <c r="B95" s="1" t="n">
        <v>0.0068</v>
      </c>
      <c r="C95" s="1" t="n">
        <v>-0.1123</v>
      </c>
      <c r="D95" s="1" t="n">
        <v>-0.1335</v>
      </c>
      <c r="E95" s="1" t="n">
        <v>-0.1125</v>
      </c>
      <c r="G95" s="1" t="n">
        <f aca="false">C95-$B95</f>
        <v>-0.1191</v>
      </c>
      <c r="H95" s="1" t="n">
        <f aca="false">D95-$B95</f>
        <v>-0.1403</v>
      </c>
      <c r="I95" s="1" t="n">
        <f aca="false">E95-$B95</f>
        <v>-0.1193</v>
      </c>
      <c r="K95" s="1" t="n">
        <f aca="false">D95-E95</f>
        <v>-0.021</v>
      </c>
    </row>
    <row r="96" customFormat="false" ht="13.8" hidden="false" customHeight="false" outlineLevel="0" collapsed="false">
      <c r="A96" s="4" t="n">
        <v>28795</v>
      </c>
      <c r="B96" s="1" t="n">
        <v>0.007</v>
      </c>
      <c r="C96" s="1" t="n">
        <v>0.0341</v>
      </c>
      <c r="D96" s="1" t="n">
        <v>0.0334</v>
      </c>
      <c r="E96" s="1" t="n">
        <v>0.0341</v>
      </c>
      <c r="G96" s="1" t="n">
        <f aca="false">C96-$B96</f>
        <v>0.0271</v>
      </c>
      <c r="H96" s="1" t="n">
        <f aca="false">D96-$B96</f>
        <v>0.0264</v>
      </c>
      <c r="I96" s="1" t="n">
        <f aca="false">E96-$B96</f>
        <v>0.0271</v>
      </c>
      <c r="K96" s="1" t="n">
        <f aca="false">D96-E96</f>
        <v>-0.000699999999999999</v>
      </c>
    </row>
    <row r="97" customFormat="false" ht="13.8" hidden="false" customHeight="false" outlineLevel="0" collapsed="false">
      <c r="A97" s="4" t="n">
        <v>28825</v>
      </c>
      <c r="B97" s="1" t="n">
        <v>0.0078</v>
      </c>
      <c r="C97" s="1" t="n">
        <v>0.0166</v>
      </c>
      <c r="D97" s="1" t="n">
        <v>0.0019</v>
      </c>
      <c r="E97" s="1" t="n">
        <v>0.0282</v>
      </c>
      <c r="G97" s="1" t="n">
        <f aca="false">C97-$B97</f>
        <v>0.0088</v>
      </c>
      <c r="H97" s="1" t="n">
        <f aca="false">D97-$B97</f>
        <v>-0.0059</v>
      </c>
      <c r="I97" s="1" t="n">
        <f aca="false">E97-$B97</f>
        <v>0.0204</v>
      </c>
      <c r="K97" s="1" t="n">
        <f aca="false">D97-E97</f>
        <v>-0.0263</v>
      </c>
    </row>
    <row r="98" customFormat="false" ht="13.8" hidden="false" customHeight="false" outlineLevel="0" collapsed="false">
      <c r="A98" s="4" t="n">
        <v>28856</v>
      </c>
      <c r="B98" s="1" t="n">
        <v>0.0077</v>
      </c>
      <c r="C98" s="1" t="n">
        <v>0.05</v>
      </c>
      <c r="D98" s="1" t="n">
        <v>0.0743</v>
      </c>
      <c r="E98" s="1" t="n">
        <v>0.039</v>
      </c>
      <c r="G98" s="1" t="n">
        <f aca="false">C98-$B98</f>
        <v>0.0423</v>
      </c>
      <c r="H98" s="1" t="n">
        <f aca="false">D98-$B98</f>
        <v>0.0666</v>
      </c>
      <c r="I98" s="1" t="n">
        <f aca="false">E98-$B98</f>
        <v>0.0313</v>
      </c>
      <c r="K98" s="1" t="n">
        <f aca="false">D98-E98</f>
        <v>0.0353</v>
      </c>
    </row>
    <row r="99" customFormat="false" ht="13.8" hidden="false" customHeight="false" outlineLevel="0" collapsed="false">
      <c r="A99" s="4" t="n">
        <v>28887</v>
      </c>
      <c r="B99" s="1" t="n">
        <v>0.0073</v>
      </c>
      <c r="C99" s="1" t="n">
        <v>-0.0283</v>
      </c>
      <c r="D99" s="1" t="n">
        <v>-0.0265</v>
      </c>
      <c r="E99" s="1" t="n">
        <v>-0.0367</v>
      </c>
      <c r="G99" s="1" t="n">
        <f aca="false">C99-$B99</f>
        <v>-0.0356</v>
      </c>
      <c r="H99" s="1" t="n">
        <f aca="false">D99-$B99</f>
        <v>-0.0338</v>
      </c>
      <c r="I99" s="1" t="n">
        <f aca="false">E99-$B99</f>
        <v>-0.044</v>
      </c>
      <c r="K99" s="1" t="n">
        <f aca="false">D99-E99</f>
        <v>0.0102</v>
      </c>
    </row>
    <row r="100" customFormat="false" ht="13.8" hidden="false" customHeight="false" outlineLevel="0" collapsed="false">
      <c r="A100" s="4" t="n">
        <v>28915</v>
      </c>
      <c r="B100" s="1" t="n">
        <v>0.0081</v>
      </c>
      <c r="C100" s="1" t="n">
        <v>0.0649</v>
      </c>
      <c r="D100" s="1" t="n">
        <v>0.0777</v>
      </c>
      <c r="E100" s="1" t="n">
        <v>0.0634</v>
      </c>
      <c r="G100" s="1" t="n">
        <f aca="false">C100-$B100</f>
        <v>0.0568</v>
      </c>
      <c r="H100" s="1" t="n">
        <f aca="false">D100-$B100</f>
        <v>0.0696</v>
      </c>
      <c r="I100" s="1" t="n">
        <f aca="false">E100-$B100</f>
        <v>0.0553</v>
      </c>
      <c r="K100" s="1" t="n">
        <f aca="false">D100-E100</f>
        <v>0.0143</v>
      </c>
    </row>
    <row r="101" customFormat="false" ht="13.8" hidden="false" customHeight="false" outlineLevel="0" collapsed="false">
      <c r="A101" s="4" t="n">
        <v>28946</v>
      </c>
      <c r="B101" s="1" t="n">
        <v>0.008</v>
      </c>
      <c r="C101" s="1" t="n">
        <v>0.0074</v>
      </c>
      <c r="D101" s="1" t="n">
        <v>0.0132</v>
      </c>
      <c r="E101" s="1" t="n">
        <v>0.0028</v>
      </c>
      <c r="G101" s="1" t="n">
        <f aca="false">C101-$B101</f>
        <v>-0.0006</v>
      </c>
      <c r="H101" s="1" t="n">
        <f aca="false">D101-$B101</f>
        <v>0.0052</v>
      </c>
      <c r="I101" s="1" t="n">
        <f aca="false">E101-$B101</f>
        <v>-0.0052</v>
      </c>
      <c r="K101" s="1" t="n">
        <f aca="false">D101-E101</f>
        <v>0.0104</v>
      </c>
    </row>
    <row r="102" customFormat="false" ht="13.8" hidden="false" customHeight="false" outlineLevel="0" collapsed="false">
      <c r="A102" s="4" t="n">
        <v>28976</v>
      </c>
      <c r="B102" s="1" t="n">
        <v>0.0082</v>
      </c>
      <c r="C102" s="1" t="n">
        <v>-0.0139</v>
      </c>
      <c r="D102" s="1" t="n">
        <v>-0.0111</v>
      </c>
      <c r="E102" s="1" t="n">
        <v>-0.019</v>
      </c>
      <c r="G102" s="1" t="n">
        <f aca="false">C102-$B102</f>
        <v>-0.0221</v>
      </c>
      <c r="H102" s="1" t="n">
        <f aca="false">D102-$B102</f>
        <v>-0.0193</v>
      </c>
      <c r="I102" s="1" t="n">
        <f aca="false">E102-$B102</f>
        <v>-0.0272</v>
      </c>
      <c r="K102" s="1" t="n">
        <f aca="false">D102-E102</f>
        <v>0.0079</v>
      </c>
    </row>
    <row r="103" customFormat="false" ht="13.8" hidden="false" customHeight="false" outlineLevel="0" collapsed="false">
      <c r="A103" s="4" t="n">
        <v>29007</v>
      </c>
      <c r="B103" s="1" t="n">
        <v>0.0081</v>
      </c>
      <c r="C103" s="1" t="n">
        <v>0.0466</v>
      </c>
      <c r="D103" s="1" t="n">
        <v>0.0576</v>
      </c>
      <c r="E103" s="1" t="n">
        <v>0.0338</v>
      </c>
      <c r="G103" s="1" t="n">
        <f aca="false">C103-$B103</f>
        <v>0.0385</v>
      </c>
      <c r="H103" s="1" t="n">
        <f aca="false">D103-$B103</f>
        <v>0.0495</v>
      </c>
      <c r="I103" s="1" t="n">
        <f aca="false">E103-$B103</f>
        <v>0.0257</v>
      </c>
      <c r="K103" s="1" t="n">
        <f aca="false">D103-E103</f>
        <v>0.0238</v>
      </c>
    </row>
    <row r="104" customFormat="false" ht="13.8" hidden="false" customHeight="false" outlineLevel="0" collapsed="false">
      <c r="A104" s="4" t="n">
        <v>29037</v>
      </c>
      <c r="B104" s="1" t="n">
        <v>0.0077</v>
      </c>
      <c r="C104" s="1" t="n">
        <v>0.0159</v>
      </c>
      <c r="D104" s="1" t="n">
        <v>0.0305</v>
      </c>
      <c r="E104" s="1" t="n">
        <v>0.0074</v>
      </c>
      <c r="G104" s="1" t="n">
        <f aca="false">C104-$B104</f>
        <v>0.0082</v>
      </c>
      <c r="H104" s="1" t="n">
        <f aca="false">D104-$B104</f>
        <v>0.0228</v>
      </c>
      <c r="I104" s="1" t="n">
        <f aca="false">E104-$B104</f>
        <v>-0.0003</v>
      </c>
      <c r="K104" s="1" t="n">
        <f aca="false">D104-E104</f>
        <v>0.0231</v>
      </c>
    </row>
    <row r="105" customFormat="false" ht="13.8" hidden="false" customHeight="false" outlineLevel="0" collapsed="false">
      <c r="A105" s="4" t="n">
        <v>29068</v>
      </c>
      <c r="B105" s="1" t="n">
        <v>0.0077</v>
      </c>
      <c r="C105" s="1" t="n">
        <v>0.063</v>
      </c>
      <c r="D105" s="1" t="n">
        <v>0.0578</v>
      </c>
      <c r="E105" s="1" t="n">
        <v>0.0708</v>
      </c>
      <c r="G105" s="1" t="n">
        <f aca="false">C105-$B105</f>
        <v>0.0553</v>
      </c>
      <c r="H105" s="1" t="n">
        <f aca="false">D105-$B105</f>
        <v>0.0501</v>
      </c>
      <c r="I105" s="1" t="n">
        <f aca="false">E105-$B105</f>
        <v>0.0631</v>
      </c>
      <c r="K105" s="1" t="n">
        <f aca="false">D105-E105</f>
        <v>-0.013</v>
      </c>
    </row>
    <row r="106" customFormat="false" ht="13.8" hidden="false" customHeight="false" outlineLevel="0" collapsed="false">
      <c r="A106" s="4" t="n">
        <v>29099</v>
      </c>
      <c r="B106" s="1" t="n">
        <v>0.0083</v>
      </c>
      <c r="C106" s="1" t="n">
        <v>9.99999999999994E-005</v>
      </c>
      <c r="D106" s="1" t="n">
        <v>-0.008</v>
      </c>
      <c r="E106" s="1" t="n">
        <v>-0.0064</v>
      </c>
      <c r="G106" s="1" t="n">
        <f aca="false">C106-$B106</f>
        <v>-0.0082</v>
      </c>
      <c r="H106" s="1" t="n">
        <f aca="false">D106-$B106</f>
        <v>-0.0163</v>
      </c>
      <c r="I106" s="1" t="n">
        <f aca="false">E106-$B106</f>
        <v>-0.0147</v>
      </c>
      <c r="K106" s="1" t="n">
        <f aca="false">D106-E106</f>
        <v>-0.0016</v>
      </c>
    </row>
    <row r="107" customFormat="false" ht="13.8" hidden="false" customHeight="false" outlineLevel="0" collapsed="false">
      <c r="A107" s="4" t="n">
        <v>29129</v>
      </c>
      <c r="B107" s="1" t="n">
        <v>0.0087</v>
      </c>
      <c r="C107" s="1" t="n">
        <v>-0.0723</v>
      </c>
      <c r="D107" s="1" t="n">
        <v>-0.0893</v>
      </c>
      <c r="E107" s="1" t="n">
        <v>-0.0703</v>
      </c>
      <c r="G107" s="1" t="n">
        <f aca="false">C107-$B107</f>
        <v>-0.081</v>
      </c>
      <c r="H107" s="1" t="n">
        <f aca="false">D107-$B107</f>
        <v>-0.098</v>
      </c>
      <c r="I107" s="1" t="n">
        <f aca="false">E107-$B107</f>
        <v>-0.079</v>
      </c>
      <c r="K107" s="1" t="n">
        <f aca="false">D107-E107</f>
        <v>-0.019</v>
      </c>
    </row>
    <row r="108" customFormat="false" ht="13.8" hidden="false" customHeight="false" outlineLevel="0" collapsed="false">
      <c r="A108" s="4" t="n">
        <v>29160</v>
      </c>
      <c r="B108" s="1" t="n">
        <v>0.0099</v>
      </c>
      <c r="C108" s="1" t="n">
        <v>0.062</v>
      </c>
      <c r="D108" s="1" t="n">
        <v>0.0463</v>
      </c>
      <c r="E108" s="1" t="n">
        <v>0.0696</v>
      </c>
      <c r="G108" s="1" t="n">
        <f aca="false">C108-$B108</f>
        <v>0.0521</v>
      </c>
      <c r="H108" s="1" t="n">
        <f aca="false">D108-$B108</f>
        <v>0.0364</v>
      </c>
      <c r="I108" s="1" t="n">
        <f aca="false">E108-$B108</f>
        <v>0.0597</v>
      </c>
      <c r="K108" s="1" t="n">
        <f aca="false">D108-E108</f>
        <v>-0.0233</v>
      </c>
    </row>
    <row r="109" customFormat="false" ht="13.8" hidden="false" customHeight="false" outlineLevel="0" collapsed="false">
      <c r="A109" s="4" t="n">
        <v>29190</v>
      </c>
      <c r="B109" s="1" t="n">
        <v>0.0095</v>
      </c>
      <c r="C109" s="1" t="n">
        <v>0.0274</v>
      </c>
      <c r="D109" s="1" t="n">
        <v>0.0257</v>
      </c>
      <c r="E109" s="1" t="n">
        <v>0.0362</v>
      </c>
      <c r="G109" s="1" t="n">
        <f aca="false">C109-$B109</f>
        <v>0.0179</v>
      </c>
      <c r="H109" s="1" t="n">
        <f aca="false">D109-$B109</f>
        <v>0.0162</v>
      </c>
      <c r="I109" s="1" t="n">
        <f aca="false">E109-$B109</f>
        <v>0.0267</v>
      </c>
      <c r="K109" s="1" t="n">
        <f aca="false">D109-E109</f>
        <v>-0.0105</v>
      </c>
    </row>
    <row r="110" customFormat="false" ht="13.8" hidden="false" customHeight="false" outlineLevel="0" collapsed="false">
      <c r="A110" s="4" t="n">
        <v>29221</v>
      </c>
      <c r="B110" s="1" t="n">
        <v>0.008</v>
      </c>
      <c r="C110" s="1" t="n">
        <v>0.0631</v>
      </c>
      <c r="D110" s="1" t="n">
        <v>0.0801</v>
      </c>
      <c r="E110" s="1" t="n">
        <v>0.053</v>
      </c>
      <c r="G110" s="1" t="n">
        <f aca="false">C110-$B110</f>
        <v>0.0551</v>
      </c>
      <c r="H110" s="1" t="n">
        <f aca="false">D110-$B110</f>
        <v>0.0721</v>
      </c>
      <c r="I110" s="1" t="n">
        <f aca="false">E110-$B110</f>
        <v>0.045</v>
      </c>
      <c r="K110" s="1" t="n">
        <f aca="false">D110-E110</f>
        <v>0.0271</v>
      </c>
    </row>
    <row r="111" customFormat="false" ht="13.8" hidden="false" customHeight="false" outlineLevel="0" collapsed="false">
      <c r="A111" s="4" t="n">
        <v>29252</v>
      </c>
      <c r="B111" s="1" t="n">
        <v>0.0089</v>
      </c>
      <c r="C111" s="1" t="n">
        <v>-0.0033</v>
      </c>
      <c r="D111" s="1" t="n">
        <v>-0.0023</v>
      </c>
      <c r="E111" s="1" t="n">
        <v>-0.0274</v>
      </c>
      <c r="G111" s="1" t="n">
        <f aca="false">C111-$B111</f>
        <v>-0.0122</v>
      </c>
      <c r="H111" s="1" t="n">
        <f aca="false">D111-$B111</f>
        <v>-0.0112</v>
      </c>
      <c r="I111" s="1" t="n">
        <f aca="false">E111-$B111</f>
        <v>-0.0363</v>
      </c>
      <c r="K111" s="1" t="n">
        <f aca="false">D111-E111</f>
        <v>0.0251</v>
      </c>
    </row>
    <row r="112" customFormat="false" ht="13.8" hidden="false" customHeight="false" outlineLevel="0" collapsed="false">
      <c r="A112" s="4" t="n">
        <v>29281</v>
      </c>
      <c r="B112" s="1" t="n">
        <v>0.0121</v>
      </c>
      <c r="C112" s="1" t="n">
        <v>-0.1169</v>
      </c>
      <c r="D112" s="1" t="n">
        <v>-0.1395</v>
      </c>
      <c r="E112" s="1" t="n">
        <v>-0.1036</v>
      </c>
      <c r="G112" s="1" t="n">
        <f aca="false">C112-$B112</f>
        <v>-0.129</v>
      </c>
      <c r="H112" s="1" t="n">
        <f aca="false">D112-$B112</f>
        <v>-0.1516</v>
      </c>
      <c r="I112" s="1" t="n">
        <f aca="false">E112-$B112</f>
        <v>-0.1157</v>
      </c>
      <c r="K112" s="1" t="n">
        <f aca="false">D112-E112</f>
        <v>-0.0359</v>
      </c>
    </row>
    <row r="113" customFormat="false" ht="13.8" hidden="false" customHeight="false" outlineLevel="0" collapsed="false">
      <c r="A113" s="4" t="n">
        <v>29312</v>
      </c>
      <c r="B113" s="1" t="n">
        <v>0.0126</v>
      </c>
      <c r="C113" s="1" t="n">
        <v>0.0523</v>
      </c>
      <c r="D113" s="1" t="n">
        <v>0.061</v>
      </c>
      <c r="E113" s="1" t="n">
        <v>0.0403</v>
      </c>
      <c r="G113" s="1" t="n">
        <f aca="false">C113-$B113</f>
        <v>0.0397</v>
      </c>
      <c r="H113" s="1" t="n">
        <f aca="false">D113-$B113</f>
        <v>0.0484</v>
      </c>
      <c r="I113" s="1" t="n">
        <f aca="false">E113-$B113</f>
        <v>0.0277</v>
      </c>
      <c r="K113" s="1" t="n">
        <f aca="false">D113-E113</f>
        <v>0.0207</v>
      </c>
    </row>
    <row r="114" customFormat="false" ht="13.8" hidden="false" customHeight="false" outlineLevel="0" collapsed="false">
      <c r="A114" s="4" t="n">
        <v>29342</v>
      </c>
      <c r="B114" s="1" t="n">
        <v>0.0081</v>
      </c>
      <c r="C114" s="1" t="n">
        <v>0.0607</v>
      </c>
      <c r="D114" s="1" t="n">
        <v>0.068</v>
      </c>
      <c r="E114" s="1" t="n">
        <v>0.0601</v>
      </c>
      <c r="G114" s="1" t="n">
        <f aca="false">C114-$B114</f>
        <v>0.0526</v>
      </c>
      <c r="H114" s="1" t="n">
        <f aca="false">D114-$B114</f>
        <v>0.0599</v>
      </c>
      <c r="I114" s="1" t="n">
        <f aca="false">E114-$B114</f>
        <v>0.052</v>
      </c>
      <c r="K114" s="1" t="n">
        <f aca="false">D114-E114</f>
        <v>0.0079</v>
      </c>
    </row>
    <row r="115" customFormat="false" ht="13.8" hidden="false" customHeight="false" outlineLevel="0" collapsed="false">
      <c r="A115" s="4" t="n">
        <v>29373</v>
      </c>
      <c r="B115" s="1" t="n">
        <v>0.0061</v>
      </c>
      <c r="C115" s="1" t="n">
        <v>0.0367</v>
      </c>
      <c r="D115" s="1" t="n">
        <v>0.028</v>
      </c>
      <c r="E115" s="1" t="n">
        <v>0.033</v>
      </c>
      <c r="G115" s="1" t="n">
        <f aca="false">C115-$B115</f>
        <v>0.0306</v>
      </c>
      <c r="H115" s="1" t="n">
        <f aca="false">D115-$B115</f>
        <v>0.0219</v>
      </c>
      <c r="I115" s="1" t="n">
        <f aca="false">E115-$B115</f>
        <v>0.0269</v>
      </c>
      <c r="K115" s="1" t="n">
        <f aca="false">D115-E115</f>
        <v>-0.005</v>
      </c>
    </row>
    <row r="116" customFormat="false" ht="13.8" hidden="false" customHeight="false" outlineLevel="0" collapsed="false">
      <c r="A116" s="4" t="n">
        <v>29403</v>
      </c>
      <c r="B116" s="1" t="n">
        <v>0.0053</v>
      </c>
      <c r="C116" s="1" t="n">
        <v>0.0702</v>
      </c>
      <c r="D116" s="1" t="n">
        <v>0.0346</v>
      </c>
      <c r="E116" s="1" t="n">
        <v>0.098</v>
      </c>
      <c r="G116" s="1" t="n">
        <f aca="false">C116-$B116</f>
        <v>0.0649</v>
      </c>
      <c r="H116" s="1" t="n">
        <f aca="false">D116-$B116</f>
        <v>0.0293</v>
      </c>
      <c r="I116" s="1" t="n">
        <f aca="false">E116-$B116</f>
        <v>0.0927</v>
      </c>
      <c r="K116" s="1" t="n">
        <f aca="false">D116-E116</f>
        <v>-0.0634</v>
      </c>
    </row>
    <row r="117" customFormat="false" ht="13.8" hidden="false" customHeight="false" outlineLevel="0" collapsed="false">
      <c r="A117" s="4" t="n">
        <v>29434</v>
      </c>
      <c r="B117" s="1" t="n">
        <v>0.0064</v>
      </c>
      <c r="C117" s="1" t="n">
        <v>0.0244</v>
      </c>
      <c r="D117" s="1" t="n">
        <v>0.0207</v>
      </c>
      <c r="E117" s="1" t="n">
        <v>0.0282</v>
      </c>
      <c r="G117" s="1" t="n">
        <f aca="false">C117-$B117</f>
        <v>0.018</v>
      </c>
      <c r="H117" s="1" t="n">
        <f aca="false">D117-$B117</f>
        <v>0.0143</v>
      </c>
      <c r="I117" s="1" t="n">
        <f aca="false">E117-$B117</f>
        <v>0.0218</v>
      </c>
      <c r="K117" s="1" t="n">
        <f aca="false">D117-E117</f>
        <v>-0.0075</v>
      </c>
    </row>
    <row r="118" customFormat="false" ht="13.8" hidden="false" customHeight="false" outlineLevel="0" collapsed="false">
      <c r="A118" s="4" t="n">
        <v>29465</v>
      </c>
      <c r="B118" s="1" t="n">
        <v>0.0075</v>
      </c>
      <c r="C118" s="1" t="n">
        <v>0.0294</v>
      </c>
      <c r="D118" s="1" t="n">
        <v>-0.0062</v>
      </c>
      <c r="E118" s="1" t="n">
        <v>0.0418</v>
      </c>
      <c r="G118" s="1" t="n">
        <f aca="false">C118-$B118</f>
        <v>0.0219</v>
      </c>
      <c r="H118" s="1" t="n">
        <f aca="false">D118-$B118</f>
        <v>-0.0137</v>
      </c>
      <c r="I118" s="1" t="n">
        <f aca="false">E118-$B118</f>
        <v>0.0343</v>
      </c>
      <c r="K118" s="1" t="n">
        <f aca="false">D118-E118</f>
        <v>-0.048</v>
      </c>
    </row>
    <row r="119" customFormat="false" ht="13.8" hidden="false" customHeight="false" outlineLevel="0" collapsed="false">
      <c r="A119" s="4" t="n">
        <v>29495</v>
      </c>
      <c r="B119" s="1" t="n">
        <v>0.0095</v>
      </c>
      <c r="C119" s="1" t="n">
        <v>0.0201</v>
      </c>
      <c r="D119" s="1" t="n">
        <v>-0.0024</v>
      </c>
      <c r="E119" s="1" t="n">
        <v>0.0229</v>
      </c>
      <c r="G119" s="1" t="n">
        <f aca="false">C119-$B119</f>
        <v>0.0106</v>
      </c>
      <c r="H119" s="1" t="n">
        <f aca="false">D119-$B119</f>
        <v>-0.0119</v>
      </c>
      <c r="I119" s="1" t="n">
        <f aca="false">E119-$B119</f>
        <v>0.0134</v>
      </c>
      <c r="K119" s="1" t="n">
        <f aca="false">D119-E119</f>
        <v>-0.0253</v>
      </c>
    </row>
    <row r="120" customFormat="false" ht="13.8" hidden="false" customHeight="false" outlineLevel="0" collapsed="false">
      <c r="A120" s="4" t="n">
        <v>29526</v>
      </c>
      <c r="B120" s="1" t="n">
        <v>0.0096</v>
      </c>
      <c r="C120" s="1" t="n">
        <v>0.1055</v>
      </c>
      <c r="D120" s="1" t="n">
        <v>0.0449</v>
      </c>
      <c r="E120" s="1" t="n">
        <v>0.1168</v>
      </c>
      <c r="G120" s="1" t="n">
        <f aca="false">C120-$B120</f>
        <v>0.0959</v>
      </c>
      <c r="H120" s="1" t="n">
        <f aca="false">D120-$B120</f>
        <v>0.0353</v>
      </c>
      <c r="I120" s="1" t="n">
        <f aca="false">E120-$B120</f>
        <v>0.1072</v>
      </c>
      <c r="K120" s="1" t="n">
        <f aca="false">D120-E120</f>
        <v>-0.0719</v>
      </c>
    </row>
    <row r="121" customFormat="false" ht="13.8" hidden="false" customHeight="false" outlineLevel="0" collapsed="false">
      <c r="A121" s="4" t="n">
        <v>29556</v>
      </c>
      <c r="B121" s="1" t="n">
        <v>0.0131</v>
      </c>
      <c r="C121" s="1" t="n">
        <v>-0.0321</v>
      </c>
      <c r="D121" s="1" t="n">
        <v>-0.0082</v>
      </c>
      <c r="E121" s="1" t="n">
        <v>-0.0256</v>
      </c>
      <c r="G121" s="1" t="n">
        <f aca="false">C121-$B121</f>
        <v>-0.0452</v>
      </c>
      <c r="H121" s="1" t="n">
        <f aca="false">D121-$B121</f>
        <v>-0.0213</v>
      </c>
      <c r="I121" s="1" t="n">
        <f aca="false">E121-$B121</f>
        <v>-0.0387</v>
      </c>
      <c r="K121" s="1" t="n">
        <f aca="false">D121-E121</f>
        <v>0.0174</v>
      </c>
    </row>
    <row r="122" customFormat="false" ht="13.8" hidden="false" customHeight="false" outlineLevel="0" collapsed="false">
      <c r="A122" s="4" t="n">
        <v>29587</v>
      </c>
      <c r="B122" s="1" t="n">
        <v>0.0104</v>
      </c>
      <c r="C122" s="1" t="n">
        <v>-0.04</v>
      </c>
      <c r="D122" s="1" t="n">
        <v>0.0173</v>
      </c>
      <c r="E122" s="1" t="n">
        <v>-0.0565</v>
      </c>
      <c r="G122" s="1" t="n">
        <f aca="false">C122-$B122</f>
        <v>-0.0504</v>
      </c>
      <c r="H122" s="1" t="n">
        <f aca="false">D122-$B122</f>
        <v>0.0069</v>
      </c>
      <c r="I122" s="1" t="n">
        <f aca="false">E122-$B122</f>
        <v>-0.0669</v>
      </c>
      <c r="K122" s="1" t="n">
        <f aca="false">D122-E122</f>
        <v>0.0738</v>
      </c>
    </row>
    <row r="123" customFormat="false" ht="13.8" hidden="false" customHeight="false" outlineLevel="0" collapsed="false">
      <c r="A123" s="4" t="n">
        <v>29618</v>
      </c>
      <c r="B123" s="1" t="n">
        <v>0.0107</v>
      </c>
      <c r="C123" s="1" t="n">
        <v>0.0164</v>
      </c>
      <c r="D123" s="1" t="n">
        <v>0.016</v>
      </c>
      <c r="E123" s="1" t="n">
        <v>0.0238</v>
      </c>
      <c r="G123" s="1" t="n">
        <f aca="false">C123-$B123</f>
        <v>0.0057</v>
      </c>
      <c r="H123" s="1" t="n">
        <f aca="false">D123-$B123</f>
        <v>0.0053</v>
      </c>
      <c r="I123" s="1" t="n">
        <f aca="false">E123-$B123</f>
        <v>0.0131</v>
      </c>
      <c r="K123" s="1" t="n">
        <f aca="false">D123-E123</f>
        <v>-0.0078</v>
      </c>
    </row>
    <row r="124" customFormat="false" ht="13.8" hidden="false" customHeight="false" outlineLevel="0" collapsed="false">
      <c r="A124" s="4" t="n">
        <v>29646</v>
      </c>
      <c r="B124" s="1" t="n">
        <v>0.0121</v>
      </c>
      <c r="C124" s="1" t="n">
        <v>0.0477</v>
      </c>
      <c r="D124" s="1" t="n">
        <v>0.0565</v>
      </c>
      <c r="E124" s="1" t="n">
        <v>0.0436</v>
      </c>
      <c r="G124" s="1" t="n">
        <f aca="false">C124-$B124</f>
        <v>0.0356</v>
      </c>
      <c r="H124" s="1" t="n">
        <f aca="false">D124-$B124</f>
        <v>0.0444</v>
      </c>
      <c r="I124" s="1" t="n">
        <f aca="false">E124-$B124</f>
        <v>0.0315</v>
      </c>
      <c r="K124" s="1" t="n">
        <f aca="false">D124-E124</f>
        <v>0.0129</v>
      </c>
    </row>
    <row r="125" customFormat="false" ht="13.8" hidden="false" customHeight="false" outlineLevel="0" collapsed="false">
      <c r="A125" s="4" t="n">
        <v>29677</v>
      </c>
      <c r="B125" s="1" t="n">
        <v>0.0108</v>
      </c>
      <c r="C125" s="1" t="n">
        <v>-0.0103</v>
      </c>
      <c r="D125" s="1" t="n">
        <v>0.0157</v>
      </c>
      <c r="E125" s="1" t="n">
        <v>-0.0164</v>
      </c>
      <c r="G125" s="1" t="n">
        <f aca="false">C125-$B125</f>
        <v>-0.0211</v>
      </c>
      <c r="H125" s="1" t="n">
        <f aca="false">D125-$B125</f>
        <v>0.0049</v>
      </c>
      <c r="I125" s="1" t="n">
        <f aca="false">E125-$B125</f>
        <v>-0.0272</v>
      </c>
      <c r="K125" s="1" t="n">
        <f aca="false">D125-E125</f>
        <v>0.0321</v>
      </c>
    </row>
    <row r="126" customFormat="false" ht="13.8" hidden="false" customHeight="false" outlineLevel="0" collapsed="false">
      <c r="A126" s="4" t="n">
        <v>29707</v>
      </c>
      <c r="B126" s="1" t="n">
        <v>0.0115</v>
      </c>
      <c r="C126" s="1" t="n">
        <v>0.0126</v>
      </c>
      <c r="D126" s="1" t="n">
        <v>0.0294</v>
      </c>
      <c r="E126" s="1" t="n">
        <v>0.0133</v>
      </c>
      <c r="G126" s="1" t="n">
        <f aca="false">C126-$B126</f>
        <v>0.0011</v>
      </c>
      <c r="H126" s="1" t="n">
        <f aca="false">D126-$B126</f>
        <v>0.0179</v>
      </c>
      <c r="I126" s="1" t="n">
        <f aca="false">E126-$B126</f>
        <v>0.0018</v>
      </c>
      <c r="K126" s="1" t="n">
        <f aca="false">D126-E126</f>
        <v>0.0161</v>
      </c>
    </row>
    <row r="127" customFormat="false" ht="13.8" hidden="false" customHeight="false" outlineLevel="0" collapsed="false">
      <c r="A127" s="4" t="n">
        <v>29738</v>
      </c>
      <c r="B127" s="1" t="n">
        <v>0.0135</v>
      </c>
      <c r="C127" s="1" t="n">
        <v>-0.0101</v>
      </c>
      <c r="D127" s="1" t="n">
        <v>0.0022</v>
      </c>
      <c r="E127" s="1" t="n">
        <v>-0.0349</v>
      </c>
      <c r="G127" s="1" t="n">
        <f aca="false">C127-$B127</f>
        <v>-0.0236</v>
      </c>
      <c r="H127" s="1" t="n">
        <f aca="false">D127-$B127</f>
        <v>-0.0113</v>
      </c>
      <c r="I127" s="1" t="n">
        <f aca="false">E127-$B127</f>
        <v>-0.0484</v>
      </c>
      <c r="K127" s="1" t="n">
        <f aca="false">D127-E127</f>
        <v>0.0371</v>
      </c>
    </row>
    <row r="128" customFormat="false" ht="13.8" hidden="false" customHeight="false" outlineLevel="0" collapsed="false">
      <c r="A128" s="4" t="n">
        <v>29768</v>
      </c>
      <c r="B128" s="1" t="n">
        <v>0.0124</v>
      </c>
      <c r="C128" s="1" t="n">
        <v>-0.003</v>
      </c>
      <c r="D128" s="1" t="n">
        <v>-0.0113</v>
      </c>
      <c r="E128" s="1" t="n">
        <v>0.0074</v>
      </c>
      <c r="G128" s="1" t="n">
        <f aca="false">C128-$B128</f>
        <v>-0.0154</v>
      </c>
      <c r="H128" s="1" t="n">
        <f aca="false">D128-$B128</f>
        <v>-0.0237</v>
      </c>
      <c r="I128" s="1" t="n">
        <f aca="false">E128-$B128</f>
        <v>-0.005</v>
      </c>
      <c r="K128" s="1" t="n">
        <f aca="false">D128-E128</f>
        <v>-0.0187</v>
      </c>
    </row>
    <row r="129" customFormat="false" ht="13.8" hidden="false" customHeight="false" outlineLevel="0" collapsed="false">
      <c r="A129" s="4" t="n">
        <v>29799</v>
      </c>
      <c r="B129" s="1" t="n">
        <v>0.0128</v>
      </c>
      <c r="C129" s="1" t="n">
        <v>-0.0576</v>
      </c>
      <c r="D129" s="1" t="n">
        <v>-0.0288</v>
      </c>
      <c r="E129" s="1" t="n">
        <v>-0.0721</v>
      </c>
      <c r="G129" s="1" t="n">
        <f aca="false">C129-$B129</f>
        <v>-0.0704</v>
      </c>
      <c r="H129" s="1" t="n">
        <f aca="false">D129-$B129</f>
        <v>-0.0416</v>
      </c>
      <c r="I129" s="1" t="n">
        <f aca="false">E129-$B129</f>
        <v>-0.0849</v>
      </c>
      <c r="K129" s="1" t="n">
        <f aca="false">D129-E129</f>
        <v>0.0433</v>
      </c>
    </row>
    <row r="130" customFormat="false" ht="13.8" hidden="false" customHeight="false" outlineLevel="0" collapsed="false">
      <c r="A130" s="4" t="n">
        <v>29830</v>
      </c>
      <c r="B130" s="1" t="n">
        <v>0.0124</v>
      </c>
      <c r="C130" s="1" t="n">
        <v>-0.0593</v>
      </c>
      <c r="D130" s="1" t="n">
        <v>-0.0198</v>
      </c>
      <c r="E130" s="1" t="n">
        <v>-0.069</v>
      </c>
      <c r="G130" s="1" t="n">
        <f aca="false">C130-$B130</f>
        <v>-0.0717</v>
      </c>
      <c r="H130" s="1" t="n">
        <f aca="false">D130-$B130</f>
        <v>-0.0322</v>
      </c>
      <c r="I130" s="1" t="n">
        <f aca="false">E130-$B130</f>
        <v>-0.0814</v>
      </c>
      <c r="K130" s="1" t="n">
        <f aca="false">D130-E130</f>
        <v>0.0492</v>
      </c>
    </row>
    <row r="131" customFormat="false" ht="13.8" hidden="false" customHeight="false" outlineLevel="0" collapsed="false">
      <c r="A131" s="4" t="n">
        <v>29860</v>
      </c>
      <c r="B131" s="1" t="n">
        <v>0.0121</v>
      </c>
      <c r="C131" s="1" t="n">
        <v>0.0613</v>
      </c>
      <c r="D131" s="1" t="n">
        <v>0.0466</v>
      </c>
      <c r="E131" s="1" t="n">
        <v>0.0837</v>
      </c>
      <c r="G131" s="1" t="n">
        <f aca="false">C131-$B131</f>
        <v>0.0492</v>
      </c>
      <c r="H131" s="1" t="n">
        <f aca="false">D131-$B131</f>
        <v>0.0345</v>
      </c>
      <c r="I131" s="1" t="n">
        <f aca="false">E131-$B131</f>
        <v>0.0716</v>
      </c>
      <c r="K131" s="1" t="n">
        <f aca="false">D131-E131</f>
        <v>-0.0371</v>
      </c>
    </row>
    <row r="132" customFormat="false" ht="13.8" hidden="false" customHeight="false" outlineLevel="0" collapsed="false">
      <c r="A132" s="4" t="n">
        <v>29891</v>
      </c>
      <c r="B132" s="1" t="n">
        <v>0.0107</v>
      </c>
      <c r="C132" s="1" t="n">
        <v>0.0443</v>
      </c>
      <c r="D132" s="1" t="n">
        <v>0.0423</v>
      </c>
      <c r="E132" s="1" t="n">
        <v>0.038</v>
      </c>
      <c r="G132" s="1" t="n">
        <f aca="false">C132-$B132</f>
        <v>0.0336</v>
      </c>
      <c r="H132" s="1" t="n">
        <f aca="false">D132-$B132</f>
        <v>0.0316</v>
      </c>
      <c r="I132" s="1" t="n">
        <f aca="false">E132-$B132</f>
        <v>0.0273</v>
      </c>
      <c r="K132" s="1" t="n">
        <f aca="false">D132-E132</f>
        <v>0.0043</v>
      </c>
    </row>
    <row r="133" customFormat="false" ht="13.8" hidden="false" customHeight="false" outlineLevel="0" collapsed="false">
      <c r="A133" s="4" t="n">
        <v>29921</v>
      </c>
      <c r="B133" s="1" t="n">
        <v>0.0087</v>
      </c>
      <c r="C133" s="1" t="n">
        <v>-0.0278</v>
      </c>
      <c r="D133" s="1" t="n">
        <v>-0.0228</v>
      </c>
      <c r="E133" s="1" t="n">
        <v>-0.0305</v>
      </c>
      <c r="G133" s="1" t="n">
        <f aca="false">C133-$B133</f>
        <v>-0.0365</v>
      </c>
      <c r="H133" s="1" t="n">
        <f aca="false">D133-$B133</f>
        <v>-0.0315</v>
      </c>
      <c r="I133" s="1" t="n">
        <f aca="false">E133-$B133</f>
        <v>-0.0392</v>
      </c>
      <c r="K133" s="1" t="n">
        <f aca="false">D133-E133</f>
        <v>0.0077</v>
      </c>
    </row>
    <row r="134" customFormat="false" ht="13.8" hidden="false" customHeight="false" outlineLevel="0" collapsed="false">
      <c r="A134" s="4" t="n">
        <v>29952</v>
      </c>
      <c r="B134" s="1" t="n">
        <v>0.008</v>
      </c>
      <c r="C134" s="1" t="n">
        <v>-0.0244</v>
      </c>
      <c r="D134" s="1" t="n">
        <v>0.0022</v>
      </c>
      <c r="E134" s="1" t="n">
        <v>-0.0227</v>
      </c>
      <c r="G134" s="1" t="n">
        <f aca="false">C134-$B134</f>
        <v>-0.0324</v>
      </c>
      <c r="H134" s="1" t="n">
        <f aca="false">D134-$B134</f>
        <v>-0.0058</v>
      </c>
      <c r="I134" s="1" t="n">
        <f aca="false">E134-$B134</f>
        <v>-0.0307</v>
      </c>
      <c r="K134" s="1" t="n">
        <f aca="false">D134-E134</f>
        <v>0.0249</v>
      </c>
    </row>
    <row r="135" customFormat="false" ht="13.8" hidden="false" customHeight="false" outlineLevel="0" collapsed="false">
      <c r="A135" s="4" t="n">
        <v>29983</v>
      </c>
      <c r="B135" s="1" t="n">
        <v>0.0092</v>
      </c>
      <c r="C135" s="1" t="n">
        <v>-0.0494</v>
      </c>
      <c r="D135" s="1" t="n">
        <v>-0.017</v>
      </c>
      <c r="E135" s="1" t="n">
        <v>-0.0733</v>
      </c>
      <c r="G135" s="1" t="n">
        <f aca="false">C135-$B135</f>
        <v>-0.0586</v>
      </c>
      <c r="H135" s="1" t="n">
        <f aca="false">D135-$B135</f>
        <v>-0.0262</v>
      </c>
      <c r="I135" s="1" t="n">
        <f aca="false">E135-$B135</f>
        <v>-0.0825</v>
      </c>
      <c r="K135" s="1" t="n">
        <f aca="false">D135-E135</f>
        <v>0.0563</v>
      </c>
    </row>
    <row r="136" customFormat="false" ht="13.8" hidden="false" customHeight="false" outlineLevel="0" collapsed="false">
      <c r="A136" s="4" t="n">
        <v>30011</v>
      </c>
      <c r="B136" s="1" t="n">
        <v>0.0098</v>
      </c>
      <c r="C136" s="1" t="n">
        <v>-0.0089</v>
      </c>
      <c r="D136" s="1" t="n">
        <v>0.0183</v>
      </c>
      <c r="E136" s="1" t="n">
        <v>-0.0199</v>
      </c>
      <c r="G136" s="1" t="n">
        <f aca="false">C136-$B136</f>
        <v>-0.0187</v>
      </c>
      <c r="H136" s="1" t="n">
        <f aca="false">D136-$B136</f>
        <v>0.0085</v>
      </c>
      <c r="I136" s="1" t="n">
        <f aca="false">E136-$B136</f>
        <v>-0.0297</v>
      </c>
      <c r="K136" s="1" t="n">
        <f aca="false">D136-E136</f>
        <v>0.0382</v>
      </c>
    </row>
    <row r="137" customFormat="false" ht="13.8" hidden="false" customHeight="false" outlineLevel="0" collapsed="false">
      <c r="A137" s="4" t="n">
        <v>30042</v>
      </c>
      <c r="B137" s="1" t="n">
        <v>0.0113</v>
      </c>
      <c r="C137" s="1" t="n">
        <v>0.044</v>
      </c>
      <c r="D137" s="1" t="n">
        <v>0.0283</v>
      </c>
      <c r="E137" s="1" t="n">
        <v>0.0581</v>
      </c>
      <c r="G137" s="1" t="n">
        <f aca="false">C137-$B137</f>
        <v>0.0327</v>
      </c>
      <c r="H137" s="1" t="n">
        <f aca="false">D137-$B137</f>
        <v>0.017</v>
      </c>
      <c r="I137" s="1" t="n">
        <f aca="false">E137-$B137</f>
        <v>0.0468</v>
      </c>
      <c r="K137" s="1" t="n">
        <f aca="false">D137-E137</f>
        <v>-0.0298</v>
      </c>
    </row>
    <row r="138" customFormat="false" ht="13.8" hidden="false" customHeight="false" outlineLevel="0" collapsed="false">
      <c r="A138" s="4" t="n">
        <v>30072</v>
      </c>
      <c r="B138" s="1" t="n">
        <v>0.0106</v>
      </c>
      <c r="C138" s="1" t="n">
        <v>-0.0293</v>
      </c>
      <c r="D138" s="1" t="n">
        <v>-0.0221</v>
      </c>
      <c r="E138" s="1" t="n">
        <v>-0.0348</v>
      </c>
      <c r="G138" s="1" t="n">
        <f aca="false">C138-$B138</f>
        <v>-0.0399</v>
      </c>
      <c r="H138" s="1" t="n">
        <f aca="false">D138-$B138</f>
        <v>-0.0327</v>
      </c>
      <c r="I138" s="1" t="n">
        <f aca="false">E138-$B138</f>
        <v>-0.0454</v>
      </c>
      <c r="K138" s="1" t="n">
        <f aca="false">D138-E138</f>
        <v>0.0127</v>
      </c>
    </row>
    <row r="139" customFormat="false" ht="13.8" hidden="false" customHeight="false" outlineLevel="0" collapsed="false">
      <c r="A139" s="4" t="n">
        <v>30103</v>
      </c>
      <c r="B139" s="1" t="n">
        <v>0.0096</v>
      </c>
      <c r="C139" s="1" t="n">
        <v>-0.0213</v>
      </c>
      <c r="D139" s="1" t="n">
        <v>-0.0165</v>
      </c>
      <c r="E139" s="1" t="n">
        <v>-0.0265</v>
      </c>
      <c r="G139" s="1" t="n">
        <f aca="false">C139-$B139</f>
        <v>-0.0309</v>
      </c>
      <c r="H139" s="1" t="n">
        <f aca="false">D139-$B139</f>
        <v>-0.0261</v>
      </c>
      <c r="I139" s="1" t="n">
        <f aca="false">E139-$B139</f>
        <v>-0.0361</v>
      </c>
      <c r="K139" s="1" t="n">
        <f aca="false">D139-E139</f>
        <v>0.01</v>
      </c>
    </row>
    <row r="140" customFormat="false" ht="13.8" hidden="false" customHeight="false" outlineLevel="0" collapsed="false">
      <c r="A140" s="4" t="n">
        <v>30133</v>
      </c>
      <c r="B140" s="1" t="n">
        <v>0.0105</v>
      </c>
      <c r="C140" s="1" t="n">
        <v>-0.0214</v>
      </c>
      <c r="D140" s="1" t="n">
        <v>-0.0161</v>
      </c>
      <c r="E140" s="1" t="n">
        <v>-0.0087</v>
      </c>
      <c r="G140" s="1" t="n">
        <f aca="false">C140-$B140</f>
        <v>-0.0319</v>
      </c>
      <c r="H140" s="1" t="n">
        <f aca="false">D140-$B140</f>
        <v>-0.0266</v>
      </c>
      <c r="I140" s="1" t="n">
        <f aca="false">E140-$B140</f>
        <v>-0.0192</v>
      </c>
      <c r="K140" s="1" t="n">
        <f aca="false">D140-E140</f>
        <v>-0.0074</v>
      </c>
    </row>
    <row r="141" customFormat="false" ht="13.8" hidden="false" customHeight="false" outlineLevel="0" collapsed="false">
      <c r="A141" s="4" t="n">
        <v>30164</v>
      </c>
      <c r="B141" s="1" t="n">
        <v>0.0076</v>
      </c>
      <c r="C141" s="1" t="n">
        <v>0.119</v>
      </c>
      <c r="D141" s="1" t="n">
        <v>0.1268</v>
      </c>
      <c r="E141" s="1" t="n">
        <v>0.1091</v>
      </c>
      <c r="G141" s="1" t="n">
        <f aca="false">C141-$B141</f>
        <v>0.1114</v>
      </c>
      <c r="H141" s="1" t="n">
        <f aca="false">D141-$B141</f>
        <v>0.1192</v>
      </c>
      <c r="I141" s="1" t="n">
        <f aca="false">E141-$B141</f>
        <v>0.1015</v>
      </c>
      <c r="K141" s="1" t="n">
        <f aca="false">D141-E141</f>
        <v>0.0177</v>
      </c>
    </row>
    <row r="142" customFormat="false" ht="13.8" hidden="false" customHeight="false" outlineLevel="0" collapsed="false">
      <c r="A142" s="4" t="n">
        <v>30195</v>
      </c>
      <c r="B142" s="1" t="n">
        <v>0.0051</v>
      </c>
      <c r="C142" s="1" t="n">
        <v>0.018</v>
      </c>
      <c r="D142" s="1" t="n">
        <v>0.0065</v>
      </c>
      <c r="E142" s="1" t="n">
        <v>0.0208</v>
      </c>
      <c r="G142" s="1" t="n">
        <f aca="false">C142-$B142</f>
        <v>0.0129</v>
      </c>
      <c r="H142" s="1" t="n">
        <f aca="false">D142-$B142</f>
        <v>0.0014</v>
      </c>
      <c r="I142" s="1" t="n">
        <f aca="false">E142-$B142</f>
        <v>0.0157</v>
      </c>
      <c r="K142" s="1" t="n">
        <f aca="false">D142-E142</f>
        <v>-0.0143</v>
      </c>
    </row>
    <row r="143" customFormat="false" ht="13.8" hidden="false" customHeight="false" outlineLevel="0" collapsed="false">
      <c r="A143" s="4" t="n">
        <v>30225</v>
      </c>
      <c r="B143" s="1" t="n">
        <v>0.0059</v>
      </c>
      <c r="C143" s="1" t="n">
        <v>0.1189</v>
      </c>
      <c r="D143" s="1" t="n">
        <v>0.0994</v>
      </c>
      <c r="E143" s="1" t="n">
        <v>0.1325</v>
      </c>
      <c r="G143" s="1" t="n">
        <f aca="false">C143-$B143</f>
        <v>0.113</v>
      </c>
      <c r="H143" s="1" t="n">
        <f aca="false">D143-$B143</f>
        <v>0.0935</v>
      </c>
      <c r="I143" s="1" t="n">
        <f aca="false">E143-$B143</f>
        <v>0.1266</v>
      </c>
      <c r="K143" s="1" t="n">
        <f aca="false">D143-E143</f>
        <v>-0.0331</v>
      </c>
    </row>
    <row r="144" customFormat="false" ht="13.8" hidden="false" customHeight="false" outlineLevel="0" collapsed="false">
      <c r="A144" s="4" t="n">
        <v>30256</v>
      </c>
      <c r="B144" s="1" t="n">
        <v>0.0063</v>
      </c>
      <c r="C144" s="1" t="n">
        <v>0.053</v>
      </c>
      <c r="D144" s="1" t="n">
        <v>0.0463</v>
      </c>
      <c r="E144" s="1" t="n">
        <v>0.0749</v>
      </c>
      <c r="G144" s="1" t="n">
        <f aca="false">C144-$B144</f>
        <v>0.0467</v>
      </c>
      <c r="H144" s="1" t="n">
        <f aca="false">D144-$B144</f>
        <v>0.04</v>
      </c>
      <c r="I144" s="1" t="n">
        <f aca="false">E144-$B144</f>
        <v>0.0686</v>
      </c>
      <c r="K144" s="1" t="n">
        <f aca="false">D144-E144</f>
        <v>-0.0286</v>
      </c>
    </row>
    <row r="145" customFormat="false" ht="13.8" hidden="false" customHeight="false" outlineLevel="0" collapsed="false">
      <c r="A145" s="4" t="n">
        <v>30286</v>
      </c>
      <c r="B145" s="1" t="n">
        <v>0.0067</v>
      </c>
      <c r="C145" s="1" t="n">
        <v>0.0122</v>
      </c>
      <c r="D145" s="1" t="n">
        <v>0.0149</v>
      </c>
      <c r="E145" s="1" t="n">
        <v>0.0115</v>
      </c>
      <c r="G145" s="1" t="n">
        <f aca="false">C145-$B145</f>
        <v>0.0055</v>
      </c>
      <c r="H145" s="1" t="n">
        <f aca="false">D145-$B145</f>
        <v>0.0082</v>
      </c>
      <c r="I145" s="1" t="n">
        <f aca="false">E145-$B145</f>
        <v>0.0048</v>
      </c>
      <c r="K145" s="1" t="n">
        <f aca="false">D145-E145</f>
        <v>0.0034</v>
      </c>
    </row>
    <row r="146" customFormat="false" ht="13.8" hidden="false" customHeight="false" outlineLevel="0" collapsed="false">
      <c r="A146" s="4" t="n">
        <v>30317</v>
      </c>
      <c r="B146" s="1" t="n">
        <v>0.0069</v>
      </c>
      <c r="C146" s="1" t="n">
        <v>0.0429</v>
      </c>
      <c r="D146" s="1" t="n">
        <v>0.0576</v>
      </c>
      <c r="E146" s="1" t="n">
        <v>0.0372</v>
      </c>
      <c r="G146" s="1" t="n">
        <f aca="false">C146-$B146</f>
        <v>0.036</v>
      </c>
      <c r="H146" s="1" t="n">
        <f aca="false">D146-$B146</f>
        <v>0.0507</v>
      </c>
      <c r="I146" s="1" t="n">
        <f aca="false">E146-$B146</f>
        <v>0.0303</v>
      </c>
      <c r="K146" s="1" t="n">
        <f aca="false">D146-E146</f>
        <v>0.0204</v>
      </c>
    </row>
    <row r="147" customFormat="false" ht="13.8" hidden="false" customHeight="false" outlineLevel="0" collapsed="false">
      <c r="A147" s="4" t="n">
        <v>30348</v>
      </c>
      <c r="B147" s="1" t="n">
        <v>0.0062</v>
      </c>
      <c r="C147" s="1" t="n">
        <v>0.0321</v>
      </c>
      <c r="D147" s="1" t="n">
        <v>0.0287</v>
      </c>
      <c r="E147" s="1" t="n">
        <v>0.0376</v>
      </c>
      <c r="G147" s="1" t="n">
        <f aca="false">C147-$B147</f>
        <v>0.0259</v>
      </c>
      <c r="H147" s="1" t="n">
        <f aca="false">D147-$B147</f>
        <v>0.0225</v>
      </c>
      <c r="I147" s="1" t="n">
        <f aca="false">E147-$B147</f>
        <v>0.0314</v>
      </c>
      <c r="K147" s="1" t="n">
        <f aca="false">D147-E147</f>
        <v>-0.0089</v>
      </c>
    </row>
    <row r="148" customFormat="false" ht="13.8" hidden="false" customHeight="false" outlineLevel="0" collapsed="false">
      <c r="A148" s="4" t="n">
        <v>30376</v>
      </c>
      <c r="B148" s="1" t="n">
        <v>0.0063</v>
      </c>
      <c r="C148" s="1" t="n">
        <v>0.0345</v>
      </c>
      <c r="D148" s="1" t="n">
        <v>0.0343</v>
      </c>
      <c r="E148" s="1" t="n">
        <v>0.0252</v>
      </c>
      <c r="G148" s="1" t="n">
        <f aca="false">C148-$B148</f>
        <v>0.0282</v>
      </c>
      <c r="H148" s="1" t="n">
        <f aca="false">D148-$B148</f>
        <v>0.028</v>
      </c>
      <c r="I148" s="1" t="n">
        <f aca="false">E148-$B148</f>
        <v>0.0189</v>
      </c>
      <c r="K148" s="1" t="n">
        <f aca="false">D148-E148</f>
        <v>0.0091</v>
      </c>
    </row>
    <row r="149" customFormat="false" ht="13.8" hidden="false" customHeight="false" outlineLevel="0" collapsed="false">
      <c r="A149" s="4" t="n">
        <v>30407</v>
      </c>
      <c r="B149" s="1" t="n">
        <v>0.0071</v>
      </c>
      <c r="C149" s="1" t="n">
        <v>0.0738</v>
      </c>
      <c r="D149" s="1" t="n">
        <v>0.0718</v>
      </c>
      <c r="E149" s="1" t="n">
        <v>0.0604</v>
      </c>
      <c r="G149" s="1" t="n">
        <f aca="false">C149-$B149</f>
        <v>0.0667</v>
      </c>
      <c r="H149" s="1" t="n">
        <f aca="false">D149-$B149</f>
        <v>0.0647</v>
      </c>
      <c r="I149" s="1" t="n">
        <f aca="false">E149-$B149</f>
        <v>0.0533</v>
      </c>
      <c r="K149" s="1" t="n">
        <f aca="false">D149-E149</f>
        <v>0.0114</v>
      </c>
    </row>
    <row r="150" customFormat="false" ht="13.8" hidden="false" customHeight="false" outlineLevel="0" collapsed="false">
      <c r="A150" s="4" t="n">
        <v>30437</v>
      </c>
      <c r="B150" s="1" t="n">
        <v>0.0069</v>
      </c>
      <c r="C150" s="1" t="n">
        <v>0.0121</v>
      </c>
      <c r="D150" s="1" t="n">
        <v>0.0065</v>
      </c>
      <c r="E150" s="1" t="n">
        <v>0.011</v>
      </c>
      <c r="G150" s="1" t="n">
        <f aca="false">C150-$B150</f>
        <v>0.0052</v>
      </c>
      <c r="H150" s="1" t="n">
        <f aca="false">D150-$B150</f>
        <v>-0.0004</v>
      </c>
      <c r="I150" s="1" t="n">
        <f aca="false">E150-$B150</f>
        <v>0.0041</v>
      </c>
      <c r="K150" s="1" t="n">
        <f aca="false">D150-E150</f>
        <v>-0.0045</v>
      </c>
    </row>
    <row r="151" customFormat="false" ht="13.8" hidden="false" customHeight="false" outlineLevel="0" collapsed="false">
      <c r="A151" s="4" t="n">
        <v>30468</v>
      </c>
      <c r="B151" s="1" t="n">
        <v>0.0067</v>
      </c>
      <c r="C151" s="1" t="n">
        <v>0.0374</v>
      </c>
      <c r="D151" s="1" t="n">
        <v>0.0102</v>
      </c>
      <c r="E151" s="1" t="n">
        <v>0.0536</v>
      </c>
      <c r="G151" s="1" t="n">
        <f aca="false">C151-$B151</f>
        <v>0.0307</v>
      </c>
      <c r="H151" s="1" t="n">
        <f aca="false">D151-$B151</f>
        <v>0.0035</v>
      </c>
      <c r="I151" s="1" t="n">
        <f aca="false">E151-$B151</f>
        <v>0.0469</v>
      </c>
      <c r="K151" s="1" t="n">
        <f aca="false">D151-E151</f>
        <v>-0.0434</v>
      </c>
    </row>
    <row r="152" customFormat="false" ht="13.8" hidden="false" customHeight="false" outlineLevel="0" collapsed="false">
      <c r="A152" s="4" t="n">
        <v>30498</v>
      </c>
      <c r="B152" s="1" t="n">
        <v>0.0074</v>
      </c>
      <c r="C152" s="1" t="n">
        <v>-0.0333</v>
      </c>
      <c r="D152" s="1" t="n">
        <v>-0.008</v>
      </c>
      <c r="E152" s="1" t="n">
        <v>-0.053</v>
      </c>
      <c r="G152" s="1" t="n">
        <f aca="false">C152-$B152</f>
        <v>-0.0407</v>
      </c>
      <c r="H152" s="1" t="n">
        <f aca="false">D152-$B152</f>
        <v>-0.0154</v>
      </c>
      <c r="I152" s="1" t="n">
        <f aca="false">E152-$B152</f>
        <v>-0.0604</v>
      </c>
      <c r="K152" s="1" t="n">
        <f aca="false">D152-E152</f>
        <v>0.045</v>
      </c>
    </row>
    <row r="153" customFormat="false" ht="13.8" hidden="false" customHeight="false" outlineLevel="0" collapsed="false">
      <c r="A153" s="4" t="n">
        <v>30529</v>
      </c>
      <c r="B153" s="1" t="n">
        <v>0.0076</v>
      </c>
      <c r="C153" s="1" t="n">
        <v>0.0026</v>
      </c>
      <c r="D153" s="1" t="n">
        <v>0.0453</v>
      </c>
      <c r="E153" s="1" t="n">
        <v>-0.0187</v>
      </c>
      <c r="G153" s="1" t="n">
        <f aca="false">C153-$B153</f>
        <v>-0.005</v>
      </c>
      <c r="H153" s="1" t="n">
        <f aca="false">D153-$B153</f>
        <v>0.0377</v>
      </c>
      <c r="I153" s="1" t="n">
        <f aca="false">E153-$B153</f>
        <v>-0.0263</v>
      </c>
      <c r="K153" s="1" t="n">
        <f aca="false">D153-E153</f>
        <v>0.064</v>
      </c>
    </row>
    <row r="154" customFormat="false" ht="13.8" hidden="false" customHeight="false" outlineLevel="0" collapsed="false">
      <c r="A154" s="4" t="n">
        <v>30560</v>
      </c>
      <c r="B154" s="1" t="n">
        <v>0.0076</v>
      </c>
      <c r="C154" s="1" t="n">
        <v>0.0167</v>
      </c>
      <c r="D154" s="1" t="n">
        <v>0.012</v>
      </c>
      <c r="E154" s="1" t="n">
        <v>0.0216</v>
      </c>
      <c r="G154" s="1" t="n">
        <f aca="false">C154-$B154</f>
        <v>0.0091</v>
      </c>
      <c r="H154" s="1" t="n">
        <f aca="false">D154-$B154</f>
        <v>0.0044</v>
      </c>
      <c r="I154" s="1" t="n">
        <f aca="false">E154-$B154</f>
        <v>0.014</v>
      </c>
      <c r="K154" s="1" t="n">
        <f aca="false">D154-E154</f>
        <v>-0.0096</v>
      </c>
    </row>
    <row r="155" customFormat="false" ht="13.8" hidden="false" customHeight="false" outlineLevel="0" collapsed="false">
      <c r="A155" s="4" t="n">
        <v>30590</v>
      </c>
      <c r="B155" s="1" t="n">
        <v>0.0076</v>
      </c>
      <c r="C155" s="1" t="n">
        <v>-0.0268</v>
      </c>
      <c r="D155" s="1" t="n">
        <v>-0.0061</v>
      </c>
      <c r="E155" s="1" t="n">
        <v>-0.044</v>
      </c>
      <c r="G155" s="1" t="n">
        <f aca="false">C155-$B155</f>
        <v>-0.0344</v>
      </c>
      <c r="H155" s="1" t="n">
        <f aca="false">D155-$B155</f>
        <v>-0.0137</v>
      </c>
      <c r="I155" s="1" t="n">
        <f aca="false">E155-$B155</f>
        <v>-0.0516</v>
      </c>
      <c r="K155" s="1" t="n">
        <f aca="false">D155-E155</f>
        <v>0.0379</v>
      </c>
    </row>
    <row r="156" customFormat="false" ht="13.8" hidden="false" customHeight="false" outlineLevel="0" collapsed="false">
      <c r="A156" s="4" t="n">
        <v>30621</v>
      </c>
      <c r="B156" s="1" t="n">
        <v>0.007</v>
      </c>
      <c r="C156" s="1" t="n">
        <v>0.0286</v>
      </c>
      <c r="D156" s="1" t="n">
        <v>0.0221</v>
      </c>
      <c r="E156" s="1" t="n">
        <v>0.0319</v>
      </c>
      <c r="G156" s="1" t="n">
        <f aca="false">C156-$B156</f>
        <v>0.0216</v>
      </c>
      <c r="H156" s="1" t="n">
        <f aca="false">D156-$B156</f>
        <v>0.0151</v>
      </c>
      <c r="I156" s="1" t="n">
        <f aca="false">E156-$B156</f>
        <v>0.0249</v>
      </c>
      <c r="K156" s="1" t="n">
        <f aca="false">D156-E156</f>
        <v>-0.0098</v>
      </c>
    </row>
    <row r="157" customFormat="false" ht="13.8" hidden="false" customHeight="false" outlineLevel="0" collapsed="false">
      <c r="A157" s="4" t="n">
        <v>30651</v>
      </c>
      <c r="B157" s="1" t="n">
        <v>0.0073</v>
      </c>
      <c r="C157" s="1" t="n">
        <v>-0.0105</v>
      </c>
      <c r="D157" s="1" t="n">
        <v>-0.0057</v>
      </c>
      <c r="E157" s="1" t="n">
        <v>-0.0112</v>
      </c>
      <c r="G157" s="1" t="n">
        <f aca="false">C157-$B157</f>
        <v>-0.0178</v>
      </c>
      <c r="H157" s="1" t="n">
        <f aca="false">D157-$B157</f>
        <v>-0.013</v>
      </c>
      <c r="I157" s="1" t="n">
        <f aca="false">E157-$B157</f>
        <v>-0.0185</v>
      </c>
      <c r="K157" s="1" t="n">
        <f aca="false">D157-E157</f>
        <v>0.0055</v>
      </c>
    </row>
    <row r="158" customFormat="false" ht="13.8" hidden="false" customHeight="false" outlineLevel="0" collapsed="false">
      <c r="A158" s="4" t="n">
        <v>30682</v>
      </c>
      <c r="B158" s="1" t="n">
        <v>0.0076</v>
      </c>
      <c r="C158" s="1" t="n">
        <v>-0.0116</v>
      </c>
      <c r="D158" s="1" t="n">
        <v>0.0339</v>
      </c>
      <c r="E158" s="1" t="n">
        <v>-0.0516</v>
      </c>
      <c r="G158" s="1" t="n">
        <f aca="false">C158-$B158</f>
        <v>-0.0192</v>
      </c>
      <c r="H158" s="1" t="n">
        <f aca="false">D158-$B158</f>
        <v>0.0263</v>
      </c>
      <c r="I158" s="1" t="n">
        <f aca="false">E158-$B158</f>
        <v>-0.0592</v>
      </c>
      <c r="K158" s="1" t="n">
        <f aca="false">D158-E158</f>
        <v>0.0855</v>
      </c>
    </row>
    <row r="159" customFormat="false" ht="13.8" hidden="false" customHeight="false" outlineLevel="0" collapsed="false">
      <c r="A159" s="4" t="n">
        <v>30713</v>
      </c>
      <c r="B159" s="1" t="n">
        <v>0.0071</v>
      </c>
      <c r="C159" s="1" t="n">
        <v>-0.0411</v>
      </c>
      <c r="D159" s="1" t="n">
        <v>-0.018</v>
      </c>
      <c r="E159" s="1" t="n">
        <v>-0.0509</v>
      </c>
      <c r="G159" s="1" t="n">
        <f aca="false">C159-$B159</f>
        <v>-0.0482</v>
      </c>
      <c r="H159" s="1" t="n">
        <f aca="false">D159-$B159</f>
        <v>-0.0251</v>
      </c>
      <c r="I159" s="1" t="n">
        <f aca="false">E159-$B159</f>
        <v>-0.058</v>
      </c>
      <c r="K159" s="1" t="n">
        <f aca="false">D159-E159</f>
        <v>0.0329</v>
      </c>
    </row>
    <row r="160" customFormat="false" ht="13.8" hidden="false" customHeight="false" outlineLevel="0" collapsed="false">
      <c r="A160" s="4" t="n">
        <v>30742</v>
      </c>
      <c r="B160" s="1" t="n">
        <v>0.0073</v>
      </c>
      <c r="C160" s="1" t="n">
        <v>0.0136</v>
      </c>
      <c r="D160" s="1" t="n">
        <v>0.0066</v>
      </c>
      <c r="E160" s="1" t="n">
        <v>0.0142</v>
      </c>
      <c r="G160" s="1" t="n">
        <f aca="false">C160-$B160</f>
        <v>0.0063</v>
      </c>
      <c r="H160" s="1" t="n">
        <f aca="false">D160-$B160</f>
        <v>-0.0007</v>
      </c>
      <c r="I160" s="1" t="n">
        <f aca="false">E160-$B160</f>
        <v>0.0069</v>
      </c>
      <c r="K160" s="1" t="n">
        <f aca="false">D160-E160</f>
        <v>-0.0076</v>
      </c>
    </row>
    <row r="161" customFormat="false" ht="13.8" hidden="false" customHeight="false" outlineLevel="0" collapsed="false">
      <c r="A161" s="4" t="n">
        <v>30773</v>
      </c>
      <c r="B161" s="1" t="n">
        <v>0.0081</v>
      </c>
      <c r="C161" s="1" t="n">
        <v>0.003</v>
      </c>
      <c r="D161" s="1" t="n">
        <v>0.0149</v>
      </c>
      <c r="E161" s="1" t="n">
        <v>0.0019</v>
      </c>
      <c r="G161" s="1" t="n">
        <f aca="false">C161-$B161</f>
        <v>-0.0051</v>
      </c>
      <c r="H161" s="1" t="n">
        <f aca="false">D161-$B161</f>
        <v>0.0068</v>
      </c>
      <c r="I161" s="1" t="n">
        <f aca="false">E161-$B161</f>
        <v>-0.0062</v>
      </c>
      <c r="K161" s="1" t="n">
        <f aca="false">D161-E161</f>
        <v>0.013</v>
      </c>
    </row>
    <row r="162" customFormat="false" ht="13.8" hidden="false" customHeight="false" outlineLevel="0" collapsed="false">
      <c r="A162" s="4" t="n">
        <v>30803</v>
      </c>
      <c r="B162" s="1" t="n">
        <v>0.0078</v>
      </c>
      <c r="C162" s="1" t="n">
        <v>-0.0519</v>
      </c>
      <c r="D162" s="1" t="n">
        <v>-0.0567</v>
      </c>
      <c r="E162" s="1" t="n">
        <v>-0.0498</v>
      </c>
      <c r="G162" s="1" t="n">
        <f aca="false">C162-$B162</f>
        <v>-0.0597</v>
      </c>
      <c r="H162" s="1" t="n">
        <f aca="false">D162-$B162</f>
        <v>-0.0645</v>
      </c>
      <c r="I162" s="1" t="n">
        <f aca="false">E162-$B162</f>
        <v>-0.0576</v>
      </c>
      <c r="K162" s="1" t="n">
        <f aca="false">D162-E162</f>
        <v>-0.0069</v>
      </c>
    </row>
    <row r="163" customFormat="false" ht="13.8" hidden="false" customHeight="false" outlineLevel="0" collapsed="false">
      <c r="A163" s="4" t="n">
        <v>30834</v>
      </c>
      <c r="B163" s="1" t="n">
        <v>0.0075</v>
      </c>
      <c r="C163" s="1" t="n">
        <v>0.0257</v>
      </c>
      <c r="D163" s="1" t="n">
        <v>0.0245</v>
      </c>
      <c r="E163" s="1" t="n">
        <v>0.0444</v>
      </c>
      <c r="G163" s="1" t="n">
        <f aca="false">C163-$B163</f>
        <v>0.0182</v>
      </c>
      <c r="H163" s="1" t="n">
        <f aca="false">D163-$B163</f>
        <v>0.017</v>
      </c>
      <c r="I163" s="1" t="n">
        <f aca="false">E163-$B163</f>
        <v>0.0369</v>
      </c>
      <c r="K163" s="1" t="n">
        <f aca="false">D163-E163</f>
        <v>-0.0199</v>
      </c>
    </row>
    <row r="164" customFormat="false" ht="13.8" hidden="false" customHeight="false" outlineLevel="0" collapsed="false">
      <c r="A164" s="4" t="n">
        <v>30864</v>
      </c>
      <c r="B164" s="1" t="n">
        <v>0.0082</v>
      </c>
      <c r="C164" s="1" t="n">
        <v>-0.0192</v>
      </c>
      <c r="D164" s="1" t="n">
        <v>-0.0249</v>
      </c>
      <c r="E164" s="1" t="n">
        <v>-0.0183</v>
      </c>
      <c r="G164" s="1" t="n">
        <f aca="false">C164-$B164</f>
        <v>-0.0274</v>
      </c>
      <c r="H164" s="1" t="n">
        <f aca="false">D164-$B164</f>
        <v>-0.0331</v>
      </c>
      <c r="I164" s="1" t="n">
        <f aca="false">E164-$B164</f>
        <v>-0.0265</v>
      </c>
      <c r="K164" s="1" t="n">
        <f aca="false">D164-E164</f>
        <v>-0.0066</v>
      </c>
    </row>
    <row r="165" customFormat="false" ht="13.8" hidden="false" customHeight="false" outlineLevel="0" collapsed="false">
      <c r="A165" s="4" t="n">
        <v>30895</v>
      </c>
      <c r="B165" s="1" t="n">
        <v>0.0083</v>
      </c>
      <c r="C165" s="1" t="n">
        <v>0.1111</v>
      </c>
      <c r="D165" s="1" t="n">
        <v>0.1129</v>
      </c>
      <c r="E165" s="1" t="n">
        <v>0.1156</v>
      </c>
      <c r="G165" s="1" t="n">
        <f aca="false">C165-$B165</f>
        <v>0.1028</v>
      </c>
      <c r="H165" s="1" t="n">
        <f aca="false">D165-$B165</f>
        <v>0.1046</v>
      </c>
      <c r="I165" s="1" t="n">
        <f aca="false">E165-$B165</f>
        <v>0.1073</v>
      </c>
      <c r="K165" s="1" t="n">
        <f aca="false">D165-E165</f>
        <v>-0.00269999999999999</v>
      </c>
    </row>
    <row r="166" customFormat="false" ht="13.8" hidden="false" customHeight="false" outlineLevel="0" collapsed="false">
      <c r="A166" s="4" t="n">
        <v>30926</v>
      </c>
      <c r="B166" s="1" t="n">
        <v>0.0086</v>
      </c>
      <c r="C166" s="1" t="n">
        <v>0.0006</v>
      </c>
      <c r="D166" s="1" t="n">
        <v>0.0311</v>
      </c>
      <c r="E166" s="1" t="n">
        <v>-0.0244</v>
      </c>
      <c r="G166" s="1" t="n">
        <f aca="false">C166-$B166</f>
        <v>-0.008</v>
      </c>
      <c r="H166" s="1" t="n">
        <f aca="false">D166-$B166</f>
        <v>0.0225</v>
      </c>
      <c r="I166" s="1" t="n">
        <f aca="false">E166-$B166</f>
        <v>-0.033</v>
      </c>
      <c r="K166" s="1" t="n">
        <f aca="false">D166-E166</f>
        <v>0.0555</v>
      </c>
    </row>
    <row r="167" customFormat="false" ht="13.8" hidden="false" customHeight="false" outlineLevel="0" collapsed="false">
      <c r="A167" s="4" t="n">
        <v>30956</v>
      </c>
      <c r="B167" s="1" t="n">
        <v>0.01</v>
      </c>
      <c r="C167" s="1" t="n">
        <v>0.0016</v>
      </c>
      <c r="D167" s="1" t="n">
        <v>-0.0047</v>
      </c>
      <c r="E167" s="1" t="n">
        <v>0.0018</v>
      </c>
      <c r="G167" s="1" t="n">
        <f aca="false">C167-$B167</f>
        <v>-0.0084</v>
      </c>
      <c r="H167" s="1" t="n">
        <f aca="false">D167-$B167</f>
        <v>-0.0147</v>
      </c>
      <c r="I167" s="1" t="n">
        <f aca="false">E167-$B167</f>
        <v>-0.0082</v>
      </c>
      <c r="K167" s="1" t="n">
        <f aca="false">D167-E167</f>
        <v>-0.0065</v>
      </c>
    </row>
    <row r="168" customFormat="false" ht="13.8" hidden="false" customHeight="false" outlineLevel="0" collapsed="false">
      <c r="A168" s="4" t="n">
        <v>30987</v>
      </c>
      <c r="B168" s="1" t="n">
        <v>0.0073</v>
      </c>
      <c r="C168" s="1" t="n">
        <v>-0.0103</v>
      </c>
      <c r="D168" s="1" t="n">
        <v>0.0094</v>
      </c>
      <c r="E168" s="1" t="n">
        <v>-0.0265</v>
      </c>
      <c r="G168" s="1" t="n">
        <f aca="false">C168-$B168</f>
        <v>-0.0176</v>
      </c>
      <c r="H168" s="1" t="n">
        <f aca="false">D168-$B168</f>
        <v>0.0021</v>
      </c>
      <c r="I168" s="1" t="n">
        <f aca="false">E168-$B168</f>
        <v>-0.0338</v>
      </c>
      <c r="K168" s="1" t="n">
        <f aca="false">D168-E168</f>
        <v>0.0359</v>
      </c>
    </row>
    <row r="169" customFormat="false" ht="13.8" hidden="false" customHeight="false" outlineLevel="0" collapsed="false">
      <c r="A169" s="4" t="n">
        <v>31017</v>
      </c>
      <c r="B169" s="1" t="n">
        <v>0.0064</v>
      </c>
      <c r="C169" s="1" t="n">
        <v>0.0248</v>
      </c>
      <c r="D169" s="1" t="n">
        <v>0.022</v>
      </c>
      <c r="E169" s="1" t="n">
        <v>0.0259</v>
      </c>
      <c r="G169" s="1" t="n">
        <f aca="false">C169-$B169</f>
        <v>0.0184</v>
      </c>
      <c r="H169" s="1" t="n">
        <f aca="false">D169-$B169</f>
        <v>0.0156</v>
      </c>
      <c r="I169" s="1" t="n">
        <f aca="false">E169-$B169</f>
        <v>0.0195</v>
      </c>
      <c r="K169" s="1" t="n">
        <f aca="false">D169-E169</f>
        <v>-0.0039</v>
      </c>
    </row>
    <row r="170" customFormat="false" ht="13.8" hidden="false" customHeight="false" outlineLevel="0" collapsed="false">
      <c r="A170" s="4" t="n">
        <v>31048</v>
      </c>
      <c r="B170" s="1" t="n">
        <v>0.0065</v>
      </c>
      <c r="C170" s="1" t="n">
        <v>0.0864</v>
      </c>
      <c r="D170" s="1" t="n">
        <v>0.0595</v>
      </c>
      <c r="E170" s="1" t="n">
        <v>0.11</v>
      </c>
      <c r="G170" s="1" t="n">
        <f aca="false">C170-$B170</f>
        <v>0.0799</v>
      </c>
      <c r="H170" s="1" t="n">
        <f aca="false">D170-$B170</f>
        <v>0.053</v>
      </c>
      <c r="I170" s="1" t="n">
        <f aca="false">E170-$B170</f>
        <v>0.1035</v>
      </c>
      <c r="K170" s="1" t="n">
        <f aca="false">D170-E170</f>
        <v>-0.0505</v>
      </c>
    </row>
    <row r="171" customFormat="false" ht="13.8" hidden="false" customHeight="false" outlineLevel="0" collapsed="false">
      <c r="A171" s="4" t="n">
        <v>31079</v>
      </c>
      <c r="B171" s="1" t="n">
        <v>0.0058</v>
      </c>
      <c r="C171" s="1" t="n">
        <v>0.018</v>
      </c>
      <c r="D171" s="1" t="n">
        <v>0.0221</v>
      </c>
      <c r="E171" s="1" t="n">
        <v>0.016</v>
      </c>
      <c r="G171" s="1" t="n">
        <f aca="false">C171-$B171</f>
        <v>0.0122</v>
      </c>
      <c r="H171" s="1" t="n">
        <f aca="false">D171-$B171</f>
        <v>0.0163</v>
      </c>
      <c r="I171" s="1" t="n">
        <f aca="false">E171-$B171</f>
        <v>0.0102</v>
      </c>
      <c r="K171" s="1" t="n">
        <f aca="false">D171-E171</f>
        <v>0.0061</v>
      </c>
    </row>
    <row r="172" customFormat="false" ht="13.8" hidden="false" customHeight="false" outlineLevel="0" collapsed="false">
      <c r="A172" s="4" t="n">
        <v>31107</v>
      </c>
      <c r="B172" s="1" t="n">
        <v>0.0062</v>
      </c>
      <c r="C172" s="1" t="n">
        <v>-0.0022</v>
      </c>
      <c r="D172" s="1" t="n">
        <v>0.0212</v>
      </c>
      <c r="E172" s="1" t="n">
        <v>-0.0167</v>
      </c>
      <c r="G172" s="1" t="n">
        <f aca="false">C172-$B172</f>
        <v>-0.0084</v>
      </c>
      <c r="H172" s="1" t="n">
        <f aca="false">D172-$B172</f>
        <v>0.015</v>
      </c>
      <c r="I172" s="1" t="n">
        <f aca="false">E172-$B172</f>
        <v>-0.0229</v>
      </c>
      <c r="K172" s="1" t="n">
        <f aca="false">D172-E172</f>
        <v>0.0379</v>
      </c>
    </row>
    <row r="173" customFormat="false" ht="13.8" hidden="false" customHeight="false" outlineLevel="0" collapsed="false">
      <c r="A173" s="4" t="n">
        <v>31138</v>
      </c>
      <c r="B173" s="1" t="n">
        <v>0.0072</v>
      </c>
      <c r="C173" s="1" t="n">
        <v>-0.0024</v>
      </c>
      <c r="D173" s="1" t="n">
        <v>0.0191</v>
      </c>
      <c r="E173" s="1" t="n">
        <v>-0.0183</v>
      </c>
      <c r="G173" s="1" t="n">
        <f aca="false">C173-$B173</f>
        <v>-0.0096</v>
      </c>
      <c r="H173" s="1" t="n">
        <f aca="false">D173-$B173</f>
        <v>0.0119</v>
      </c>
      <c r="I173" s="1" t="n">
        <f aca="false">E173-$B173</f>
        <v>-0.0255</v>
      </c>
      <c r="K173" s="1" t="n">
        <f aca="false">D173-E173</f>
        <v>0.0374</v>
      </c>
    </row>
    <row r="174" customFormat="false" ht="13.8" hidden="false" customHeight="false" outlineLevel="0" collapsed="false">
      <c r="A174" s="4" t="n">
        <v>31168</v>
      </c>
      <c r="B174" s="1" t="n">
        <v>0.0066</v>
      </c>
      <c r="C174" s="1" t="n">
        <v>0.0575</v>
      </c>
      <c r="D174" s="1" t="n">
        <v>0.0498</v>
      </c>
      <c r="E174" s="1" t="n">
        <v>0.0581</v>
      </c>
      <c r="G174" s="1" t="n">
        <f aca="false">C174-$B174</f>
        <v>0.0509</v>
      </c>
      <c r="H174" s="1" t="n">
        <f aca="false">D174-$B174</f>
        <v>0.0432</v>
      </c>
      <c r="I174" s="1" t="n">
        <f aca="false">E174-$B174</f>
        <v>0.0515</v>
      </c>
      <c r="K174" s="1" t="n">
        <f aca="false">D174-E174</f>
        <v>-0.0083</v>
      </c>
    </row>
    <row r="175" customFormat="false" ht="13.8" hidden="false" customHeight="false" outlineLevel="0" collapsed="false">
      <c r="A175" s="4" t="n">
        <v>31199</v>
      </c>
      <c r="B175" s="1" t="n">
        <v>0.0055</v>
      </c>
      <c r="C175" s="1" t="n">
        <v>0.0182</v>
      </c>
      <c r="D175" s="1" t="n">
        <v>0.0155</v>
      </c>
      <c r="E175" s="1" t="n">
        <v>0.0148</v>
      </c>
      <c r="G175" s="1" t="n">
        <f aca="false">C175-$B175</f>
        <v>0.0127</v>
      </c>
      <c r="H175" s="1" t="n">
        <f aca="false">D175-$B175</f>
        <v>0.01</v>
      </c>
      <c r="I175" s="1" t="n">
        <f aca="false">E175-$B175</f>
        <v>0.0093</v>
      </c>
      <c r="K175" s="1" t="n">
        <f aca="false">D175-E175</f>
        <v>0.000699999999999999</v>
      </c>
    </row>
    <row r="176" customFormat="false" ht="13.8" hidden="false" customHeight="false" outlineLevel="0" collapsed="false">
      <c r="A176" s="4" t="n">
        <v>31229</v>
      </c>
      <c r="B176" s="1" t="n">
        <v>0.0062</v>
      </c>
      <c r="C176" s="1" t="n">
        <v>-0.0012</v>
      </c>
      <c r="D176" s="1" t="n">
        <v>-0.012</v>
      </c>
      <c r="E176" s="1" t="n">
        <v>0.0059</v>
      </c>
      <c r="G176" s="1" t="n">
        <f aca="false">C176-$B176</f>
        <v>-0.0074</v>
      </c>
      <c r="H176" s="1" t="n">
        <f aca="false">D176-$B176</f>
        <v>-0.0182</v>
      </c>
      <c r="I176" s="1" t="n">
        <f aca="false">E176-$B176</f>
        <v>-0.0003</v>
      </c>
      <c r="K176" s="1" t="n">
        <f aca="false">D176-E176</f>
        <v>-0.0179</v>
      </c>
    </row>
    <row r="177" customFormat="false" ht="13.8" hidden="false" customHeight="false" outlineLevel="0" collapsed="false">
      <c r="A177" s="4" t="n">
        <v>31260</v>
      </c>
      <c r="B177" s="1" t="n">
        <v>0.0055</v>
      </c>
      <c r="C177" s="1" t="n">
        <v>-0.0047</v>
      </c>
      <c r="D177" s="1" t="n">
        <v>0.0077</v>
      </c>
      <c r="E177" s="1" t="n">
        <v>-0.0157</v>
      </c>
      <c r="G177" s="1" t="n">
        <f aca="false">C177-$B177</f>
        <v>-0.0102</v>
      </c>
      <c r="H177" s="1" t="n">
        <f aca="false">D177-$B177</f>
        <v>0.0022</v>
      </c>
      <c r="I177" s="1" t="n">
        <f aca="false">E177-$B177</f>
        <v>-0.0212</v>
      </c>
      <c r="K177" s="1" t="n">
        <f aca="false">D177-E177</f>
        <v>0.0234</v>
      </c>
    </row>
    <row r="178" customFormat="false" ht="13.8" hidden="false" customHeight="false" outlineLevel="0" collapsed="false">
      <c r="A178" s="4" t="n">
        <v>31291</v>
      </c>
      <c r="B178" s="1" t="n">
        <v>0.006</v>
      </c>
      <c r="C178" s="1" t="n">
        <v>-0.0394</v>
      </c>
      <c r="D178" s="1" t="n">
        <v>-0.0434</v>
      </c>
      <c r="E178" s="1" t="n">
        <v>-0.0437</v>
      </c>
      <c r="G178" s="1" t="n">
        <f aca="false">C178-$B178</f>
        <v>-0.0454</v>
      </c>
      <c r="H178" s="1" t="n">
        <f aca="false">D178-$B178</f>
        <v>-0.0494</v>
      </c>
      <c r="I178" s="1" t="n">
        <f aca="false">E178-$B178</f>
        <v>-0.0497</v>
      </c>
      <c r="K178" s="1" t="n">
        <f aca="false">D178-E178</f>
        <v>0.000300000000000002</v>
      </c>
    </row>
    <row r="179" customFormat="false" ht="13.8" hidden="false" customHeight="false" outlineLevel="0" collapsed="false">
      <c r="A179" s="4" t="n">
        <v>31321</v>
      </c>
      <c r="B179" s="1" t="n">
        <v>0.0065</v>
      </c>
      <c r="C179" s="1" t="n">
        <v>0.0467</v>
      </c>
      <c r="D179" s="1" t="n">
        <v>0.0528</v>
      </c>
      <c r="E179" s="1" t="n">
        <v>0.0398</v>
      </c>
      <c r="G179" s="1" t="n">
        <f aca="false">C179-$B179</f>
        <v>0.0402</v>
      </c>
      <c r="H179" s="1" t="n">
        <f aca="false">D179-$B179</f>
        <v>0.0463</v>
      </c>
      <c r="I179" s="1" t="n">
        <f aca="false">E179-$B179</f>
        <v>0.0333</v>
      </c>
      <c r="K179" s="1" t="n">
        <f aca="false">D179-E179</f>
        <v>0.013</v>
      </c>
    </row>
    <row r="180" customFormat="false" ht="13.8" hidden="false" customHeight="false" outlineLevel="0" collapsed="false">
      <c r="A180" s="4" t="n">
        <v>31352</v>
      </c>
      <c r="B180" s="1" t="n">
        <v>0.0061</v>
      </c>
      <c r="C180" s="1" t="n">
        <v>0.0709</v>
      </c>
      <c r="D180" s="1" t="n">
        <v>0.0492</v>
      </c>
      <c r="E180" s="1" t="n">
        <v>0.0886</v>
      </c>
      <c r="G180" s="1" t="n">
        <f aca="false">C180-$B180</f>
        <v>0.0648</v>
      </c>
      <c r="H180" s="1" t="n">
        <f aca="false">D180-$B180</f>
        <v>0.0431</v>
      </c>
      <c r="I180" s="1" t="n">
        <f aca="false">E180-$B180</f>
        <v>0.0825</v>
      </c>
      <c r="K180" s="1" t="n">
        <f aca="false">D180-E180</f>
        <v>-0.0394</v>
      </c>
    </row>
    <row r="181" customFormat="false" ht="13.8" hidden="false" customHeight="false" outlineLevel="0" collapsed="false">
      <c r="A181" s="4" t="n">
        <v>31382</v>
      </c>
      <c r="B181" s="1" t="n">
        <v>0.0065</v>
      </c>
      <c r="C181" s="1" t="n">
        <v>0.0453</v>
      </c>
      <c r="D181" s="1" t="n">
        <v>0.0429</v>
      </c>
      <c r="E181" s="1" t="n">
        <v>0.0565</v>
      </c>
      <c r="G181" s="1" t="n">
        <f aca="false">C181-$B181</f>
        <v>0.0388</v>
      </c>
      <c r="H181" s="1" t="n">
        <f aca="false">D181-$B181</f>
        <v>0.0364</v>
      </c>
      <c r="I181" s="1" t="n">
        <f aca="false">E181-$B181</f>
        <v>0.05</v>
      </c>
      <c r="K181" s="1" t="n">
        <f aca="false">D181-E181</f>
        <v>-0.0136</v>
      </c>
    </row>
    <row r="182" customFormat="false" ht="13.8" hidden="false" customHeight="false" outlineLevel="0" collapsed="false">
      <c r="A182" s="4" t="n">
        <v>31413</v>
      </c>
      <c r="B182" s="1" t="n">
        <v>0.0056</v>
      </c>
      <c r="C182" s="1" t="n">
        <v>0.0121</v>
      </c>
      <c r="D182" s="1" t="n">
        <v>0.0163</v>
      </c>
      <c r="E182" s="1" t="n">
        <v>0.0103</v>
      </c>
      <c r="G182" s="1" t="n">
        <f aca="false">C182-$B182</f>
        <v>0.0065</v>
      </c>
      <c r="H182" s="1" t="n">
        <f aca="false">D182-$B182</f>
        <v>0.0107</v>
      </c>
      <c r="I182" s="1" t="n">
        <f aca="false">E182-$B182</f>
        <v>0.0047</v>
      </c>
      <c r="K182" s="1" t="n">
        <f aca="false">D182-E182</f>
        <v>0.006</v>
      </c>
    </row>
    <row r="183" customFormat="false" ht="13.8" hidden="false" customHeight="false" outlineLevel="0" collapsed="false">
      <c r="A183" s="4" t="n">
        <v>31444</v>
      </c>
      <c r="B183" s="1" t="n">
        <v>0.0053</v>
      </c>
      <c r="C183" s="1" t="n">
        <v>0.0766</v>
      </c>
      <c r="D183" s="1" t="n">
        <v>0.069</v>
      </c>
      <c r="E183" s="1" t="n">
        <v>0.079</v>
      </c>
      <c r="G183" s="1" t="n">
        <f aca="false">C183-$B183</f>
        <v>0.0713</v>
      </c>
      <c r="H183" s="1" t="n">
        <f aca="false">D183-$B183</f>
        <v>0.0637</v>
      </c>
      <c r="I183" s="1" t="n">
        <f aca="false">E183-$B183</f>
        <v>0.0737</v>
      </c>
      <c r="K183" s="1" t="n">
        <f aca="false">D183-E183</f>
        <v>-0.01</v>
      </c>
    </row>
    <row r="184" customFormat="false" ht="13.8" hidden="false" customHeight="false" outlineLevel="0" collapsed="false">
      <c r="A184" s="4" t="n">
        <v>31472</v>
      </c>
      <c r="B184" s="1" t="n">
        <v>0.006</v>
      </c>
      <c r="C184" s="1" t="n">
        <v>0.0548</v>
      </c>
      <c r="D184" s="1" t="n">
        <v>0.0446</v>
      </c>
      <c r="E184" s="1" t="n">
        <v>0.0596</v>
      </c>
      <c r="G184" s="1" t="n">
        <f aca="false">C184-$B184</f>
        <v>0.0488</v>
      </c>
      <c r="H184" s="1" t="n">
        <f aca="false">D184-$B184</f>
        <v>0.0386</v>
      </c>
      <c r="I184" s="1" t="n">
        <f aca="false">E184-$B184</f>
        <v>0.0536</v>
      </c>
      <c r="K184" s="1" t="n">
        <f aca="false">D184-E184</f>
        <v>-0.015</v>
      </c>
    </row>
    <row r="185" customFormat="false" ht="13.8" hidden="false" customHeight="false" outlineLevel="0" collapsed="false">
      <c r="A185" s="4" t="n">
        <v>31503</v>
      </c>
      <c r="B185" s="1" t="n">
        <v>0.0052</v>
      </c>
      <c r="C185" s="1" t="n">
        <v>-0.0079</v>
      </c>
      <c r="D185" s="1" t="n">
        <v>-0.0293</v>
      </c>
      <c r="E185" s="1" t="n">
        <v>0.0082</v>
      </c>
      <c r="G185" s="1" t="n">
        <f aca="false">C185-$B185</f>
        <v>-0.0131</v>
      </c>
      <c r="H185" s="1" t="n">
        <f aca="false">D185-$B185</f>
        <v>-0.0345</v>
      </c>
      <c r="I185" s="1" t="n">
        <f aca="false">E185-$B185</f>
        <v>0.003</v>
      </c>
      <c r="K185" s="1" t="n">
        <f aca="false">D185-E185</f>
        <v>-0.0375</v>
      </c>
    </row>
    <row r="186" customFormat="false" ht="13.8" hidden="false" customHeight="false" outlineLevel="0" collapsed="false">
      <c r="A186" s="4" t="n">
        <v>31533</v>
      </c>
      <c r="B186" s="1" t="n">
        <v>0.0049</v>
      </c>
      <c r="C186" s="1" t="n">
        <v>0.0511</v>
      </c>
      <c r="D186" s="1" t="n">
        <v>0.0489</v>
      </c>
      <c r="E186" s="1" t="n">
        <v>0.0515</v>
      </c>
      <c r="G186" s="1" t="n">
        <f aca="false">C186-$B186</f>
        <v>0.0462</v>
      </c>
      <c r="H186" s="1" t="n">
        <f aca="false">D186-$B186</f>
        <v>0.044</v>
      </c>
      <c r="I186" s="1" t="n">
        <f aca="false">E186-$B186</f>
        <v>0.0466</v>
      </c>
      <c r="K186" s="1" t="n">
        <f aca="false">D186-E186</f>
        <v>-0.0026</v>
      </c>
    </row>
    <row r="187" customFormat="false" ht="13.8" hidden="false" customHeight="false" outlineLevel="0" collapsed="false">
      <c r="A187" s="4" t="n">
        <v>31564</v>
      </c>
      <c r="B187" s="1" t="n">
        <v>0.0052</v>
      </c>
      <c r="C187" s="1" t="n">
        <v>0.0155</v>
      </c>
      <c r="D187" s="1" t="n">
        <v>0.0249</v>
      </c>
      <c r="E187" s="1" t="n">
        <v>0.016</v>
      </c>
      <c r="G187" s="1" t="n">
        <f aca="false">C187-$B187</f>
        <v>0.0103</v>
      </c>
      <c r="H187" s="1" t="n">
        <f aca="false">D187-$B187</f>
        <v>0.0197</v>
      </c>
      <c r="I187" s="1" t="n">
        <f aca="false">E187-$B187</f>
        <v>0.0108</v>
      </c>
      <c r="K187" s="1" t="n">
        <f aca="false">D187-E187</f>
        <v>0.0089</v>
      </c>
    </row>
    <row r="188" customFormat="false" ht="13.8" hidden="false" customHeight="false" outlineLevel="0" collapsed="false">
      <c r="A188" s="4" t="n">
        <v>31594</v>
      </c>
      <c r="B188" s="1" t="n">
        <v>0.0052</v>
      </c>
      <c r="C188" s="1" t="n">
        <v>-0.0593</v>
      </c>
      <c r="D188" s="1" t="n">
        <v>-0.0295</v>
      </c>
      <c r="E188" s="1" t="n">
        <v>-0.0768</v>
      </c>
      <c r="G188" s="1" t="n">
        <f aca="false">C188-$B188</f>
        <v>-0.0645</v>
      </c>
      <c r="H188" s="1" t="n">
        <f aca="false">D188-$B188</f>
        <v>-0.0347</v>
      </c>
      <c r="I188" s="1" t="n">
        <f aca="false">E188-$B188</f>
        <v>-0.082</v>
      </c>
      <c r="K188" s="1" t="n">
        <f aca="false">D188-E188</f>
        <v>0.0473</v>
      </c>
    </row>
    <row r="189" customFormat="false" ht="13.8" hidden="false" customHeight="false" outlineLevel="0" collapsed="false">
      <c r="A189" s="4" t="n">
        <v>31625</v>
      </c>
      <c r="B189" s="1" t="n">
        <v>0.0046</v>
      </c>
      <c r="C189" s="1" t="n">
        <v>0.0653</v>
      </c>
      <c r="D189" s="1" t="n">
        <v>0.0897</v>
      </c>
      <c r="E189" s="1" t="n">
        <v>0.0432</v>
      </c>
      <c r="G189" s="1" t="n">
        <f aca="false">C189-$B189</f>
        <v>0.0607</v>
      </c>
      <c r="H189" s="1" t="n">
        <f aca="false">D189-$B189</f>
        <v>0.0851</v>
      </c>
      <c r="I189" s="1" t="n">
        <f aca="false">E189-$B189</f>
        <v>0.0386</v>
      </c>
      <c r="K189" s="1" t="n">
        <f aca="false">D189-E189</f>
        <v>0.0465</v>
      </c>
    </row>
    <row r="190" customFormat="false" ht="13.8" hidden="false" customHeight="false" outlineLevel="0" collapsed="false">
      <c r="A190" s="4" t="n">
        <v>31656</v>
      </c>
      <c r="B190" s="1" t="n">
        <v>0.0045</v>
      </c>
      <c r="C190" s="1" t="n">
        <v>-0.0815</v>
      </c>
      <c r="D190" s="1" t="n">
        <v>-0.0698</v>
      </c>
      <c r="E190" s="1" t="n">
        <v>-0.0993</v>
      </c>
      <c r="G190" s="1" t="n">
        <f aca="false">C190-$B190</f>
        <v>-0.086</v>
      </c>
      <c r="H190" s="1" t="n">
        <f aca="false">D190-$B190</f>
        <v>-0.0743</v>
      </c>
      <c r="I190" s="1" t="n">
        <f aca="false">E190-$B190</f>
        <v>-0.1038</v>
      </c>
      <c r="K190" s="1" t="n">
        <f aca="false">D190-E190</f>
        <v>0.0295</v>
      </c>
    </row>
    <row r="191" customFormat="false" ht="13.8" hidden="false" customHeight="false" outlineLevel="0" collapsed="false">
      <c r="A191" s="4" t="n">
        <v>31686</v>
      </c>
      <c r="B191" s="1" t="n">
        <v>0.0046</v>
      </c>
      <c r="C191" s="1" t="n">
        <v>0.0512</v>
      </c>
      <c r="D191" s="1" t="n">
        <v>0.0515</v>
      </c>
      <c r="E191" s="1" t="n">
        <v>0.0552</v>
      </c>
      <c r="G191" s="1" t="n">
        <f aca="false">C191-$B191</f>
        <v>0.0466</v>
      </c>
      <c r="H191" s="1" t="n">
        <f aca="false">D191-$B191</f>
        <v>0.0469</v>
      </c>
      <c r="I191" s="1" t="n">
        <f aca="false">E191-$B191</f>
        <v>0.0506</v>
      </c>
      <c r="K191" s="1" t="n">
        <f aca="false">D191-E191</f>
        <v>-0.0037</v>
      </c>
    </row>
    <row r="192" customFormat="false" ht="13.8" hidden="false" customHeight="false" outlineLevel="0" collapsed="false">
      <c r="A192" s="4" t="n">
        <v>31717</v>
      </c>
      <c r="B192" s="1" t="n">
        <v>0.0039</v>
      </c>
      <c r="C192" s="1" t="n">
        <v>0.0156</v>
      </c>
      <c r="D192" s="1" t="n">
        <v>0.0141</v>
      </c>
      <c r="E192" s="1" t="n">
        <v>0.0187</v>
      </c>
      <c r="G192" s="1" t="n">
        <f aca="false">C192-$B192</f>
        <v>0.0117</v>
      </c>
      <c r="H192" s="1" t="n">
        <f aca="false">D192-$B192</f>
        <v>0.0102</v>
      </c>
      <c r="I192" s="1" t="n">
        <f aca="false">E192-$B192</f>
        <v>0.0148</v>
      </c>
      <c r="K192" s="1" t="n">
        <f aca="false">D192-E192</f>
        <v>-0.0046</v>
      </c>
    </row>
    <row r="193" customFormat="false" ht="13.8" hidden="false" customHeight="false" outlineLevel="0" collapsed="false">
      <c r="A193" s="4" t="n">
        <v>31747</v>
      </c>
      <c r="B193" s="1" t="n">
        <v>0.0049</v>
      </c>
      <c r="C193" s="1" t="n">
        <v>-0.0278</v>
      </c>
      <c r="D193" s="1" t="n">
        <v>-0.0278</v>
      </c>
      <c r="E193" s="1" t="n">
        <v>-0.0247</v>
      </c>
      <c r="G193" s="1" t="n">
        <f aca="false">C193-$B193</f>
        <v>-0.0327</v>
      </c>
      <c r="H193" s="1" t="n">
        <f aca="false">D193-$B193</f>
        <v>-0.0327</v>
      </c>
      <c r="I193" s="1" t="n">
        <f aca="false">E193-$B193</f>
        <v>-0.0296</v>
      </c>
      <c r="K193" s="1" t="n">
        <f aca="false">D193-E193</f>
        <v>-0.0031</v>
      </c>
    </row>
    <row r="194" customFormat="false" ht="13.8" hidden="false" customHeight="false" outlineLevel="0" collapsed="false">
      <c r="A194" s="4" t="n">
        <v>31778</v>
      </c>
      <c r="B194" s="1" t="n">
        <v>0.0042</v>
      </c>
      <c r="C194" s="1" t="n">
        <v>0.1289</v>
      </c>
      <c r="D194" s="1" t="n">
        <v>0.1088</v>
      </c>
      <c r="E194" s="1" t="n">
        <v>0.1379</v>
      </c>
      <c r="G194" s="1" t="n">
        <f aca="false">C194-$B194</f>
        <v>0.1247</v>
      </c>
      <c r="H194" s="1" t="n">
        <f aca="false">D194-$B194</f>
        <v>0.1046</v>
      </c>
      <c r="I194" s="1" t="n">
        <f aca="false">E194-$B194</f>
        <v>0.1337</v>
      </c>
      <c r="K194" s="1" t="n">
        <f aca="false">D194-E194</f>
        <v>-0.0291</v>
      </c>
    </row>
    <row r="195" customFormat="false" ht="13.8" hidden="false" customHeight="false" outlineLevel="0" collapsed="false">
      <c r="A195" s="4" t="n">
        <v>31809</v>
      </c>
      <c r="B195" s="1" t="n">
        <v>0.0043</v>
      </c>
      <c r="C195" s="1" t="n">
        <v>0.0482</v>
      </c>
      <c r="D195" s="1" t="n">
        <v>0.0046</v>
      </c>
      <c r="E195" s="1" t="n">
        <v>0.0768</v>
      </c>
      <c r="G195" s="1" t="n">
        <f aca="false">C195-$B195</f>
        <v>0.0439</v>
      </c>
      <c r="H195" s="1" t="n">
        <f aca="false">D195-$B195</f>
        <v>0.0003</v>
      </c>
      <c r="I195" s="1" t="n">
        <f aca="false">E195-$B195</f>
        <v>0.0725</v>
      </c>
      <c r="K195" s="1" t="n">
        <f aca="false">D195-E195</f>
        <v>-0.0722</v>
      </c>
    </row>
    <row r="196" customFormat="false" ht="13.8" hidden="false" customHeight="false" outlineLevel="0" collapsed="false">
      <c r="A196" s="4" t="n">
        <v>31837</v>
      </c>
      <c r="B196" s="1" t="n">
        <v>0.0047</v>
      </c>
      <c r="C196" s="1" t="n">
        <v>0.0211</v>
      </c>
      <c r="D196" s="1" t="n">
        <v>0.0271</v>
      </c>
      <c r="E196" s="1" t="n">
        <v>0.0165</v>
      </c>
      <c r="G196" s="1" t="n">
        <f aca="false">C196-$B196</f>
        <v>0.0164</v>
      </c>
      <c r="H196" s="1" t="n">
        <f aca="false">D196-$B196</f>
        <v>0.0224</v>
      </c>
      <c r="I196" s="1" t="n">
        <f aca="false">E196-$B196</f>
        <v>0.0118</v>
      </c>
      <c r="K196" s="1" t="n">
        <f aca="false">D196-E196</f>
        <v>0.0106</v>
      </c>
    </row>
    <row r="197" customFormat="false" ht="13.8" hidden="false" customHeight="false" outlineLevel="0" collapsed="false">
      <c r="A197" s="4" t="n">
        <v>31868</v>
      </c>
      <c r="B197" s="1" t="n">
        <v>0.0044</v>
      </c>
      <c r="C197" s="1" t="n">
        <v>-0.0167</v>
      </c>
      <c r="D197" s="1" t="n">
        <v>-0.0171</v>
      </c>
      <c r="E197" s="1" t="n">
        <v>-0.0189</v>
      </c>
      <c r="G197" s="1" t="n">
        <f aca="false">C197-$B197</f>
        <v>-0.0211</v>
      </c>
      <c r="H197" s="1" t="n">
        <f aca="false">D197-$B197</f>
        <v>-0.0215</v>
      </c>
      <c r="I197" s="1" t="n">
        <f aca="false">E197-$B197</f>
        <v>-0.0233</v>
      </c>
      <c r="K197" s="1" t="n">
        <f aca="false">D197-E197</f>
        <v>0.0018</v>
      </c>
    </row>
    <row r="198" customFormat="false" ht="13.8" hidden="false" customHeight="false" outlineLevel="0" collapsed="false">
      <c r="A198" s="4" t="n">
        <v>31898</v>
      </c>
      <c r="B198" s="1" t="n">
        <v>0.0038</v>
      </c>
      <c r="C198" s="1" t="n">
        <v>0.0049</v>
      </c>
      <c r="D198" s="1" t="n">
        <v>0.0069</v>
      </c>
      <c r="E198" s="1" t="n">
        <v>0.0113</v>
      </c>
      <c r="G198" s="1" t="n">
        <f aca="false">C198-$B198</f>
        <v>0.0011</v>
      </c>
      <c r="H198" s="1" t="n">
        <f aca="false">D198-$B198</f>
        <v>0.0031</v>
      </c>
      <c r="I198" s="1" t="n">
        <f aca="false">E198-$B198</f>
        <v>0.0075</v>
      </c>
      <c r="K198" s="1" t="n">
        <f aca="false">D198-E198</f>
        <v>-0.0044</v>
      </c>
    </row>
    <row r="199" customFormat="false" ht="13.8" hidden="false" customHeight="false" outlineLevel="0" collapsed="false">
      <c r="A199" s="4" t="n">
        <v>31929</v>
      </c>
      <c r="B199" s="1" t="n">
        <v>0.0048</v>
      </c>
      <c r="C199" s="1" t="n">
        <v>0.0442</v>
      </c>
      <c r="D199" s="1" t="n">
        <v>0.0461</v>
      </c>
      <c r="E199" s="1" t="n">
        <v>0.0433</v>
      </c>
      <c r="G199" s="1" t="n">
        <f aca="false">C199-$B199</f>
        <v>0.0394</v>
      </c>
      <c r="H199" s="1" t="n">
        <f aca="false">D199-$B199</f>
        <v>0.0413</v>
      </c>
      <c r="I199" s="1" t="n">
        <f aca="false">E199-$B199</f>
        <v>0.0385</v>
      </c>
      <c r="K199" s="1" t="n">
        <f aca="false">D199-E199</f>
        <v>0.0028</v>
      </c>
    </row>
    <row r="200" customFormat="false" ht="13.8" hidden="false" customHeight="false" outlineLevel="0" collapsed="false">
      <c r="A200" s="4" t="n">
        <v>31959</v>
      </c>
      <c r="B200" s="1" t="n">
        <v>0.0046</v>
      </c>
      <c r="C200" s="1" t="n">
        <v>0.0431</v>
      </c>
      <c r="D200" s="1" t="n">
        <v>0.0393</v>
      </c>
      <c r="E200" s="1" t="n">
        <v>0.0511</v>
      </c>
      <c r="G200" s="1" t="n">
        <f aca="false">C200-$B200</f>
        <v>0.0385</v>
      </c>
      <c r="H200" s="1" t="n">
        <f aca="false">D200-$B200</f>
        <v>0.0347</v>
      </c>
      <c r="I200" s="1" t="n">
        <f aca="false">E200-$B200</f>
        <v>0.0465</v>
      </c>
      <c r="K200" s="1" t="n">
        <f aca="false">D200-E200</f>
        <v>-0.0118</v>
      </c>
    </row>
    <row r="201" customFormat="false" ht="13.8" hidden="false" customHeight="false" outlineLevel="0" collapsed="false">
      <c r="A201" s="4" t="n">
        <v>31990</v>
      </c>
      <c r="B201" s="1" t="n">
        <v>0.0047</v>
      </c>
      <c r="C201" s="1" t="n">
        <v>0.0399</v>
      </c>
      <c r="D201" s="1" t="n">
        <v>0.0277</v>
      </c>
      <c r="E201" s="1" t="n">
        <v>0.0454</v>
      </c>
      <c r="G201" s="1" t="n">
        <f aca="false">C201-$B201</f>
        <v>0.0352</v>
      </c>
      <c r="H201" s="1" t="n">
        <f aca="false">D201-$B201</f>
        <v>0.023</v>
      </c>
      <c r="I201" s="1" t="n">
        <f aca="false">E201-$B201</f>
        <v>0.0407</v>
      </c>
      <c r="K201" s="1" t="n">
        <f aca="false">D201-E201</f>
        <v>-0.0177</v>
      </c>
    </row>
    <row r="202" customFormat="false" ht="13.8" hidden="false" customHeight="false" outlineLevel="0" collapsed="false">
      <c r="A202" s="4" t="n">
        <v>32021</v>
      </c>
      <c r="B202" s="1" t="n">
        <v>0.0045</v>
      </c>
      <c r="C202" s="1" t="n">
        <v>-0.0214</v>
      </c>
      <c r="D202" s="1" t="n">
        <v>-0.0244</v>
      </c>
      <c r="E202" s="1" t="n">
        <v>-0.0203</v>
      </c>
      <c r="G202" s="1" t="n">
        <f aca="false">C202-$B202</f>
        <v>-0.0259</v>
      </c>
      <c r="H202" s="1" t="n">
        <f aca="false">D202-$B202</f>
        <v>-0.0289</v>
      </c>
      <c r="I202" s="1" t="n">
        <f aca="false">E202-$B202</f>
        <v>-0.0248</v>
      </c>
      <c r="K202" s="1" t="n">
        <f aca="false">D202-E202</f>
        <v>-0.0041</v>
      </c>
    </row>
    <row r="203" customFormat="false" ht="13.8" hidden="false" customHeight="false" outlineLevel="0" collapsed="false">
      <c r="A203" s="4" t="n">
        <v>32051</v>
      </c>
      <c r="B203" s="1" t="n">
        <v>0.006</v>
      </c>
      <c r="C203" s="1" t="n">
        <v>-0.2264</v>
      </c>
      <c r="D203" s="1" t="n">
        <v>-0.2034</v>
      </c>
      <c r="E203" s="1" t="n">
        <v>-0.2428</v>
      </c>
      <c r="G203" s="1" t="n">
        <f aca="false">C203-$B203</f>
        <v>-0.2324</v>
      </c>
      <c r="H203" s="1" t="n">
        <f aca="false">D203-$B203</f>
        <v>-0.2094</v>
      </c>
      <c r="I203" s="1" t="n">
        <f aca="false">E203-$B203</f>
        <v>-0.2488</v>
      </c>
      <c r="K203" s="1" t="n">
        <f aca="false">D203-E203</f>
        <v>0.0394</v>
      </c>
    </row>
    <row r="204" customFormat="false" ht="13.8" hidden="false" customHeight="false" outlineLevel="0" collapsed="false">
      <c r="A204" s="4" t="n">
        <v>32082</v>
      </c>
      <c r="B204" s="1" t="n">
        <v>0.0035</v>
      </c>
      <c r="C204" s="1" t="n">
        <v>-0.0742</v>
      </c>
      <c r="D204" s="1" t="n">
        <v>-0.0556</v>
      </c>
      <c r="E204" s="1" t="n">
        <v>-0.085</v>
      </c>
      <c r="G204" s="1" t="n">
        <f aca="false">C204-$B204</f>
        <v>-0.0777</v>
      </c>
      <c r="H204" s="1" t="n">
        <f aca="false">D204-$B204</f>
        <v>-0.0591</v>
      </c>
      <c r="I204" s="1" t="n">
        <f aca="false">E204-$B204</f>
        <v>-0.0885</v>
      </c>
      <c r="K204" s="1" t="n">
        <f aca="false">D204-E204</f>
        <v>0.0294</v>
      </c>
    </row>
    <row r="205" customFormat="false" ht="13.8" hidden="false" customHeight="false" outlineLevel="0" collapsed="false">
      <c r="A205" s="4" t="n">
        <v>32112</v>
      </c>
      <c r="B205" s="1" t="n">
        <v>0.0039</v>
      </c>
      <c r="C205" s="1" t="n">
        <v>0.072</v>
      </c>
      <c r="D205" s="1" t="n">
        <v>0.0489</v>
      </c>
      <c r="E205" s="1" t="n">
        <v>0.0915</v>
      </c>
      <c r="G205" s="1" t="n">
        <f aca="false">C205-$B205</f>
        <v>0.0681</v>
      </c>
      <c r="H205" s="1" t="n">
        <f aca="false">D205-$B205</f>
        <v>0.045</v>
      </c>
      <c r="I205" s="1" t="n">
        <f aca="false">E205-$B205</f>
        <v>0.0876</v>
      </c>
      <c r="K205" s="1" t="n">
        <f aca="false">D205-E205</f>
        <v>-0.0426</v>
      </c>
    </row>
    <row r="206" customFormat="false" ht="13.8" hidden="false" customHeight="false" outlineLevel="0" collapsed="false">
      <c r="A206" s="4" t="n">
        <v>32143</v>
      </c>
      <c r="B206" s="1" t="n">
        <v>0.0029</v>
      </c>
      <c r="C206" s="1" t="n">
        <v>0.045</v>
      </c>
      <c r="D206" s="1" t="n">
        <v>0.0779</v>
      </c>
      <c r="E206" s="1" t="n">
        <v>0.0205</v>
      </c>
      <c r="G206" s="1" t="n">
        <f aca="false">C206-$B206</f>
        <v>0.0421</v>
      </c>
      <c r="H206" s="1" t="n">
        <f aca="false">D206-$B206</f>
        <v>0.075</v>
      </c>
      <c r="I206" s="1" t="n">
        <f aca="false">E206-$B206</f>
        <v>0.0176</v>
      </c>
      <c r="K206" s="1" t="n">
        <f aca="false">D206-E206</f>
        <v>0.0574</v>
      </c>
    </row>
    <row r="207" customFormat="false" ht="13.8" hidden="false" customHeight="false" outlineLevel="0" collapsed="false">
      <c r="A207" s="4" t="n">
        <v>32174</v>
      </c>
      <c r="B207" s="1" t="n">
        <v>0.0046</v>
      </c>
      <c r="C207" s="1" t="n">
        <v>0.0521</v>
      </c>
      <c r="D207" s="1" t="n">
        <v>0.0381</v>
      </c>
      <c r="E207" s="1" t="n">
        <v>0.0575</v>
      </c>
      <c r="G207" s="1" t="n">
        <f aca="false">C207-$B207</f>
        <v>0.0475</v>
      </c>
      <c r="H207" s="1" t="n">
        <f aca="false">D207-$B207</f>
        <v>0.0335</v>
      </c>
      <c r="I207" s="1" t="n">
        <f aca="false">E207-$B207</f>
        <v>0.0529</v>
      </c>
      <c r="K207" s="1" t="n">
        <f aca="false">D207-E207</f>
        <v>-0.0194</v>
      </c>
    </row>
    <row r="208" customFormat="false" ht="13.8" hidden="false" customHeight="false" outlineLevel="0" collapsed="false">
      <c r="A208" s="4" t="n">
        <v>32203</v>
      </c>
      <c r="B208" s="1" t="n">
        <v>0.0044</v>
      </c>
      <c r="C208" s="1" t="n">
        <v>-0.0183</v>
      </c>
      <c r="D208" s="1" t="n">
        <v>-0.0076</v>
      </c>
      <c r="E208" s="1" t="n">
        <v>-0.0242</v>
      </c>
      <c r="G208" s="1" t="n">
        <f aca="false">C208-$B208</f>
        <v>-0.0227</v>
      </c>
      <c r="H208" s="1" t="n">
        <f aca="false">D208-$B208</f>
        <v>-0.012</v>
      </c>
      <c r="I208" s="1" t="n">
        <f aca="false">E208-$B208</f>
        <v>-0.0286</v>
      </c>
      <c r="K208" s="1" t="n">
        <f aca="false">D208-E208</f>
        <v>0.0166</v>
      </c>
    </row>
    <row r="209" customFormat="false" ht="13.8" hidden="false" customHeight="false" outlineLevel="0" collapsed="false">
      <c r="A209" s="4" t="n">
        <v>32234</v>
      </c>
      <c r="B209" s="1" t="n">
        <v>0.0046</v>
      </c>
      <c r="C209" s="1" t="n">
        <v>0.0102</v>
      </c>
      <c r="D209" s="1" t="n">
        <v>0.0166</v>
      </c>
      <c r="E209" s="1" t="n">
        <v>-0.0041</v>
      </c>
      <c r="G209" s="1" t="n">
        <f aca="false">C209-$B209</f>
        <v>0.0056</v>
      </c>
      <c r="H209" s="1" t="n">
        <f aca="false">D209-$B209</f>
        <v>0.012</v>
      </c>
      <c r="I209" s="1" t="n">
        <f aca="false">E209-$B209</f>
        <v>-0.0087</v>
      </c>
      <c r="K209" s="1" t="n">
        <f aca="false">D209-E209</f>
        <v>0.0207</v>
      </c>
    </row>
    <row r="210" customFormat="false" ht="13.8" hidden="false" customHeight="false" outlineLevel="0" collapsed="false">
      <c r="A210" s="4" t="n">
        <v>32264</v>
      </c>
      <c r="B210" s="1" t="n">
        <v>0.0051</v>
      </c>
      <c r="C210" s="1" t="n">
        <v>0.0022</v>
      </c>
      <c r="D210" s="1" t="n">
        <v>0.0186</v>
      </c>
      <c r="E210" s="1" t="n">
        <v>-0.0032</v>
      </c>
      <c r="G210" s="1" t="n">
        <f aca="false">C210-$B210</f>
        <v>-0.0029</v>
      </c>
      <c r="H210" s="1" t="n">
        <f aca="false">D210-$B210</f>
        <v>0.0135</v>
      </c>
      <c r="I210" s="1" t="n">
        <f aca="false">E210-$B210</f>
        <v>-0.0083</v>
      </c>
      <c r="K210" s="1" t="n">
        <f aca="false">D210-E210</f>
        <v>0.0218</v>
      </c>
    </row>
    <row r="211" customFormat="false" ht="13.8" hidden="false" customHeight="false" outlineLevel="0" collapsed="false">
      <c r="A211" s="4" t="n">
        <v>32295</v>
      </c>
      <c r="B211" s="1" t="n">
        <v>0.0049</v>
      </c>
      <c r="C211" s="1" t="n">
        <v>0.0528</v>
      </c>
      <c r="D211" s="1" t="n">
        <v>0.0421</v>
      </c>
      <c r="E211" s="1" t="n">
        <v>0.0522</v>
      </c>
      <c r="G211" s="1" t="n">
        <f aca="false">C211-$B211</f>
        <v>0.0479</v>
      </c>
      <c r="H211" s="1" t="n">
        <f aca="false">D211-$B211</f>
        <v>0.0372</v>
      </c>
      <c r="I211" s="1" t="n">
        <f aca="false">E211-$B211</f>
        <v>0.0473</v>
      </c>
      <c r="K211" s="1" t="n">
        <f aca="false">D211-E211</f>
        <v>-0.0101</v>
      </c>
    </row>
    <row r="212" customFormat="false" ht="13.8" hidden="false" customHeight="false" outlineLevel="0" collapsed="false">
      <c r="A212" s="4" t="n">
        <v>32325</v>
      </c>
      <c r="B212" s="1" t="n">
        <v>0.0051</v>
      </c>
      <c r="C212" s="1" t="n">
        <v>-0.0074</v>
      </c>
      <c r="D212" s="1" t="n">
        <v>0.0024</v>
      </c>
      <c r="E212" s="1" t="n">
        <v>-0.0172</v>
      </c>
      <c r="G212" s="1" t="n">
        <f aca="false">C212-$B212</f>
        <v>-0.0125</v>
      </c>
      <c r="H212" s="1" t="n">
        <f aca="false">D212-$B212</f>
        <v>-0.0027</v>
      </c>
      <c r="I212" s="1" t="n">
        <f aca="false">E212-$B212</f>
        <v>-0.0223</v>
      </c>
      <c r="K212" s="1" t="n">
        <f aca="false">D212-E212</f>
        <v>0.0196</v>
      </c>
    </row>
    <row r="213" customFormat="false" ht="13.8" hidden="false" customHeight="false" outlineLevel="0" collapsed="false">
      <c r="A213" s="4" t="n">
        <v>32356</v>
      </c>
      <c r="B213" s="1" t="n">
        <v>0.0059</v>
      </c>
      <c r="C213" s="1" t="n">
        <v>-0.0272</v>
      </c>
      <c r="D213" s="1" t="n">
        <v>-0.0139</v>
      </c>
      <c r="E213" s="1" t="n">
        <v>-0.031</v>
      </c>
      <c r="G213" s="1" t="n">
        <f aca="false">C213-$B213</f>
        <v>-0.0331</v>
      </c>
      <c r="H213" s="1" t="n">
        <f aca="false">D213-$B213</f>
        <v>-0.0198</v>
      </c>
      <c r="I213" s="1" t="n">
        <f aca="false">E213-$B213</f>
        <v>-0.0369</v>
      </c>
      <c r="K213" s="1" t="n">
        <f aca="false">D213-E213</f>
        <v>0.0171</v>
      </c>
    </row>
    <row r="214" customFormat="false" ht="13.8" hidden="false" customHeight="false" outlineLevel="0" collapsed="false">
      <c r="A214" s="4" t="n">
        <v>32387</v>
      </c>
      <c r="B214" s="1" t="n">
        <v>0.0062</v>
      </c>
      <c r="C214" s="1" t="n">
        <v>0.0392</v>
      </c>
      <c r="D214" s="1" t="n">
        <v>0.0349</v>
      </c>
      <c r="E214" s="1" t="n">
        <v>0.0483</v>
      </c>
      <c r="G214" s="1" t="n">
        <f aca="false">C214-$B214</f>
        <v>0.033</v>
      </c>
      <c r="H214" s="1" t="n">
        <f aca="false">D214-$B214</f>
        <v>0.0287</v>
      </c>
      <c r="I214" s="1" t="n">
        <f aca="false">E214-$B214</f>
        <v>0.0421</v>
      </c>
      <c r="K214" s="1" t="n">
        <f aca="false">D214-E214</f>
        <v>-0.0134</v>
      </c>
    </row>
    <row r="215" customFormat="false" ht="13.8" hidden="false" customHeight="false" outlineLevel="0" collapsed="false">
      <c r="A215" s="4" t="n">
        <v>32417</v>
      </c>
      <c r="B215" s="1" t="n">
        <v>0.0061</v>
      </c>
      <c r="C215" s="1" t="n">
        <v>0.0176</v>
      </c>
      <c r="D215" s="1" t="n">
        <v>0.0269</v>
      </c>
      <c r="E215" s="1" t="n">
        <v>0.0118</v>
      </c>
      <c r="G215" s="1" t="n">
        <f aca="false">C215-$B215</f>
        <v>0.0115</v>
      </c>
      <c r="H215" s="1" t="n">
        <f aca="false">D215-$B215</f>
        <v>0.0208</v>
      </c>
      <c r="I215" s="1" t="n">
        <f aca="false">E215-$B215</f>
        <v>0.0057</v>
      </c>
      <c r="K215" s="1" t="n">
        <f aca="false">D215-E215</f>
        <v>0.0151</v>
      </c>
    </row>
    <row r="216" customFormat="false" ht="13.8" hidden="false" customHeight="false" outlineLevel="0" collapsed="false">
      <c r="A216" s="4" t="n">
        <v>32448</v>
      </c>
      <c r="B216" s="1" t="n">
        <v>0.0057</v>
      </c>
      <c r="C216" s="1" t="n">
        <v>-0.0172</v>
      </c>
      <c r="D216" s="1" t="n">
        <v>-0.0067</v>
      </c>
      <c r="E216" s="1" t="n">
        <v>-0.0215</v>
      </c>
      <c r="G216" s="1" t="n">
        <f aca="false">C216-$B216</f>
        <v>-0.0229</v>
      </c>
      <c r="H216" s="1" t="n">
        <f aca="false">D216-$B216</f>
        <v>-0.0124</v>
      </c>
      <c r="I216" s="1" t="n">
        <f aca="false">E216-$B216</f>
        <v>-0.0272</v>
      </c>
      <c r="K216" s="1" t="n">
        <f aca="false">D216-E216</f>
        <v>0.0148</v>
      </c>
    </row>
    <row r="217" customFormat="false" ht="13.8" hidden="false" customHeight="false" outlineLevel="0" collapsed="false">
      <c r="A217" s="4" t="n">
        <v>32478</v>
      </c>
      <c r="B217" s="1" t="n">
        <v>0.0063</v>
      </c>
      <c r="C217" s="1" t="n">
        <v>0.0212</v>
      </c>
      <c r="D217" s="1" t="n">
        <v>0.0103</v>
      </c>
      <c r="E217" s="1" t="n">
        <v>0.0303</v>
      </c>
      <c r="G217" s="1" t="n">
        <f aca="false">C217-$B217</f>
        <v>0.0149</v>
      </c>
      <c r="H217" s="1" t="n">
        <f aca="false">D217-$B217</f>
        <v>0.004</v>
      </c>
      <c r="I217" s="1" t="n">
        <f aca="false">E217-$B217</f>
        <v>0.024</v>
      </c>
      <c r="K217" s="1" t="n">
        <f aca="false">D217-E217</f>
        <v>-0.02</v>
      </c>
    </row>
    <row r="218" customFormat="false" ht="13.8" hidden="false" customHeight="false" outlineLevel="0" collapsed="false">
      <c r="A218" s="4" t="n">
        <v>32509</v>
      </c>
      <c r="B218" s="1" t="n">
        <v>0.0055</v>
      </c>
      <c r="C218" s="1" t="n">
        <v>0.0665</v>
      </c>
      <c r="D218" s="1" t="n">
        <v>0.0684</v>
      </c>
      <c r="E218" s="1" t="n">
        <v>0.0673</v>
      </c>
      <c r="G218" s="1" t="n">
        <f aca="false">C218-$B218</f>
        <v>0.061</v>
      </c>
      <c r="H218" s="1" t="n">
        <f aca="false">D218-$B218</f>
        <v>0.0629</v>
      </c>
      <c r="I218" s="1" t="n">
        <f aca="false">E218-$B218</f>
        <v>0.0618</v>
      </c>
      <c r="K218" s="1" t="n">
        <f aca="false">D218-E218</f>
        <v>0.0011</v>
      </c>
    </row>
    <row r="219" customFormat="false" ht="13.8" hidden="false" customHeight="false" outlineLevel="0" collapsed="false">
      <c r="A219" s="4" t="n">
        <v>32540</v>
      </c>
      <c r="B219" s="1" t="n">
        <v>0.0061</v>
      </c>
      <c r="C219" s="1" t="n">
        <v>-0.0164</v>
      </c>
      <c r="D219" s="1" t="n">
        <v>-0.0098</v>
      </c>
      <c r="E219" s="1" t="n">
        <v>-0.0218</v>
      </c>
      <c r="G219" s="1" t="n">
        <f aca="false">C219-$B219</f>
        <v>-0.0225</v>
      </c>
      <c r="H219" s="1" t="n">
        <f aca="false">D219-$B219</f>
        <v>-0.0159</v>
      </c>
      <c r="I219" s="1" t="n">
        <f aca="false">E219-$B219</f>
        <v>-0.0279</v>
      </c>
      <c r="K219" s="1" t="n">
        <f aca="false">D219-E219</f>
        <v>0.012</v>
      </c>
    </row>
    <row r="220" customFormat="false" ht="13.8" hidden="false" customHeight="false" outlineLevel="0" collapsed="false">
      <c r="A220" s="4" t="n">
        <v>32568</v>
      </c>
      <c r="B220" s="1" t="n">
        <v>0.0067</v>
      </c>
      <c r="C220" s="1" t="n">
        <v>0.0224</v>
      </c>
      <c r="D220" s="1" t="n">
        <v>0.0274</v>
      </c>
      <c r="E220" s="1" t="n">
        <v>0.0247</v>
      </c>
      <c r="G220" s="1" t="n">
        <f aca="false">C220-$B220</f>
        <v>0.0157</v>
      </c>
      <c r="H220" s="1" t="n">
        <f aca="false">D220-$B220</f>
        <v>0.0207</v>
      </c>
      <c r="I220" s="1" t="n">
        <f aca="false">E220-$B220</f>
        <v>0.018</v>
      </c>
      <c r="K220" s="1" t="n">
        <f aca="false">D220-E220</f>
        <v>0.0027</v>
      </c>
    </row>
    <row r="221" customFormat="false" ht="13.8" hidden="false" customHeight="false" outlineLevel="0" collapsed="false">
      <c r="A221" s="4" t="n">
        <v>32599</v>
      </c>
      <c r="B221" s="1" t="n">
        <v>0.0067</v>
      </c>
      <c r="C221" s="1" t="n">
        <v>0.05</v>
      </c>
      <c r="D221" s="1" t="n">
        <v>0.0405</v>
      </c>
      <c r="E221" s="1" t="n">
        <v>0.0596</v>
      </c>
      <c r="G221" s="1" t="n">
        <f aca="false">C221-$B221</f>
        <v>0.0433</v>
      </c>
      <c r="H221" s="1" t="n">
        <f aca="false">D221-$B221</f>
        <v>0.0338</v>
      </c>
      <c r="I221" s="1" t="n">
        <f aca="false">E221-$B221</f>
        <v>0.0529</v>
      </c>
      <c r="K221" s="1" t="n">
        <f aca="false">D221-E221</f>
        <v>-0.0191</v>
      </c>
    </row>
    <row r="222" customFormat="false" ht="13.8" hidden="false" customHeight="false" outlineLevel="0" collapsed="false">
      <c r="A222" s="4" t="n">
        <v>32629</v>
      </c>
      <c r="B222" s="1" t="n">
        <v>0.0079</v>
      </c>
      <c r="C222" s="1" t="n">
        <v>0.0414</v>
      </c>
      <c r="D222" s="1" t="n">
        <v>0.0396</v>
      </c>
      <c r="E222" s="1" t="n">
        <v>0.0481</v>
      </c>
      <c r="G222" s="1" t="n">
        <f aca="false">C222-$B222</f>
        <v>0.0335</v>
      </c>
      <c r="H222" s="1" t="n">
        <f aca="false">D222-$B222</f>
        <v>0.0317</v>
      </c>
      <c r="I222" s="1" t="n">
        <f aca="false">E222-$B222</f>
        <v>0.0402</v>
      </c>
      <c r="K222" s="1" t="n">
        <f aca="false">D222-E222</f>
        <v>-0.00849999999999999</v>
      </c>
    </row>
    <row r="223" customFormat="false" ht="13.8" hidden="false" customHeight="false" outlineLevel="0" collapsed="false">
      <c r="A223" s="4" t="n">
        <v>32660</v>
      </c>
      <c r="B223" s="1" t="n">
        <v>0.0071</v>
      </c>
      <c r="C223" s="1" t="n">
        <v>-0.0064</v>
      </c>
      <c r="D223" s="1" t="n">
        <v>0.0036</v>
      </c>
      <c r="E223" s="1" t="n">
        <v>-0.0118</v>
      </c>
      <c r="G223" s="1" t="n">
        <f aca="false">C223-$B223</f>
        <v>-0.0135</v>
      </c>
      <c r="H223" s="1" t="n">
        <f aca="false">D223-$B223</f>
        <v>-0.0035</v>
      </c>
      <c r="I223" s="1" t="n">
        <f aca="false">E223-$B223</f>
        <v>-0.0189</v>
      </c>
      <c r="K223" s="1" t="n">
        <f aca="false">D223-E223</f>
        <v>0.0154</v>
      </c>
    </row>
    <row r="224" customFormat="false" ht="13.8" hidden="false" customHeight="false" outlineLevel="0" collapsed="false">
      <c r="A224" s="4" t="n">
        <v>32690</v>
      </c>
      <c r="B224" s="1" t="n">
        <v>0.007</v>
      </c>
      <c r="C224" s="1" t="n">
        <v>0.079</v>
      </c>
      <c r="D224" s="1" t="n">
        <v>0.0587</v>
      </c>
      <c r="E224" s="1" t="n">
        <v>0.1011</v>
      </c>
      <c r="G224" s="1" t="n">
        <f aca="false">C224-$B224</f>
        <v>0.072</v>
      </c>
      <c r="H224" s="1" t="n">
        <f aca="false">D224-$B224</f>
        <v>0.0517</v>
      </c>
      <c r="I224" s="1" t="n">
        <f aca="false">E224-$B224</f>
        <v>0.0941</v>
      </c>
      <c r="K224" s="1" t="n">
        <f aca="false">D224-E224</f>
        <v>-0.0424</v>
      </c>
    </row>
    <row r="225" customFormat="false" ht="13.8" hidden="false" customHeight="false" outlineLevel="0" collapsed="false">
      <c r="A225" s="4" t="n">
        <v>32721</v>
      </c>
      <c r="B225" s="1" t="n">
        <v>0.0074</v>
      </c>
      <c r="C225" s="1" t="n">
        <v>0.0218</v>
      </c>
      <c r="D225" s="1" t="n">
        <v>0.0246</v>
      </c>
      <c r="E225" s="1" t="n">
        <v>0.0126</v>
      </c>
      <c r="G225" s="1" t="n">
        <f aca="false">C225-$B225</f>
        <v>0.0144</v>
      </c>
      <c r="H225" s="1" t="n">
        <f aca="false">D225-$B225</f>
        <v>0.0172</v>
      </c>
      <c r="I225" s="1" t="n">
        <f aca="false">E225-$B225</f>
        <v>0.0052</v>
      </c>
      <c r="K225" s="1" t="n">
        <f aca="false">D225-E225</f>
        <v>0.012</v>
      </c>
    </row>
    <row r="226" customFormat="false" ht="13.8" hidden="false" customHeight="false" outlineLevel="0" collapsed="false">
      <c r="A226" s="4" t="n">
        <v>32752</v>
      </c>
      <c r="B226" s="1" t="n">
        <v>0.0065</v>
      </c>
      <c r="C226" s="1" t="n">
        <v>-0.0011</v>
      </c>
      <c r="D226" s="1" t="n">
        <v>0.0005</v>
      </c>
      <c r="E226" s="1" t="n">
        <v>0.006</v>
      </c>
      <c r="G226" s="1" t="n">
        <f aca="false">C226-$B226</f>
        <v>-0.0076</v>
      </c>
      <c r="H226" s="1" t="n">
        <f aca="false">D226-$B226</f>
        <v>-0.006</v>
      </c>
      <c r="I226" s="1" t="n">
        <f aca="false">E226-$B226</f>
        <v>-0.0005</v>
      </c>
      <c r="K226" s="1" t="n">
        <f aca="false">D226-E226</f>
        <v>-0.0055</v>
      </c>
    </row>
    <row r="227" customFormat="false" ht="13.8" hidden="false" customHeight="false" outlineLevel="0" collapsed="false">
      <c r="A227" s="4" t="n">
        <v>32782</v>
      </c>
      <c r="B227" s="1" t="n">
        <v>0.0068</v>
      </c>
      <c r="C227" s="1" t="n">
        <v>-0.0299</v>
      </c>
      <c r="D227" s="1" t="n">
        <v>-0.0272</v>
      </c>
      <c r="E227" s="1" t="n">
        <v>-0.0176</v>
      </c>
      <c r="G227" s="1" t="n">
        <f aca="false">C227-$B227</f>
        <v>-0.0367</v>
      </c>
      <c r="H227" s="1" t="n">
        <f aca="false">D227-$B227</f>
        <v>-0.034</v>
      </c>
      <c r="I227" s="1" t="n">
        <f aca="false">E227-$B227</f>
        <v>-0.0244</v>
      </c>
      <c r="K227" s="1" t="n">
        <f aca="false">D227-E227</f>
        <v>-0.0096</v>
      </c>
    </row>
    <row r="228" customFormat="false" ht="13.8" hidden="false" customHeight="false" outlineLevel="0" collapsed="false">
      <c r="A228" s="4" t="n">
        <v>32813</v>
      </c>
      <c r="B228" s="1" t="n">
        <v>0.0069</v>
      </c>
      <c r="C228" s="1" t="n">
        <v>0.0172</v>
      </c>
      <c r="D228" s="1" t="n">
        <v>0.0089</v>
      </c>
      <c r="E228" s="1" t="n">
        <v>0.0216</v>
      </c>
      <c r="G228" s="1" t="n">
        <f aca="false">C228-$B228</f>
        <v>0.0103</v>
      </c>
      <c r="H228" s="1" t="n">
        <f aca="false">D228-$B228</f>
        <v>0.002</v>
      </c>
      <c r="I228" s="1" t="n">
        <f aca="false">E228-$B228</f>
        <v>0.0147</v>
      </c>
      <c r="K228" s="1" t="n">
        <f aca="false">D228-E228</f>
        <v>-0.0127</v>
      </c>
    </row>
    <row r="229" customFormat="false" ht="13.8" hidden="false" customHeight="false" outlineLevel="0" collapsed="false">
      <c r="A229" s="4" t="n">
        <v>32843</v>
      </c>
      <c r="B229" s="1" t="n">
        <v>0.0061</v>
      </c>
      <c r="C229" s="1" t="n">
        <v>0.0177</v>
      </c>
      <c r="D229" s="1" t="n">
        <v>0.0217</v>
      </c>
      <c r="E229" s="1" t="n">
        <v>0.0154</v>
      </c>
      <c r="G229" s="1" t="n">
        <f aca="false">C229-$B229</f>
        <v>0.0116</v>
      </c>
      <c r="H229" s="1" t="n">
        <f aca="false">D229-$B229</f>
        <v>0.0156</v>
      </c>
      <c r="I229" s="1" t="n">
        <f aca="false">E229-$B229</f>
        <v>0.0093</v>
      </c>
      <c r="K229" s="1" t="n">
        <f aca="false">D229-E229</f>
        <v>0.0063</v>
      </c>
    </row>
    <row r="230" customFormat="false" ht="13.8" hidden="false" customHeight="false" outlineLevel="0" collapsed="false">
      <c r="A230" s="4" t="n">
        <v>32874</v>
      </c>
      <c r="B230" s="1" t="n">
        <v>0.0057</v>
      </c>
      <c r="C230" s="1" t="n">
        <v>-0.0728</v>
      </c>
      <c r="D230" s="1" t="n">
        <v>-0.0733</v>
      </c>
      <c r="E230" s="1" t="n">
        <v>-0.0778</v>
      </c>
      <c r="G230" s="1" t="n">
        <f aca="false">C230-$B230</f>
        <v>-0.0785</v>
      </c>
      <c r="H230" s="1" t="n">
        <f aca="false">D230-$B230</f>
        <v>-0.079</v>
      </c>
      <c r="I230" s="1" t="n">
        <f aca="false">E230-$B230</f>
        <v>-0.0835</v>
      </c>
      <c r="K230" s="1" t="n">
        <f aca="false">D230-E230</f>
        <v>0.00449999999999999</v>
      </c>
    </row>
    <row r="231" customFormat="false" ht="13.8" hidden="false" customHeight="false" outlineLevel="0" collapsed="false">
      <c r="A231" s="4" t="n">
        <v>32905</v>
      </c>
      <c r="B231" s="1" t="n">
        <v>0.0057</v>
      </c>
      <c r="C231" s="1" t="n">
        <v>0.0168</v>
      </c>
      <c r="D231" s="1" t="n">
        <v>0.0259</v>
      </c>
      <c r="E231" s="1" t="n">
        <v>0.0065</v>
      </c>
      <c r="G231" s="1" t="n">
        <f aca="false">C231-$B231</f>
        <v>0.0111</v>
      </c>
      <c r="H231" s="1" t="n">
        <f aca="false">D231-$B231</f>
        <v>0.0202</v>
      </c>
      <c r="I231" s="1" t="n">
        <f aca="false">E231-$B231</f>
        <v>0.0008</v>
      </c>
      <c r="K231" s="1" t="n">
        <f aca="false">D231-E231</f>
        <v>0.0194</v>
      </c>
    </row>
    <row r="232" customFormat="false" ht="13.8" hidden="false" customHeight="false" outlineLevel="0" collapsed="false">
      <c r="A232" s="4" t="n">
        <v>32933</v>
      </c>
      <c r="B232" s="1" t="n">
        <v>0.0064</v>
      </c>
      <c r="C232" s="1" t="n">
        <v>0.0247</v>
      </c>
      <c r="D232" s="1" t="n">
        <v>0.0055</v>
      </c>
      <c r="E232" s="1" t="n">
        <v>0.0415</v>
      </c>
      <c r="G232" s="1" t="n">
        <f aca="false">C232-$B232</f>
        <v>0.0183</v>
      </c>
      <c r="H232" s="1" t="n">
        <f aca="false">D232-$B232</f>
        <v>-0.000900000000000001</v>
      </c>
      <c r="I232" s="1" t="n">
        <f aca="false">E232-$B232</f>
        <v>0.0351</v>
      </c>
      <c r="K232" s="1" t="n">
        <f aca="false">D232-E232</f>
        <v>-0.036</v>
      </c>
    </row>
    <row r="233" customFormat="false" ht="13.8" hidden="false" customHeight="false" outlineLevel="0" collapsed="false">
      <c r="A233" s="4" t="n">
        <v>32964</v>
      </c>
      <c r="B233" s="1" t="n">
        <v>0.0069</v>
      </c>
      <c r="C233" s="1" t="n">
        <v>-0.0267</v>
      </c>
      <c r="D233" s="1" t="n">
        <v>-0.0447</v>
      </c>
      <c r="E233" s="1" t="n">
        <v>-0.0113</v>
      </c>
      <c r="G233" s="1" t="n">
        <f aca="false">C233-$B233</f>
        <v>-0.0336</v>
      </c>
      <c r="H233" s="1" t="n">
        <f aca="false">D233-$B233</f>
        <v>-0.0516</v>
      </c>
      <c r="I233" s="1" t="n">
        <f aca="false">E233-$B233</f>
        <v>-0.0182</v>
      </c>
      <c r="K233" s="1" t="n">
        <f aca="false">D233-E233</f>
        <v>-0.0334</v>
      </c>
    </row>
    <row r="234" customFormat="false" ht="13.8" hidden="false" customHeight="false" outlineLevel="0" collapsed="false">
      <c r="A234" s="4" t="n">
        <v>32994</v>
      </c>
      <c r="B234" s="1" t="n">
        <v>0.0068</v>
      </c>
      <c r="C234" s="1" t="n">
        <v>0.091</v>
      </c>
      <c r="D234" s="1" t="n">
        <v>0.0707</v>
      </c>
      <c r="E234" s="1" t="n">
        <v>0.1059</v>
      </c>
      <c r="G234" s="1" t="n">
        <f aca="false">C234-$B234</f>
        <v>0.0842</v>
      </c>
      <c r="H234" s="1" t="n">
        <f aca="false">D234-$B234</f>
        <v>0.0639</v>
      </c>
      <c r="I234" s="1" t="n">
        <f aca="false">E234-$B234</f>
        <v>0.0991</v>
      </c>
      <c r="K234" s="1" t="n">
        <f aca="false">D234-E234</f>
        <v>-0.0352</v>
      </c>
    </row>
    <row r="235" customFormat="false" ht="13.8" hidden="false" customHeight="false" outlineLevel="0" collapsed="false">
      <c r="A235" s="4" t="n">
        <v>33025</v>
      </c>
      <c r="B235" s="1" t="n">
        <v>0.0063</v>
      </c>
      <c r="C235" s="1" t="n">
        <v>-0.0046</v>
      </c>
      <c r="D235" s="1" t="n">
        <v>-0.0139</v>
      </c>
      <c r="E235" s="1" t="n">
        <v>0.0125</v>
      </c>
      <c r="G235" s="1" t="n">
        <f aca="false">C235-$B235</f>
        <v>-0.0109</v>
      </c>
      <c r="H235" s="1" t="n">
        <f aca="false">D235-$B235</f>
        <v>-0.0202</v>
      </c>
      <c r="I235" s="1" t="n">
        <f aca="false">E235-$B235</f>
        <v>0.0062</v>
      </c>
      <c r="K235" s="1" t="n">
        <f aca="false">D235-E235</f>
        <v>-0.0264</v>
      </c>
    </row>
    <row r="236" customFormat="false" ht="13.8" hidden="false" customHeight="false" outlineLevel="0" collapsed="false">
      <c r="A236" s="4" t="n">
        <v>33055</v>
      </c>
      <c r="B236" s="1" t="n">
        <v>0.0068</v>
      </c>
      <c r="C236" s="1" t="n">
        <v>-0.0122</v>
      </c>
      <c r="D236" s="1" t="n">
        <v>-0.021</v>
      </c>
      <c r="E236" s="1" t="n">
        <v>-0.0166</v>
      </c>
      <c r="G236" s="1" t="n">
        <f aca="false">C236-$B236</f>
        <v>-0.019</v>
      </c>
      <c r="H236" s="1" t="n">
        <f aca="false">D236-$B236</f>
        <v>-0.0278</v>
      </c>
      <c r="I236" s="1" t="n">
        <f aca="false">E236-$B236</f>
        <v>-0.0234</v>
      </c>
      <c r="K236" s="1" t="n">
        <f aca="false">D236-E236</f>
        <v>-0.0044</v>
      </c>
    </row>
    <row r="237" customFormat="false" ht="13.8" hidden="false" customHeight="false" outlineLevel="0" collapsed="false">
      <c r="A237" s="4" t="n">
        <v>33086</v>
      </c>
      <c r="B237" s="1" t="n">
        <v>0.0066</v>
      </c>
      <c r="C237" s="1" t="n">
        <v>-0.0949</v>
      </c>
      <c r="D237" s="1" t="n">
        <v>-0.1017</v>
      </c>
      <c r="E237" s="1" t="n">
        <v>-0.1018</v>
      </c>
      <c r="G237" s="1" t="n">
        <f aca="false">C237-$B237</f>
        <v>-0.1015</v>
      </c>
      <c r="H237" s="1" t="n">
        <f aca="false">D237-$B237</f>
        <v>-0.1083</v>
      </c>
      <c r="I237" s="1" t="n">
        <f aca="false">E237-$B237</f>
        <v>-0.1084</v>
      </c>
      <c r="K237" s="1" t="n">
        <f aca="false">D237-E237</f>
        <v>0.000100000000000003</v>
      </c>
    </row>
    <row r="238" customFormat="false" ht="13.8" hidden="false" customHeight="false" outlineLevel="0" collapsed="false">
      <c r="A238" s="4" t="n">
        <v>33117</v>
      </c>
      <c r="B238" s="1" t="n">
        <v>0.006</v>
      </c>
      <c r="C238" s="1" t="n">
        <v>-0.0552</v>
      </c>
      <c r="D238" s="1" t="n">
        <v>-0.0667</v>
      </c>
      <c r="E238" s="1" t="n">
        <v>-0.0613</v>
      </c>
      <c r="G238" s="1" t="n">
        <f aca="false">C238-$B238</f>
        <v>-0.0612</v>
      </c>
      <c r="H238" s="1" t="n">
        <f aca="false">D238-$B238</f>
        <v>-0.0727</v>
      </c>
      <c r="I238" s="1" t="n">
        <f aca="false">E238-$B238</f>
        <v>-0.0673</v>
      </c>
      <c r="K238" s="1" t="n">
        <f aca="false">D238-E238</f>
        <v>-0.0054</v>
      </c>
    </row>
    <row r="239" customFormat="false" ht="13.8" hidden="false" customHeight="false" outlineLevel="0" collapsed="false">
      <c r="A239" s="4" t="n">
        <v>33147</v>
      </c>
      <c r="B239" s="1" t="n">
        <v>0.0068</v>
      </c>
      <c r="C239" s="1" t="n">
        <v>-0.0124</v>
      </c>
      <c r="D239" s="1" t="n">
        <v>-0.0027</v>
      </c>
      <c r="E239" s="1" t="n">
        <v>0</v>
      </c>
      <c r="G239" s="1" t="n">
        <f aca="false">C239-$B239</f>
        <v>-0.0192</v>
      </c>
      <c r="H239" s="1" t="n">
        <f aca="false">D239-$B239</f>
        <v>-0.0095</v>
      </c>
      <c r="I239" s="1" t="n">
        <f aca="false">E239-$B239</f>
        <v>-0.0068</v>
      </c>
      <c r="K239" s="1" t="n">
        <f aca="false">D239-E239</f>
        <v>-0.0027</v>
      </c>
    </row>
    <row r="240" customFormat="false" ht="13.8" hidden="false" customHeight="false" outlineLevel="0" collapsed="false">
      <c r="A240" s="4" t="n">
        <v>33178</v>
      </c>
      <c r="B240" s="1" t="n">
        <v>0.0057</v>
      </c>
      <c r="C240" s="1" t="n">
        <v>0.0692</v>
      </c>
      <c r="D240" s="1" t="n">
        <v>0.0513</v>
      </c>
      <c r="E240" s="1" t="n">
        <v>0.0749</v>
      </c>
      <c r="G240" s="1" t="n">
        <f aca="false">C240-$B240</f>
        <v>0.0635</v>
      </c>
      <c r="H240" s="1" t="n">
        <f aca="false">D240-$B240</f>
        <v>0.0456</v>
      </c>
      <c r="I240" s="1" t="n">
        <f aca="false">E240-$B240</f>
        <v>0.0692</v>
      </c>
      <c r="K240" s="1" t="n">
        <f aca="false">D240-E240</f>
        <v>-0.0236</v>
      </c>
    </row>
    <row r="241" customFormat="false" ht="13.8" hidden="false" customHeight="false" outlineLevel="0" collapsed="false">
      <c r="A241" s="4" t="n">
        <v>33208</v>
      </c>
      <c r="B241" s="1" t="n">
        <v>0.006</v>
      </c>
      <c r="C241" s="1" t="n">
        <v>0.0306</v>
      </c>
      <c r="D241" s="1" t="n">
        <v>0.0202</v>
      </c>
      <c r="E241" s="1" t="n">
        <v>0.0382</v>
      </c>
      <c r="G241" s="1" t="n">
        <f aca="false">C241-$B241</f>
        <v>0.0246</v>
      </c>
      <c r="H241" s="1" t="n">
        <f aca="false">D241-$B241</f>
        <v>0.0142</v>
      </c>
      <c r="I241" s="1" t="n">
        <f aca="false">E241-$B241</f>
        <v>0.0322</v>
      </c>
      <c r="K241" s="1" t="n">
        <f aca="false">D241-E241</f>
        <v>-0.018</v>
      </c>
    </row>
    <row r="242" customFormat="false" ht="13.8" hidden="false" customHeight="false" outlineLevel="0" collapsed="false">
      <c r="A242" s="4" t="n">
        <v>33239</v>
      </c>
      <c r="B242" s="1" t="n">
        <v>0.0052</v>
      </c>
      <c r="C242" s="1" t="n">
        <v>0.0521</v>
      </c>
      <c r="D242" s="1" t="n">
        <v>0.05</v>
      </c>
      <c r="E242" s="1" t="n">
        <v>0.0652</v>
      </c>
      <c r="G242" s="1" t="n">
        <f aca="false">C242-$B242</f>
        <v>0.0469</v>
      </c>
      <c r="H242" s="1" t="n">
        <f aca="false">D242-$B242</f>
        <v>0.0448</v>
      </c>
      <c r="I242" s="1" t="n">
        <f aca="false">E242-$B242</f>
        <v>0.06</v>
      </c>
      <c r="K242" s="1" t="n">
        <f aca="false">D242-E242</f>
        <v>-0.0152</v>
      </c>
    </row>
    <row r="243" customFormat="false" ht="13.8" hidden="false" customHeight="false" outlineLevel="0" collapsed="false">
      <c r="A243" s="4" t="n">
        <v>33270</v>
      </c>
      <c r="B243" s="1" t="n">
        <v>0.0048</v>
      </c>
      <c r="C243" s="1" t="n">
        <v>0.0767</v>
      </c>
      <c r="D243" s="1" t="n">
        <v>0.0772</v>
      </c>
      <c r="E243" s="1" t="n">
        <v>0.0817</v>
      </c>
      <c r="G243" s="1" t="n">
        <f aca="false">C243-$B243</f>
        <v>0.0719</v>
      </c>
      <c r="H243" s="1" t="n">
        <f aca="false">D243-$B243</f>
        <v>0.0724</v>
      </c>
      <c r="I243" s="1" t="n">
        <f aca="false">E243-$B243</f>
        <v>0.0769</v>
      </c>
      <c r="K243" s="1" t="n">
        <f aca="false">D243-E243</f>
        <v>-0.00449999999999999</v>
      </c>
    </row>
    <row r="244" customFormat="false" ht="13.8" hidden="false" customHeight="false" outlineLevel="0" collapsed="false">
      <c r="A244" s="4" t="n">
        <v>33298</v>
      </c>
      <c r="B244" s="1" t="n">
        <v>0.0044</v>
      </c>
      <c r="C244" s="1" t="n">
        <v>0.0309</v>
      </c>
      <c r="D244" s="1" t="n">
        <v>0.0322</v>
      </c>
      <c r="E244" s="1" t="n">
        <v>0.0441</v>
      </c>
      <c r="G244" s="1" t="n">
        <f aca="false">C244-$B244</f>
        <v>0.0265</v>
      </c>
      <c r="H244" s="1" t="n">
        <f aca="false">D244-$B244</f>
        <v>0.0278</v>
      </c>
      <c r="I244" s="1" t="n">
        <f aca="false">E244-$B244</f>
        <v>0.0397</v>
      </c>
      <c r="K244" s="1" t="n">
        <f aca="false">D244-E244</f>
        <v>-0.0119</v>
      </c>
    </row>
    <row r="245" customFormat="false" ht="13.8" hidden="false" customHeight="false" outlineLevel="0" collapsed="false">
      <c r="A245" s="4" t="n">
        <v>33329</v>
      </c>
      <c r="B245" s="1" t="n">
        <v>0.0053</v>
      </c>
      <c r="C245" s="1" t="n">
        <v>0.0025</v>
      </c>
      <c r="D245" s="1" t="n">
        <v>0.0055</v>
      </c>
      <c r="E245" s="1" t="n">
        <v>-0.0031</v>
      </c>
      <c r="G245" s="1" t="n">
        <f aca="false">C245-$B245</f>
        <v>-0.0028</v>
      </c>
      <c r="H245" s="1" t="n">
        <f aca="false">D245-$B245</f>
        <v>0.0002</v>
      </c>
      <c r="I245" s="1" t="n">
        <f aca="false">E245-$B245</f>
        <v>-0.0084</v>
      </c>
      <c r="K245" s="1" t="n">
        <f aca="false">D245-E245</f>
        <v>0.0086</v>
      </c>
    </row>
    <row r="246" customFormat="false" ht="13.8" hidden="false" customHeight="false" outlineLevel="0" collapsed="false">
      <c r="A246" s="4" t="n">
        <v>33359</v>
      </c>
      <c r="B246" s="1" t="n">
        <v>0.0047</v>
      </c>
      <c r="C246" s="1" t="n">
        <v>0.0412</v>
      </c>
      <c r="D246" s="1" t="n">
        <v>0.049</v>
      </c>
      <c r="E246" s="1" t="n">
        <v>0.0469</v>
      </c>
      <c r="G246" s="1" t="n">
        <f aca="false">C246-$B246</f>
        <v>0.0365</v>
      </c>
      <c r="H246" s="1" t="n">
        <f aca="false">D246-$B246</f>
        <v>0.0443</v>
      </c>
      <c r="I246" s="1" t="n">
        <f aca="false">E246-$B246</f>
        <v>0.0422</v>
      </c>
      <c r="K246" s="1" t="n">
        <f aca="false">D246-E246</f>
        <v>0.0021</v>
      </c>
    </row>
    <row r="247" customFormat="false" ht="13.8" hidden="false" customHeight="false" outlineLevel="0" collapsed="false">
      <c r="A247" s="4" t="n">
        <v>33390</v>
      </c>
      <c r="B247" s="1" t="n">
        <v>0.0042</v>
      </c>
      <c r="C247" s="1" t="n">
        <v>-0.0452</v>
      </c>
      <c r="D247" s="1" t="n">
        <v>-0.0378</v>
      </c>
      <c r="E247" s="1" t="n">
        <v>-0.0491</v>
      </c>
      <c r="G247" s="1" t="n">
        <f aca="false">C247-$B247</f>
        <v>-0.0494</v>
      </c>
      <c r="H247" s="1" t="n">
        <f aca="false">D247-$B247</f>
        <v>-0.042</v>
      </c>
      <c r="I247" s="1" t="n">
        <f aca="false">E247-$B247</f>
        <v>-0.0533</v>
      </c>
      <c r="K247" s="1" t="n">
        <f aca="false">D247-E247</f>
        <v>0.0113</v>
      </c>
    </row>
    <row r="248" customFormat="false" ht="13.8" hidden="false" customHeight="false" outlineLevel="0" collapsed="false">
      <c r="A248" s="4" t="n">
        <v>33420</v>
      </c>
      <c r="B248" s="1" t="n">
        <v>0.0049</v>
      </c>
      <c r="C248" s="1" t="n">
        <v>0.0473</v>
      </c>
      <c r="D248" s="1" t="n">
        <v>0.0385</v>
      </c>
      <c r="E248" s="1" t="n">
        <v>0.0534</v>
      </c>
      <c r="G248" s="1" t="n">
        <f aca="false">C248-$B248</f>
        <v>0.0424</v>
      </c>
      <c r="H248" s="1" t="n">
        <f aca="false">D248-$B248</f>
        <v>0.0336</v>
      </c>
      <c r="I248" s="1" t="n">
        <f aca="false">E248-$B248</f>
        <v>0.0485</v>
      </c>
      <c r="K248" s="1" t="n">
        <f aca="false">D248-E248</f>
        <v>-0.0149</v>
      </c>
    </row>
    <row r="249" customFormat="false" ht="13.8" hidden="false" customHeight="false" outlineLevel="0" collapsed="false">
      <c r="A249" s="4" t="n">
        <v>33451</v>
      </c>
      <c r="B249" s="1" t="n">
        <v>0.0046</v>
      </c>
      <c r="C249" s="1" t="n">
        <v>0.0278</v>
      </c>
      <c r="D249" s="1" t="n">
        <v>0.0239</v>
      </c>
      <c r="E249" s="1" t="n">
        <v>0.0342</v>
      </c>
      <c r="G249" s="1" t="n">
        <f aca="false">C249-$B249</f>
        <v>0.0232</v>
      </c>
      <c r="H249" s="1" t="n">
        <f aca="false">D249-$B249</f>
        <v>0.0193</v>
      </c>
      <c r="I249" s="1" t="n">
        <f aca="false">E249-$B249</f>
        <v>0.0296</v>
      </c>
      <c r="K249" s="1" t="n">
        <f aca="false">D249-E249</f>
        <v>-0.0103</v>
      </c>
    </row>
    <row r="250" customFormat="false" ht="13.8" hidden="false" customHeight="false" outlineLevel="0" collapsed="false">
      <c r="A250" s="4" t="n">
        <v>33482</v>
      </c>
      <c r="B250" s="1" t="n">
        <v>0.0046</v>
      </c>
      <c r="C250" s="1" t="n">
        <v>-0.0113</v>
      </c>
      <c r="D250" s="1" t="n">
        <v>-0.0179</v>
      </c>
      <c r="E250" s="1" t="n">
        <v>-0.0196</v>
      </c>
      <c r="G250" s="1" t="n">
        <f aca="false">C250-$B250</f>
        <v>-0.0159</v>
      </c>
      <c r="H250" s="1" t="n">
        <f aca="false">D250-$B250</f>
        <v>-0.0225</v>
      </c>
      <c r="I250" s="1" t="n">
        <f aca="false">E250-$B250</f>
        <v>-0.0242</v>
      </c>
      <c r="K250" s="1" t="n">
        <f aca="false">D250-E250</f>
        <v>0.0017</v>
      </c>
    </row>
    <row r="251" customFormat="false" ht="13.8" hidden="false" customHeight="false" outlineLevel="0" collapsed="false">
      <c r="A251" s="4" t="n">
        <v>33512</v>
      </c>
      <c r="B251" s="1" t="n">
        <v>0.0042</v>
      </c>
      <c r="C251" s="1" t="n">
        <v>0.0171</v>
      </c>
      <c r="D251" s="1" t="n">
        <v>0.0182</v>
      </c>
      <c r="E251" s="1" t="n">
        <v>0.0162</v>
      </c>
      <c r="G251" s="1" t="n">
        <f aca="false">C251-$B251</f>
        <v>0.0129</v>
      </c>
      <c r="H251" s="1" t="n">
        <f aca="false">D251-$B251</f>
        <v>0.014</v>
      </c>
      <c r="I251" s="1" t="n">
        <f aca="false">E251-$B251</f>
        <v>0.012</v>
      </c>
      <c r="K251" s="1" t="n">
        <f aca="false">D251-E251</f>
        <v>0.002</v>
      </c>
    </row>
    <row r="252" customFormat="false" ht="13.8" hidden="false" customHeight="false" outlineLevel="0" collapsed="false">
      <c r="A252" s="4" t="n">
        <v>33543</v>
      </c>
      <c r="B252" s="1" t="n">
        <v>0.0039</v>
      </c>
      <c r="C252" s="1" t="n">
        <v>-0.038</v>
      </c>
      <c r="D252" s="1" t="n">
        <v>-0.0556</v>
      </c>
      <c r="E252" s="1" t="n">
        <v>-0.0266</v>
      </c>
      <c r="G252" s="1" t="n">
        <f aca="false">C252-$B252</f>
        <v>-0.0419</v>
      </c>
      <c r="H252" s="1" t="n">
        <f aca="false">D252-$B252</f>
        <v>-0.0595</v>
      </c>
      <c r="I252" s="1" t="n">
        <f aca="false">E252-$B252</f>
        <v>-0.0305</v>
      </c>
      <c r="K252" s="1" t="n">
        <f aca="false">D252-E252</f>
        <v>-0.029</v>
      </c>
    </row>
    <row r="253" customFormat="false" ht="13.8" hidden="false" customHeight="false" outlineLevel="0" collapsed="false">
      <c r="A253" s="4" t="n">
        <v>33573</v>
      </c>
      <c r="B253" s="1" t="n">
        <v>0.0038</v>
      </c>
      <c r="C253" s="1" t="n">
        <v>0.1122</v>
      </c>
      <c r="D253" s="1" t="n">
        <v>0.0875</v>
      </c>
      <c r="E253" s="1" t="n">
        <v>0.1419</v>
      </c>
      <c r="G253" s="1" t="n">
        <f aca="false">C253-$B253</f>
        <v>0.1084</v>
      </c>
      <c r="H253" s="1" t="n">
        <f aca="false">D253-$B253</f>
        <v>0.0837</v>
      </c>
      <c r="I253" s="1" t="n">
        <f aca="false">E253-$B253</f>
        <v>0.1381</v>
      </c>
      <c r="K253" s="1" t="n">
        <f aca="false">D253-E253</f>
        <v>-0.0544</v>
      </c>
    </row>
    <row r="254" customFormat="false" ht="13.8" hidden="false" customHeight="false" outlineLevel="0" collapsed="false">
      <c r="A254" s="4" t="n">
        <v>33604</v>
      </c>
      <c r="B254" s="1" t="n">
        <v>0.0034</v>
      </c>
      <c r="C254" s="1" t="n">
        <v>-0.0025</v>
      </c>
      <c r="D254" s="1" t="n">
        <v>0.0531</v>
      </c>
      <c r="E254" s="1" t="n">
        <v>-0.0162</v>
      </c>
      <c r="G254" s="1" t="n">
        <f aca="false">C254-$B254</f>
        <v>-0.0059</v>
      </c>
      <c r="H254" s="1" t="n">
        <f aca="false">D254-$B254</f>
        <v>0.0497</v>
      </c>
      <c r="I254" s="1" t="n">
        <f aca="false">E254-$B254</f>
        <v>-0.0196</v>
      </c>
      <c r="K254" s="1" t="n">
        <f aca="false">D254-E254</f>
        <v>0.0693</v>
      </c>
    </row>
    <row r="255" customFormat="false" ht="13.8" hidden="false" customHeight="false" outlineLevel="0" collapsed="false">
      <c r="A255" s="4" t="n">
        <v>33635</v>
      </c>
      <c r="B255" s="1" t="n">
        <v>0.0028</v>
      </c>
      <c r="C255" s="1" t="n">
        <v>0.0137</v>
      </c>
      <c r="D255" s="1" t="n">
        <v>0.0693</v>
      </c>
      <c r="E255" s="1" t="n">
        <v>0.0035</v>
      </c>
      <c r="G255" s="1" t="n">
        <f aca="false">C255-$B255</f>
        <v>0.0109</v>
      </c>
      <c r="H255" s="1" t="n">
        <f aca="false">D255-$B255</f>
        <v>0.0665</v>
      </c>
      <c r="I255" s="1" t="n">
        <f aca="false">E255-$B255</f>
        <v>0.0007</v>
      </c>
      <c r="K255" s="1" t="n">
        <f aca="false">D255-E255</f>
        <v>0.0658</v>
      </c>
    </row>
    <row r="256" customFormat="false" ht="13.8" hidden="false" customHeight="false" outlineLevel="0" collapsed="false">
      <c r="A256" s="4" t="n">
        <v>33664</v>
      </c>
      <c r="B256" s="1" t="n">
        <v>0.0034</v>
      </c>
      <c r="C256" s="1" t="n">
        <v>-0.0232</v>
      </c>
      <c r="D256" s="1" t="n">
        <v>-0.0103</v>
      </c>
      <c r="E256" s="1" t="n">
        <v>-0.0302</v>
      </c>
      <c r="G256" s="1" t="n">
        <f aca="false">C256-$B256</f>
        <v>-0.0266</v>
      </c>
      <c r="H256" s="1" t="n">
        <f aca="false">D256-$B256</f>
        <v>-0.0137</v>
      </c>
      <c r="I256" s="1" t="n">
        <f aca="false">E256-$B256</f>
        <v>-0.0336</v>
      </c>
      <c r="K256" s="1" t="n">
        <f aca="false">D256-E256</f>
        <v>0.0199</v>
      </c>
    </row>
    <row r="257" customFormat="false" ht="13.8" hidden="false" customHeight="false" outlineLevel="0" collapsed="false">
      <c r="A257" s="4" t="n">
        <v>33695</v>
      </c>
      <c r="B257" s="1" t="n">
        <v>0.0032</v>
      </c>
      <c r="C257" s="1" t="n">
        <v>0.0139</v>
      </c>
      <c r="D257" s="1" t="n">
        <v>0.0308</v>
      </c>
      <c r="E257" s="1" t="n">
        <v>-0.0027</v>
      </c>
      <c r="G257" s="1" t="n">
        <f aca="false">C257-$B257</f>
        <v>0.0107</v>
      </c>
      <c r="H257" s="1" t="n">
        <f aca="false">D257-$B257</f>
        <v>0.0276</v>
      </c>
      <c r="I257" s="1" t="n">
        <f aca="false">E257-$B257</f>
        <v>-0.0059</v>
      </c>
      <c r="K257" s="1" t="n">
        <f aca="false">D257-E257</f>
        <v>0.0335</v>
      </c>
    </row>
    <row r="258" customFormat="false" ht="13.8" hidden="false" customHeight="false" outlineLevel="0" collapsed="false">
      <c r="A258" s="4" t="n">
        <v>33725</v>
      </c>
      <c r="B258" s="1" t="n">
        <v>0.0028</v>
      </c>
      <c r="C258" s="1" t="n">
        <v>0.0058</v>
      </c>
      <c r="D258" s="1" t="n">
        <v>0.0061</v>
      </c>
      <c r="E258" s="1" t="n">
        <v>0.0077</v>
      </c>
      <c r="G258" s="1" t="n">
        <f aca="false">C258-$B258</f>
        <v>0.003</v>
      </c>
      <c r="H258" s="1" t="n">
        <f aca="false">D258-$B258</f>
        <v>0.0033</v>
      </c>
      <c r="I258" s="1" t="n">
        <f aca="false">E258-$B258</f>
        <v>0.0049</v>
      </c>
      <c r="K258" s="1" t="n">
        <f aca="false">D258-E258</f>
        <v>-0.0016</v>
      </c>
    </row>
    <row r="259" customFormat="false" ht="13.8" hidden="false" customHeight="false" outlineLevel="0" collapsed="false">
      <c r="A259" s="4" t="n">
        <v>33756</v>
      </c>
      <c r="B259" s="1" t="n">
        <v>0.0032</v>
      </c>
      <c r="C259" s="1" t="n">
        <v>-0.0202</v>
      </c>
      <c r="D259" s="1" t="n">
        <v>-0.001</v>
      </c>
      <c r="E259" s="1" t="n">
        <v>-0.0272</v>
      </c>
      <c r="G259" s="1" t="n">
        <f aca="false">C259-$B259</f>
        <v>-0.0234</v>
      </c>
      <c r="H259" s="1" t="n">
        <f aca="false">D259-$B259</f>
        <v>-0.0042</v>
      </c>
      <c r="I259" s="1" t="n">
        <f aca="false">E259-$B259</f>
        <v>-0.0304</v>
      </c>
      <c r="K259" s="1" t="n">
        <f aca="false">D259-E259</f>
        <v>0.0262</v>
      </c>
    </row>
    <row r="260" customFormat="false" ht="13.8" hidden="false" customHeight="false" outlineLevel="0" collapsed="false">
      <c r="A260" s="4" t="n">
        <v>33786</v>
      </c>
      <c r="B260" s="1" t="n">
        <v>0.0031</v>
      </c>
      <c r="C260" s="1" t="n">
        <v>0.0408</v>
      </c>
      <c r="D260" s="1" t="n">
        <v>0.0246</v>
      </c>
      <c r="E260" s="1" t="n">
        <v>0.0421</v>
      </c>
      <c r="G260" s="1" t="n">
        <f aca="false">C260-$B260</f>
        <v>0.0377</v>
      </c>
      <c r="H260" s="1" t="n">
        <f aca="false">D260-$B260</f>
        <v>0.0215</v>
      </c>
      <c r="I260" s="1" t="n">
        <f aca="false">E260-$B260</f>
        <v>0.039</v>
      </c>
      <c r="K260" s="1" t="n">
        <f aca="false">D260-E260</f>
        <v>-0.0175</v>
      </c>
    </row>
    <row r="261" customFormat="false" ht="13.8" hidden="false" customHeight="false" outlineLevel="0" collapsed="false">
      <c r="A261" s="4" t="n">
        <v>33817</v>
      </c>
      <c r="B261" s="1" t="n">
        <v>0.0026</v>
      </c>
      <c r="C261" s="1" t="n">
        <v>-0.0212</v>
      </c>
      <c r="D261" s="1" t="n">
        <v>-0.0452</v>
      </c>
      <c r="E261" s="1" t="n">
        <v>-0.0138</v>
      </c>
      <c r="G261" s="1" t="n">
        <f aca="false">C261-$B261</f>
        <v>-0.0238</v>
      </c>
      <c r="H261" s="1" t="n">
        <f aca="false">D261-$B261</f>
        <v>-0.0478</v>
      </c>
      <c r="I261" s="1" t="n">
        <f aca="false">E261-$B261</f>
        <v>-0.0164</v>
      </c>
      <c r="K261" s="1" t="n">
        <f aca="false">D261-E261</f>
        <v>-0.0314</v>
      </c>
    </row>
    <row r="262" customFormat="false" ht="13.8" hidden="false" customHeight="false" outlineLevel="0" collapsed="false">
      <c r="A262" s="4" t="n">
        <v>33848</v>
      </c>
      <c r="B262" s="1" t="n">
        <v>0.0026</v>
      </c>
      <c r="C262" s="1" t="n">
        <v>0.0145</v>
      </c>
      <c r="D262" s="1" t="n">
        <v>0.0119</v>
      </c>
      <c r="E262" s="1" t="n">
        <v>0.016</v>
      </c>
      <c r="G262" s="1" t="n">
        <f aca="false">C262-$B262</f>
        <v>0.0119</v>
      </c>
      <c r="H262" s="1" t="n">
        <f aca="false">D262-$B262</f>
        <v>0.0093</v>
      </c>
      <c r="I262" s="1" t="n">
        <f aca="false">E262-$B262</f>
        <v>0.0134</v>
      </c>
      <c r="K262" s="1" t="n">
        <f aca="false">D262-E262</f>
        <v>-0.0041</v>
      </c>
    </row>
    <row r="263" customFormat="false" ht="13.8" hidden="false" customHeight="false" outlineLevel="0" collapsed="false">
      <c r="A263" s="4" t="n">
        <v>33878</v>
      </c>
      <c r="B263" s="1" t="n">
        <v>0.0023</v>
      </c>
      <c r="C263" s="1" t="n">
        <v>0.0125</v>
      </c>
      <c r="D263" s="1" t="n">
        <v>0.0116</v>
      </c>
      <c r="E263" s="1" t="n">
        <v>0.0255</v>
      </c>
      <c r="G263" s="1" t="n">
        <f aca="false">C263-$B263</f>
        <v>0.0102</v>
      </c>
      <c r="H263" s="1" t="n">
        <f aca="false">D263-$B263</f>
        <v>0.0093</v>
      </c>
      <c r="I263" s="1" t="n">
        <f aca="false">E263-$B263</f>
        <v>0.0232</v>
      </c>
      <c r="K263" s="1" t="n">
        <f aca="false">D263-E263</f>
        <v>-0.0139</v>
      </c>
    </row>
    <row r="264" customFormat="false" ht="13.8" hidden="false" customHeight="false" outlineLevel="0" collapsed="false">
      <c r="A264" s="4" t="n">
        <v>33909</v>
      </c>
      <c r="B264" s="1" t="n">
        <v>0.0023</v>
      </c>
      <c r="C264" s="1" t="n">
        <v>0.0436</v>
      </c>
      <c r="D264" s="1" t="n">
        <v>0.0497</v>
      </c>
      <c r="E264" s="1" t="n">
        <v>0.05</v>
      </c>
      <c r="G264" s="1" t="n">
        <f aca="false">C264-$B264</f>
        <v>0.0413</v>
      </c>
      <c r="H264" s="1" t="n">
        <f aca="false">D264-$B264</f>
        <v>0.0474</v>
      </c>
      <c r="I264" s="1" t="n">
        <f aca="false">E264-$B264</f>
        <v>0.0477</v>
      </c>
      <c r="K264" s="1" t="n">
        <f aca="false">D264-E264</f>
        <v>-0.000300000000000002</v>
      </c>
    </row>
    <row r="265" customFormat="false" ht="13.8" hidden="false" customHeight="false" outlineLevel="0" collapsed="false">
      <c r="A265" s="4" t="n">
        <v>33939</v>
      </c>
      <c r="B265" s="1" t="n">
        <v>0.0028</v>
      </c>
      <c r="C265" s="1" t="n">
        <v>0.0181</v>
      </c>
      <c r="D265" s="1" t="n">
        <v>0.0374</v>
      </c>
      <c r="E265" s="1" t="n">
        <v>0.0087</v>
      </c>
      <c r="G265" s="1" t="n">
        <f aca="false">C265-$B265</f>
        <v>0.0153</v>
      </c>
      <c r="H265" s="1" t="n">
        <f aca="false">D265-$B265</f>
        <v>0.0346</v>
      </c>
      <c r="I265" s="1" t="n">
        <f aca="false">E265-$B265</f>
        <v>0.0059</v>
      </c>
      <c r="K265" s="1" t="n">
        <f aca="false">D265-E265</f>
        <v>0.0287</v>
      </c>
    </row>
    <row r="266" customFormat="false" ht="13.8" hidden="false" customHeight="false" outlineLevel="0" collapsed="false">
      <c r="A266" s="4" t="n">
        <v>33970</v>
      </c>
      <c r="B266" s="1" t="n">
        <v>0.0023</v>
      </c>
      <c r="C266" s="1" t="n">
        <v>0.0116</v>
      </c>
      <c r="D266" s="1" t="n">
        <v>0.0567</v>
      </c>
      <c r="E266" s="1" t="n">
        <v>-0.0091</v>
      </c>
      <c r="G266" s="1" t="n">
        <f aca="false">C266-$B266</f>
        <v>0.0093</v>
      </c>
      <c r="H266" s="1" t="n">
        <f aca="false">D266-$B266</f>
        <v>0.0544</v>
      </c>
      <c r="I266" s="1" t="n">
        <f aca="false">E266-$B266</f>
        <v>-0.0114</v>
      </c>
      <c r="K266" s="1" t="n">
        <f aca="false">D266-E266</f>
        <v>0.0658</v>
      </c>
    </row>
    <row r="267" customFormat="false" ht="13.8" hidden="false" customHeight="false" outlineLevel="0" collapsed="false">
      <c r="A267" s="4" t="n">
        <v>34001</v>
      </c>
      <c r="B267" s="1" t="n">
        <v>0.0022</v>
      </c>
      <c r="C267" s="1" t="n">
        <v>0.0034</v>
      </c>
      <c r="D267" s="1" t="n">
        <v>0.0272</v>
      </c>
      <c r="E267" s="1" t="n">
        <v>-0.0269</v>
      </c>
      <c r="G267" s="1" t="n">
        <f aca="false">C267-$B267</f>
        <v>0.0012</v>
      </c>
      <c r="H267" s="1" t="n">
        <f aca="false">D267-$B267</f>
        <v>0.025</v>
      </c>
      <c r="I267" s="1" t="n">
        <f aca="false">E267-$B267</f>
        <v>-0.0291</v>
      </c>
      <c r="K267" s="1" t="n">
        <f aca="false">D267-E267</f>
        <v>0.0541</v>
      </c>
    </row>
    <row r="268" customFormat="false" ht="13.8" hidden="false" customHeight="false" outlineLevel="0" collapsed="false">
      <c r="A268" s="4" t="n">
        <v>34029</v>
      </c>
      <c r="B268" s="1" t="n">
        <v>0.0025</v>
      </c>
      <c r="C268" s="1" t="n">
        <v>0.0255</v>
      </c>
      <c r="D268" s="1" t="n">
        <v>0.0289</v>
      </c>
      <c r="E268" s="1" t="n">
        <v>0.0178</v>
      </c>
      <c r="G268" s="1" t="n">
        <f aca="false">C268-$B268</f>
        <v>0.023</v>
      </c>
      <c r="H268" s="1" t="n">
        <f aca="false">D268-$B268</f>
        <v>0.0264</v>
      </c>
      <c r="I268" s="1" t="n">
        <f aca="false">E268-$B268</f>
        <v>0.0153</v>
      </c>
      <c r="K268" s="1" t="n">
        <f aca="false">D268-E268</f>
        <v>0.0111</v>
      </c>
    </row>
    <row r="269" customFormat="false" ht="13.8" hidden="false" customHeight="false" outlineLevel="0" collapsed="false">
      <c r="A269" s="4" t="n">
        <v>34060</v>
      </c>
      <c r="B269" s="1" t="n">
        <v>0.0024</v>
      </c>
      <c r="C269" s="1" t="n">
        <v>-0.0281</v>
      </c>
      <c r="D269" s="1" t="n">
        <v>-0.014</v>
      </c>
      <c r="E269" s="1" t="n">
        <v>-0.0495</v>
      </c>
      <c r="G269" s="1" t="n">
        <f aca="false">C269-$B269</f>
        <v>-0.0305</v>
      </c>
      <c r="H269" s="1" t="n">
        <f aca="false">D269-$B269</f>
        <v>-0.0164</v>
      </c>
      <c r="I269" s="1" t="n">
        <f aca="false">E269-$B269</f>
        <v>-0.0519</v>
      </c>
      <c r="K269" s="1" t="n">
        <f aca="false">D269-E269</f>
        <v>0.0355</v>
      </c>
    </row>
    <row r="270" customFormat="false" ht="13.8" hidden="false" customHeight="false" outlineLevel="0" collapsed="false">
      <c r="A270" s="4" t="n">
        <v>34090</v>
      </c>
      <c r="B270" s="1" t="n">
        <v>0.0022</v>
      </c>
      <c r="C270" s="1" t="n">
        <v>0.0311</v>
      </c>
      <c r="D270" s="1" t="n">
        <v>0.0109</v>
      </c>
      <c r="E270" s="1" t="n">
        <v>0.0426</v>
      </c>
      <c r="G270" s="1" t="n">
        <f aca="false">C270-$B270</f>
        <v>0.0289</v>
      </c>
      <c r="H270" s="1" t="n">
        <f aca="false">D270-$B270</f>
        <v>0.0087</v>
      </c>
      <c r="I270" s="1" t="n">
        <f aca="false">E270-$B270</f>
        <v>0.0404</v>
      </c>
      <c r="K270" s="1" t="n">
        <f aca="false">D270-E270</f>
        <v>-0.0317</v>
      </c>
    </row>
    <row r="271" customFormat="false" ht="13.8" hidden="false" customHeight="false" outlineLevel="0" collapsed="false">
      <c r="A271" s="4" t="n">
        <v>34121</v>
      </c>
      <c r="B271" s="1" t="n">
        <v>0.0025</v>
      </c>
      <c r="C271" s="1" t="n">
        <v>0.0056</v>
      </c>
      <c r="D271" s="1" t="n">
        <v>0.0313</v>
      </c>
      <c r="E271" s="1" t="n">
        <v>-0.0093</v>
      </c>
      <c r="G271" s="1" t="n">
        <f aca="false">C271-$B271</f>
        <v>0.0031</v>
      </c>
      <c r="H271" s="1" t="n">
        <f aca="false">D271-$B271</f>
        <v>0.0288</v>
      </c>
      <c r="I271" s="1" t="n">
        <f aca="false">E271-$B271</f>
        <v>-0.0118</v>
      </c>
      <c r="K271" s="1" t="n">
        <f aca="false">D271-E271</f>
        <v>0.0406</v>
      </c>
    </row>
    <row r="272" customFormat="false" ht="13.8" hidden="false" customHeight="false" outlineLevel="0" collapsed="false">
      <c r="A272" s="4" t="n">
        <v>34151</v>
      </c>
      <c r="B272" s="1" t="n">
        <v>0.0024</v>
      </c>
      <c r="C272" s="1" t="n">
        <v>-0.001</v>
      </c>
      <c r="D272" s="1" t="n">
        <v>0.0134</v>
      </c>
      <c r="E272" s="1" t="n">
        <v>-0.0185</v>
      </c>
      <c r="G272" s="1" t="n">
        <f aca="false">C272-$B272</f>
        <v>-0.0034</v>
      </c>
      <c r="H272" s="1" t="n">
        <f aca="false">D272-$B272</f>
        <v>0.011</v>
      </c>
      <c r="I272" s="1" t="n">
        <f aca="false">E272-$B272</f>
        <v>-0.0209</v>
      </c>
      <c r="K272" s="1" t="n">
        <f aca="false">D272-E272</f>
        <v>0.0319</v>
      </c>
    </row>
    <row r="273" customFormat="false" ht="13.8" hidden="false" customHeight="false" outlineLevel="0" collapsed="false">
      <c r="A273" s="4" t="n">
        <v>34182</v>
      </c>
      <c r="B273" s="1" t="n">
        <v>0.0025</v>
      </c>
      <c r="C273" s="1" t="n">
        <v>0.0396</v>
      </c>
      <c r="D273" s="1" t="n">
        <v>0.0398</v>
      </c>
      <c r="E273" s="1" t="n">
        <v>0.0351</v>
      </c>
      <c r="G273" s="1" t="n">
        <f aca="false">C273-$B273</f>
        <v>0.0371</v>
      </c>
      <c r="H273" s="1" t="n">
        <f aca="false">D273-$B273</f>
        <v>0.0373</v>
      </c>
      <c r="I273" s="1" t="n">
        <f aca="false">E273-$B273</f>
        <v>0.0326</v>
      </c>
      <c r="K273" s="1" t="n">
        <f aca="false">D273-E273</f>
        <v>0.0047</v>
      </c>
    </row>
    <row r="274" customFormat="false" ht="13.8" hidden="false" customHeight="false" outlineLevel="0" collapsed="false">
      <c r="A274" s="4" t="n">
        <v>34213</v>
      </c>
      <c r="B274" s="1" t="n">
        <v>0.0026</v>
      </c>
      <c r="C274" s="1" t="n">
        <v>0.0014</v>
      </c>
      <c r="D274" s="1" t="n">
        <v>-0.0013</v>
      </c>
      <c r="E274" s="1" t="n">
        <v>-0.0053</v>
      </c>
      <c r="G274" s="1" t="n">
        <f aca="false">C274-$B274</f>
        <v>-0.0012</v>
      </c>
      <c r="H274" s="1" t="n">
        <f aca="false">D274-$B274</f>
        <v>-0.0039</v>
      </c>
      <c r="I274" s="1" t="n">
        <f aca="false">E274-$B274</f>
        <v>-0.0079</v>
      </c>
      <c r="K274" s="1" t="n">
        <f aca="false">D274-E274</f>
        <v>0.004</v>
      </c>
    </row>
    <row r="275" customFormat="false" ht="13.8" hidden="false" customHeight="false" outlineLevel="0" collapsed="false">
      <c r="A275" s="4" t="n">
        <v>34243</v>
      </c>
      <c r="B275" s="1" t="n">
        <v>0.0022</v>
      </c>
      <c r="C275" s="1" t="n">
        <v>0.0163</v>
      </c>
      <c r="D275" s="1" t="n">
        <v>-0.003</v>
      </c>
      <c r="E275" s="1" t="n">
        <v>0.0335</v>
      </c>
      <c r="G275" s="1" t="n">
        <f aca="false">C275-$B275</f>
        <v>0.0141</v>
      </c>
      <c r="H275" s="1" t="n">
        <f aca="false">D275-$B275</f>
        <v>-0.0052</v>
      </c>
      <c r="I275" s="1" t="n">
        <f aca="false">E275-$B275</f>
        <v>0.0313</v>
      </c>
      <c r="K275" s="1" t="n">
        <f aca="false">D275-E275</f>
        <v>-0.0365</v>
      </c>
    </row>
    <row r="276" customFormat="false" ht="13.8" hidden="false" customHeight="false" outlineLevel="0" collapsed="false">
      <c r="A276" s="4" t="n">
        <v>34274</v>
      </c>
      <c r="B276" s="1" t="n">
        <v>0.0025</v>
      </c>
      <c r="C276" s="1" t="n">
        <v>-0.0164</v>
      </c>
      <c r="D276" s="1" t="n">
        <v>-0.022</v>
      </c>
      <c r="E276" s="1" t="n">
        <v>-0.0025</v>
      </c>
      <c r="G276" s="1" t="n">
        <f aca="false">C276-$B276</f>
        <v>-0.0189</v>
      </c>
      <c r="H276" s="1" t="n">
        <f aca="false">D276-$B276</f>
        <v>-0.0245</v>
      </c>
      <c r="I276" s="1" t="n">
        <f aca="false">E276-$B276</f>
        <v>-0.005</v>
      </c>
      <c r="K276" s="1" t="n">
        <f aca="false">D276-E276</f>
        <v>-0.0195</v>
      </c>
    </row>
    <row r="277" customFormat="false" ht="13.8" hidden="false" customHeight="false" outlineLevel="0" collapsed="false">
      <c r="A277" s="4" t="n">
        <v>34304</v>
      </c>
      <c r="B277" s="1" t="n">
        <v>0.0023</v>
      </c>
      <c r="C277" s="1" t="n">
        <v>0.0188</v>
      </c>
      <c r="D277" s="1" t="n">
        <v>0.0229</v>
      </c>
      <c r="E277" s="1" t="n">
        <v>0.0154</v>
      </c>
      <c r="G277" s="1" t="n">
        <f aca="false">C277-$B277</f>
        <v>0.0165</v>
      </c>
      <c r="H277" s="1" t="n">
        <f aca="false">D277-$B277</f>
        <v>0.0206</v>
      </c>
      <c r="I277" s="1" t="n">
        <f aca="false">E277-$B277</f>
        <v>0.0131</v>
      </c>
      <c r="K277" s="1" t="n">
        <f aca="false">D277-E277</f>
        <v>0.0075</v>
      </c>
    </row>
    <row r="278" customFormat="false" ht="13.8" hidden="false" customHeight="false" outlineLevel="0" collapsed="false">
      <c r="A278" s="4" t="n">
        <v>34335</v>
      </c>
      <c r="B278" s="1" t="n">
        <v>0.0025</v>
      </c>
      <c r="C278" s="1" t="n">
        <v>0.0312</v>
      </c>
      <c r="D278" s="1" t="n">
        <v>0.0231</v>
      </c>
      <c r="E278" s="1" t="n">
        <v>0.0236</v>
      </c>
      <c r="G278" s="1" t="n">
        <f aca="false">C278-$B278</f>
        <v>0.0287</v>
      </c>
      <c r="H278" s="1" t="n">
        <f aca="false">D278-$B278</f>
        <v>0.0206</v>
      </c>
      <c r="I278" s="1" t="n">
        <f aca="false">E278-$B278</f>
        <v>0.0211</v>
      </c>
      <c r="K278" s="1" t="n">
        <f aca="false">D278-E278</f>
        <v>-0.0005</v>
      </c>
    </row>
    <row r="279" customFormat="false" ht="13.8" hidden="false" customHeight="false" outlineLevel="0" collapsed="false">
      <c r="A279" s="4" t="n">
        <v>34366</v>
      </c>
      <c r="B279" s="1" t="n">
        <v>0.0021</v>
      </c>
      <c r="C279" s="1" t="n">
        <v>-0.0234</v>
      </c>
      <c r="D279" s="1" t="n">
        <v>-0.0397</v>
      </c>
      <c r="E279" s="1" t="n">
        <v>-0.0168</v>
      </c>
      <c r="G279" s="1" t="n">
        <f aca="false">C279-$B279</f>
        <v>-0.0255</v>
      </c>
      <c r="H279" s="1" t="n">
        <f aca="false">D279-$B279</f>
        <v>-0.0418</v>
      </c>
      <c r="I279" s="1" t="n">
        <f aca="false">E279-$B279</f>
        <v>-0.0189</v>
      </c>
      <c r="K279" s="1" t="n">
        <f aca="false">D279-E279</f>
        <v>-0.0229</v>
      </c>
    </row>
    <row r="280" customFormat="false" ht="13.8" hidden="false" customHeight="false" outlineLevel="0" collapsed="false">
      <c r="A280" s="4" t="n">
        <v>34394</v>
      </c>
      <c r="B280" s="1" t="n">
        <v>0.0027</v>
      </c>
      <c r="C280" s="1" t="n">
        <v>-0.0451</v>
      </c>
      <c r="D280" s="1" t="n">
        <v>-0.0357</v>
      </c>
      <c r="E280" s="1" t="n">
        <v>-0.0484</v>
      </c>
      <c r="G280" s="1" t="n">
        <f aca="false">C280-$B280</f>
        <v>-0.0478</v>
      </c>
      <c r="H280" s="1" t="n">
        <f aca="false">D280-$B280</f>
        <v>-0.0384</v>
      </c>
      <c r="I280" s="1" t="n">
        <f aca="false">E280-$B280</f>
        <v>-0.0511</v>
      </c>
      <c r="K280" s="1" t="n">
        <f aca="false">D280-E280</f>
        <v>0.0127</v>
      </c>
    </row>
    <row r="281" customFormat="false" ht="13.8" hidden="false" customHeight="false" outlineLevel="0" collapsed="false">
      <c r="A281" s="4" t="n">
        <v>34425</v>
      </c>
      <c r="B281" s="1" t="n">
        <v>0.0027</v>
      </c>
      <c r="C281" s="1" t="n">
        <v>0.0095</v>
      </c>
      <c r="D281" s="1" t="n">
        <v>0.0159</v>
      </c>
      <c r="E281" s="1" t="n">
        <v>0.0048</v>
      </c>
      <c r="G281" s="1" t="n">
        <f aca="false">C281-$B281</f>
        <v>0.0068</v>
      </c>
      <c r="H281" s="1" t="n">
        <f aca="false">D281-$B281</f>
        <v>0.0132</v>
      </c>
      <c r="I281" s="1" t="n">
        <f aca="false">E281-$B281</f>
        <v>0.0021</v>
      </c>
      <c r="K281" s="1" t="n">
        <f aca="false">D281-E281</f>
        <v>0.0111</v>
      </c>
    </row>
    <row r="282" customFormat="false" ht="13.8" hidden="false" customHeight="false" outlineLevel="0" collapsed="false">
      <c r="A282" s="4" t="n">
        <v>34455</v>
      </c>
      <c r="B282" s="1" t="n">
        <v>0.0031</v>
      </c>
      <c r="C282" s="1" t="n">
        <v>0.0089</v>
      </c>
      <c r="D282" s="1" t="n">
        <v>-0.0006</v>
      </c>
      <c r="E282" s="1" t="n">
        <v>0.0103</v>
      </c>
      <c r="G282" s="1" t="n">
        <f aca="false">C282-$B282</f>
        <v>0.0058</v>
      </c>
      <c r="H282" s="1" t="n">
        <f aca="false">D282-$B282</f>
        <v>-0.0037</v>
      </c>
      <c r="I282" s="1" t="n">
        <f aca="false">E282-$B282</f>
        <v>0.0072</v>
      </c>
      <c r="K282" s="1" t="n">
        <f aca="false">D282-E282</f>
        <v>-0.0109</v>
      </c>
    </row>
    <row r="283" customFormat="false" ht="13.8" hidden="false" customHeight="false" outlineLevel="0" collapsed="false">
      <c r="A283" s="4" t="n">
        <v>34486</v>
      </c>
      <c r="B283" s="1" t="n">
        <v>0.0031</v>
      </c>
      <c r="C283" s="1" t="n">
        <v>-0.0272</v>
      </c>
      <c r="D283" s="1" t="n">
        <v>-0.025</v>
      </c>
      <c r="E283" s="1" t="n">
        <v>-0.0325</v>
      </c>
      <c r="G283" s="1" t="n">
        <f aca="false">C283-$B283</f>
        <v>-0.0303</v>
      </c>
      <c r="H283" s="1" t="n">
        <f aca="false">D283-$B283</f>
        <v>-0.0281</v>
      </c>
      <c r="I283" s="1" t="n">
        <f aca="false">E283-$B283</f>
        <v>-0.0356</v>
      </c>
      <c r="K283" s="1" t="n">
        <f aca="false">D283-E283</f>
        <v>0.0075</v>
      </c>
    </row>
    <row r="284" customFormat="false" ht="13.8" hidden="false" customHeight="false" outlineLevel="0" collapsed="false">
      <c r="A284" s="4" t="n">
        <v>34516</v>
      </c>
      <c r="B284" s="1" t="n">
        <v>0.0028</v>
      </c>
      <c r="C284" s="1" t="n">
        <v>0.031</v>
      </c>
      <c r="D284" s="1" t="n">
        <v>0.0318</v>
      </c>
      <c r="E284" s="1" t="n">
        <v>0.0278</v>
      </c>
      <c r="G284" s="1" t="n">
        <f aca="false">C284-$B284</f>
        <v>0.0282</v>
      </c>
      <c r="H284" s="1" t="n">
        <f aca="false">D284-$B284</f>
        <v>0.029</v>
      </c>
      <c r="I284" s="1" t="n">
        <f aca="false">E284-$B284</f>
        <v>0.025</v>
      </c>
      <c r="K284" s="1" t="n">
        <f aca="false">D284-E284</f>
        <v>0.004</v>
      </c>
    </row>
    <row r="285" customFormat="false" ht="13.8" hidden="false" customHeight="false" outlineLevel="0" collapsed="false">
      <c r="A285" s="4" t="n">
        <v>34547</v>
      </c>
      <c r="B285" s="1" t="n">
        <v>0.0037</v>
      </c>
      <c r="C285" s="1" t="n">
        <v>0.0438</v>
      </c>
      <c r="D285" s="1" t="n">
        <v>0.0372</v>
      </c>
      <c r="E285" s="1" t="n">
        <v>0.054</v>
      </c>
      <c r="G285" s="1" t="n">
        <f aca="false">C285-$B285</f>
        <v>0.0401</v>
      </c>
      <c r="H285" s="1" t="n">
        <f aca="false">D285-$B285</f>
        <v>0.0335</v>
      </c>
      <c r="I285" s="1" t="n">
        <f aca="false">E285-$B285</f>
        <v>0.0503</v>
      </c>
      <c r="K285" s="1" t="n">
        <f aca="false">D285-E285</f>
        <v>-0.0168</v>
      </c>
    </row>
    <row r="286" customFormat="false" ht="13.8" hidden="false" customHeight="false" outlineLevel="0" collapsed="false">
      <c r="A286" s="4" t="n">
        <v>34578</v>
      </c>
      <c r="B286" s="1" t="n">
        <v>0.0037</v>
      </c>
      <c r="C286" s="1" t="n">
        <v>-0.0194</v>
      </c>
      <c r="D286" s="1" t="n">
        <v>-0.0349</v>
      </c>
      <c r="E286" s="1" t="n">
        <v>-0.0126</v>
      </c>
      <c r="G286" s="1" t="n">
        <f aca="false">C286-$B286</f>
        <v>-0.0231</v>
      </c>
      <c r="H286" s="1" t="n">
        <f aca="false">D286-$B286</f>
        <v>-0.0386</v>
      </c>
      <c r="I286" s="1" t="n">
        <f aca="false">E286-$B286</f>
        <v>-0.0163</v>
      </c>
      <c r="K286" s="1" t="n">
        <f aca="false">D286-E286</f>
        <v>-0.0223</v>
      </c>
    </row>
    <row r="287" customFormat="false" ht="13.8" hidden="false" customHeight="false" outlineLevel="0" collapsed="false">
      <c r="A287" s="4" t="n">
        <v>34608</v>
      </c>
      <c r="B287" s="1" t="n">
        <v>0.0038</v>
      </c>
      <c r="C287" s="1" t="n">
        <v>0.0172</v>
      </c>
      <c r="D287" s="1" t="n">
        <v>0.0018</v>
      </c>
      <c r="E287" s="1" t="n">
        <v>0.0188</v>
      </c>
      <c r="G287" s="1" t="n">
        <f aca="false">C287-$B287</f>
        <v>0.0134</v>
      </c>
      <c r="H287" s="1" t="n">
        <f aca="false">D287-$B287</f>
        <v>-0.002</v>
      </c>
      <c r="I287" s="1" t="n">
        <f aca="false">E287-$B287</f>
        <v>0.015</v>
      </c>
      <c r="K287" s="1" t="n">
        <f aca="false">D287-E287</f>
        <v>-0.017</v>
      </c>
    </row>
    <row r="288" customFormat="false" ht="13.8" hidden="false" customHeight="false" outlineLevel="0" collapsed="false">
      <c r="A288" s="4" t="n">
        <v>34639</v>
      </c>
      <c r="B288" s="1" t="n">
        <v>0.0037</v>
      </c>
      <c r="C288" s="1" t="n">
        <v>-0.0367</v>
      </c>
      <c r="D288" s="1" t="n">
        <v>-0.0459</v>
      </c>
      <c r="E288" s="1" t="n">
        <v>-0.0327</v>
      </c>
      <c r="G288" s="1" t="n">
        <f aca="false">C288-$B288</f>
        <v>-0.0404</v>
      </c>
      <c r="H288" s="1" t="n">
        <f aca="false">D288-$B288</f>
        <v>-0.0496</v>
      </c>
      <c r="I288" s="1" t="n">
        <f aca="false">E288-$B288</f>
        <v>-0.0364</v>
      </c>
      <c r="K288" s="1" t="n">
        <f aca="false">D288-E288</f>
        <v>-0.0132</v>
      </c>
    </row>
    <row r="289" customFormat="false" ht="13.8" hidden="false" customHeight="false" outlineLevel="0" collapsed="false">
      <c r="A289" s="4" t="n">
        <v>34669</v>
      </c>
      <c r="B289" s="1" t="n">
        <v>0.0044</v>
      </c>
      <c r="C289" s="1" t="n">
        <v>0.013</v>
      </c>
      <c r="D289" s="1" t="n">
        <v>0.0077</v>
      </c>
      <c r="E289" s="1" t="n">
        <v>0.0147</v>
      </c>
      <c r="G289" s="1" t="n">
        <f aca="false">C289-$B289</f>
        <v>0.0086</v>
      </c>
      <c r="H289" s="1" t="n">
        <f aca="false">D289-$B289</f>
        <v>0.0033</v>
      </c>
      <c r="I289" s="1" t="n">
        <f aca="false">E289-$B289</f>
        <v>0.0103</v>
      </c>
      <c r="K289" s="1" t="n">
        <f aca="false">D289-E289</f>
        <v>-0.007</v>
      </c>
    </row>
    <row r="290" customFormat="false" ht="13.8" hidden="false" customHeight="false" outlineLevel="0" collapsed="false">
      <c r="A290" s="4" t="n">
        <v>34700</v>
      </c>
      <c r="B290" s="1" t="n">
        <v>0.0042</v>
      </c>
      <c r="C290" s="1" t="n">
        <v>0.0222</v>
      </c>
      <c r="D290" s="1" t="n">
        <v>0.0428</v>
      </c>
      <c r="E290" s="1" t="n">
        <v>0.0192</v>
      </c>
      <c r="G290" s="1" t="n">
        <f aca="false">C290-$B290</f>
        <v>0.018</v>
      </c>
      <c r="H290" s="1" t="n">
        <f aca="false">D290-$B290</f>
        <v>0.0386</v>
      </c>
      <c r="I290" s="1" t="n">
        <f aca="false">E290-$B290</f>
        <v>0.015</v>
      </c>
      <c r="K290" s="1" t="n">
        <f aca="false">D290-E290</f>
        <v>0.0236</v>
      </c>
    </row>
    <row r="291" customFormat="false" ht="13.8" hidden="false" customHeight="false" outlineLevel="0" collapsed="false">
      <c r="A291" s="4" t="n">
        <v>34731</v>
      </c>
      <c r="B291" s="1" t="n">
        <v>0.004</v>
      </c>
      <c r="C291" s="1" t="n">
        <v>0.0403</v>
      </c>
      <c r="D291" s="1" t="n">
        <v>0.0506</v>
      </c>
      <c r="E291" s="1" t="n">
        <v>0.0386</v>
      </c>
      <c r="G291" s="1" t="n">
        <f aca="false">C291-$B291</f>
        <v>0.0363</v>
      </c>
      <c r="H291" s="1" t="n">
        <f aca="false">D291-$B291</f>
        <v>0.0466</v>
      </c>
      <c r="I291" s="1" t="n">
        <f aca="false">E291-$B291</f>
        <v>0.0346</v>
      </c>
      <c r="K291" s="1" t="n">
        <f aca="false">D291-E291</f>
        <v>0.012</v>
      </c>
    </row>
    <row r="292" customFormat="false" ht="13.8" hidden="false" customHeight="false" outlineLevel="0" collapsed="false">
      <c r="A292" s="4" t="n">
        <v>34759</v>
      </c>
      <c r="B292" s="1" t="n">
        <v>0.0046</v>
      </c>
      <c r="C292" s="1" t="n">
        <v>0.0265</v>
      </c>
      <c r="D292" s="1" t="n">
        <v>0.005</v>
      </c>
      <c r="E292" s="1" t="n">
        <v>0.0296</v>
      </c>
      <c r="G292" s="1" t="n">
        <f aca="false">C292-$B292</f>
        <v>0.0219</v>
      </c>
      <c r="H292" s="1" t="n">
        <f aca="false">D292-$B292</f>
        <v>0.0004</v>
      </c>
      <c r="I292" s="1" t="n">
        <f aca="false">E292-$B292</f>
        <v>0.025</v>
      </c>
      <c r="K292" s="1" t="n">
        <f aca="false">D292-E292</f>
        <v>-0.0246</v>
      </c>
    </row>
    <row r="293" customFormat="false" ht="13.8" hidden="false" customHeight="false" outlineLevel="0" collapsed="false">
      <c r="A293" s="4" t="n">
        <v>34790</v>
      </c>
      <c r="B293" s="1" t="n">
        <v>0.0044</v>
      </c>
      <c r="C293" s="1" t="n">
        <v>0.0255</v>
      </c>
      <c r="D293" s="1" t="n">
        <v>0.0347</v>
      </c>
      <c r="E293" s="1" t="n">
        <v>0.0224</v>
      </c>
      <c r="G293" s="1" t="n">
        <f aca="false">C293-$B293</f>
        <v>0.0211</v>
      </c>
      <c r="H293" s="1" t="n">
        <f aca="false">D293-$B293</f>
        <v>0.0303</v>
      </c>
      <c r="I293" s="1" t="n">
        <f aca="false">E293-$B293</f>
        <v>0.018</v>
      </c>
      <c r="K293" s="1" t="n">
        <f aca="false">D293-E293</f>
        <v>0.0123</v>
      </c>
    </row>
    <row r="294" customFormat="false" ht="13.8" hidden="false" customHeight="false" outlineLevel="0" collapsed="false">
      <c r="A294" s="4" t="n">
        <v>34820</v>
      </c>
      <c r="B294" s="1" t="n">
        <v>0.0054</v>
      </c>
      <c r="C294" s="1" t="n">
        <v>0.0344</v>
      </c>
      <c r="D294" s="1" t="n">
        <v>0.051</v>
      </c>
      <c r="E294" s="1" t="n">
        <v>0.0308</v>
      </c>
      <c r="G294" s="1" t="n">
        <f aca="false">C294-$B294</f>
        <v>0.029</v>
      </c>
      <c r="H294" s="1" t="n">
        <f aca="false">D294-$B294</f>
        <v>0.0456</v>
      </c>
      <c r="I294" s="1" t="n">
        <f aca="false">E294-$B294</f>
        <v>0.0254</v>
      </c>
      <c r="K294" s="1" t="n">
        <f aca="false">D294-E294</f>
        <v>0.0202</v>
      </c>
    </row>
    <row r="295" customFormat="false" ht="13.8" hidden="false" customHeight="false" outlineLevel="0" collapsed="false">
      <c r="A295" s="4" t="n">
        <v>34851</v>
      </c>
      <c r="B295" s="1" t="n">
        <v>0.0047</v>
      </c>
      <c r="C295" s="1" t="n">
        <v>0.0319</v>
      </c>
      <c r="D295" s="1" t="n">
        <v>0.0239</v>
      </c>
      <c r="E295" s="1" t="n">
        <v>0.038</v>
      </c>
      <c r="G295" s="1" t="n">
        <f aca="false">C295-$B295</f>
        <v>0.0272</v>
      </c>
      <c r="H295" s="1" t="n">
        <f aca="false">D295-$B295</f>
        <v>0.0192</v>
      </c>
      <c r="I295" s="1" t="n">
        <f aca="false">E295-$B295</f>
        <v>0.0333</v>
      </c>
      <c r="K295" s="1" t="n">
        <f aca="false">D295-E295</f>
        <v>-0.0141</v>
      </c>
    </row>
    <row r="296" customFormat="false" ht="13.8" hidden="false" customHeight="false" outlineLevel="0" collapsed="false">
      <c r="A296" s="4" t="n">
        <v>34881</v>
      </c>
      <c r="B296" s="1" t="n">
        <v>0.0045</v>
      </c>
      <c r="C296" s="1" t="n">
        <v>0.0417</v>
      </c>
      <c r="D296" s="1" t="n">
        <v>0.0399</v>
      </c>
      <c r="E296" s="1" t="n">
        <v>0.0409</v>
      </c>
      <c r="G296" s="1" t="n">
        <f aca="false">C296-$B296</f>
        <v>0.0372</v>
      </c>
      <c r="H296" s="1" t="n">
        <f aca="false">D296-$B296</f>
        <v>0.0354</v>
      </c>
      <c r="I296" s="1" t="n">
        <f aca="false">E296-$B296</f>
        <v>0.0364</v>
      </c>
      <c r="K296" s="1" t="n">
        <f aca="false">D296-E296</f>
        <v>-0.001</v>
      </c>
    </row>
    <row r="297" customFormat="false" ht="13.8" hidden="false" customHeight="false" outlineLevel="0" collapsed="false">
      <c r="A297" s="4" t="n">
        <v>34912</v>
      </c>
      <c r="B297" s="1" t="n">
        <v>0.0047</v>
      </c>
      <c r="C297" s="1" t="n">
        <v>0.0102</v>
      </c>
      <c r="D297" s="1" t="n">
        <v>0.0378</v>
      </c>
      <c r="E297" s="1" t="n">
        <v>0.0019</v>
      </c>
      <c r="G297" s="1" t="n">
        <f aca="false">C297-$B297</f>
        <v>0.0055</v>
      </c>
      <c r="H297" s="1" t="n">
        <f aca="false">D297-$B297</f>
        <v>0.0331</v>
      </c>
      <c r="I297" s="1" t="n">
        <f aca="false">E297-$B297</f>
        <v>-0.0028</v>
      </c>
      <c r="K297" s="1" t="n">
        <f aca="false">D297-E297</f>
        <v>0.0359</v>
      </c>
    </row>
    <row r="298" customFormat="false" ht="13.8" hidden="false" customHeight="false" outlineLevel="0" collapsed="false">
      <c r="A298" s="4" t="n">
        <v>34943</v>
      </c>
      <c r="B298" s="1" t="n">
        <v>0.0043</v>
      </c>
      <c r="C298" s="1" t="n">
        <v>0.0378</v>
      </c>
      <c r="D298" s="1" t="n">
        <v>0.0437</v>
      </c>
      <c r="E298" s="1" t="n">
        <v>0.0434</v>
      </c>
      <c r="G298" s="1" t="n">
        <f aca="false">C298-$B298</f>
        <v>0.0335</v>
      </c>
      <c r="H298" s="1" t="n">
        <f aca="false">D298-$B298</f>
        <v>0.0394</v>
      </c>
      <c r="I298" s="1" t="n">
        <f aca="false">E298-$B298</f>
        <v>0.0391</v>
      </c>
      <c r="K298" s="1" t="n">
        <f aca="false">D298-E298</f>
        <v>0.000300000000000002</v>
      </c>
    </row>
    <row r="299" customFormat="false" ht="13.8" hidden="false" customHeight="false" outlineLevel="0" collapsed="false">
      <c r="A299" s="4" t="n">
        <v>34973</v>
      </c>
      <c r="B299" s="1" t="n">
        <v>0.0047</v>
      </c>
      <c r="C299" s="1" t="n">
        <v>-0.0105</v>
      </c>
      <c r="D299" s="1" t="n">
        <v>-0.0269</v>
      </c>
      <c r="E299" s="1" t="n">
        <v>-0.0013</v>
      </c>
      <c r="G299" s="1" t="n">
        <f aca="false">C299-$B299</f>
        <v>-0.0152</v>
      </c>
      <c r="H299" s="1" t="n">
        <f aca="false">D299-$B299</f>
        <v>-0.0316</v>
      </c>
      <c r="I299" s="1" t="n">
        <f aca="false">E299-$B299</f>
        <v>-0.006</v>
      </c>
      <c r="K299" s="1" t="n">
        <f aca="false">D299-E299</f>
        <v>-0.0256</v>
      </c>
    </row>
    <row r="300" customFormat="false" ht="13.8" hidden="false" customHeight="false" outlineLevel="0" collapsed="false">
      <c r="A300" s="4" t="n">
        <v>35004</v>
      </c>
      <c r="B300" s="1" t="n">
        <v>0.0042</v>
      </c>
      <c r="C300" s="1" t="n">
        <v>0.0438</v>
      </c>
      <c r="D300" s="1" t="n">
        <v>0.0494</v>
      </c>
      <c r="E300" s="1" t="n">
        <v>0.042</v>
      </c>
      <c r="G300" s="1" t="n">
        <f aca="false">C300-$B300</f>
        <v>0.0396</v>
      </c>
      <c r="H300" s="1" t="n">
        <f aca="false">D300-$B300</f>
        <v>0.0452</v>
      </c>
      <c r="I300" s="1" t="n">
        <f aca="false">E300-$B300</f>
        <v>0.0378</v>
      </c>
      <c r="K300" s="1" t="n">
        <f aca="false">D300-E300</f>
        <v>0.0074</v>
      </c>
    </row>
    <row r="301" customFormat="false" ht="13.8" hidden="false" customHeight="false" outlineLevel="0" collapsed="false">
      <c r="A301" s="4" t="n">
        <v>35034</v>
      </c>
      <c r="B301" s="1" t="n">
        <v>0.0049</v>
      </c>
      <c r="C301" s="1" t="n">
        <v>0.0152</v>
      </c>
      <c r="D301" s="1" t="n">
        <v>0.0147</v>
      </c>
      <c r="E301" s="1" t="n">
        <v>0.0096</v>
      </c>
      <c r="G301" s="1" t="n">
        <f aca="false">C301-$B301</f>
        <v>0.0103</v>
      </c>
      <c r="H301" s="1" t="n">
        <f aca="false">D301-$B301</f>
        <v>0.0098</v>
      </c>
      <c r="I301" s="1" t="n">
        <f aca="false">E301-$B301</f>
        <v>0.0047</v>
      </c>
      <c r="K301" s="1" t="n">
        <f aca="false">D301-E301</f>
        <v>0.0051</v>
      </c>
    </row>
    <row r="302" customFormat="false" ht="13.8" hidden="false" customHeight="false" outlineLevel="0" collapsed="false">
      <c r="A302" s="4" t="n">
        <v>35065</v>
      </c>
      <c r="B302" s="1" t="n">
        <v>0.0043</v>
      </c>
      <c r="C302" s="1" t="n">
        <v>0.0269</v>
      </c>
      <c r="D302" s="1" t="n">
        <v>0.0267</v>
      </c>
      <c r="E302" s="1" t="n">
        <v>0.0288</v>
      </c>
      <c r="G302" s="1" t="n">
        <f aca="false">C302-$B302</f>
        <v>0.0226</v>
      </c>
      <c r="H302" s="1" t="n">
        <f aca="false">D302-$B302</f>
        <v>0.0224</v>
      </c>
      <c r="I302" s="1" t="n">
        <f aca="false">E302-$B302</f>
        <v>0.0245</v>
      </c>
      <c r="K302" s="1" t="n">
        <f aca="false">D302-E302</f>
        <v>-0.0021</v>
      </c>
    </row>
    <row r="303" customFormat="false" ht="13.8" hidden="false" customHeight="false" outlineLevel="0" collapsed="false">
      <c r="A303" s="4" t="n">
        <v>35096</v>
      </c>
      <c r="B303" s="1" t="n">
        <v>0.0039</v>
      </c>
      <c r="C303" s="1" t="n">
        <v>0.0172</v>
      </c>
      <c r="D303" s="1" t="n">
        <v>0.0181</v>
      </c>
      <c r="E303" s="1" t="n">
        <v>0.0189</v>
      </c>
      <c r="G303" s="1" t="n">
        <f aca="false">C303-$B303</f>
        <v>0.0133</v>
      </c>
      <c r="H303" s="1" t="n">
        <f aca="false">D303-$B303</f>
        <v>0.0142</v>
      </c>
      <c r="I303" s="1" t="n">
        <f aca="false">E303-$B303</f>
        <v>0.015</v>
      </c>
      <c r="K303" s="1" t="n">
        <f aca="false">D303-E303</f>
        <v>-0.000799999999999999</v>
      </c>
    </row>
    <row r="304" customFormat="false" ht="13.8" hidden="false" customHeight="false" outlineLevel="0" collapsed="false">
      <c r="A304" s="4" t="n">
        <v>35125</v>
      </c>
      <c r="B304" s="1" t="n">
        <v>0.0039</v>
      </c>
      <c r="C304" s="1" t="n">
        <v>0.0112</v>
      </c>
      <c r="D304" s="1" t="n">
        <v>0.0125</v>
      </c>
      <c r="E304" s="1" t="n">
        <v>0.0049</v>
      </c>
      <c r="G304" s="1" t="n">
        <f aca="false">C304-$B304</f>
        <v>0.0073</v>
      </c>
      <c r="H304" s="1" t="n">
        <f aca="false">D304-$B304</f>
        <v>0.0086</v>
      </c>
      <c r="I304" s="1" t="n">
        <f aca="false">E304-$B304</f>
        <v>0.001</v>
      </c>
      <c r="K304" s="1" t="n">
        <f aca="false">D304-E304</f>
        <v>0.0076</v>
      </c>
    </row>
    <row r="305" customFormat="false" ht="13.8" hidden="false" customHeight="false" outlineLevel="0" collapsed="false">
      <c r="A305" s="4" t="n">
        <v>35156</v>
      </c>
      <c r="B305" s="1" t="n">
        <v>0.0046</v>
      </c>
      <c r="C305" s="1" t="n">
        <v>0.0252</v>
      </c>
      <c r="D305" s="1" t="n">
        <v>-0.0026</v>
      </c>
      <c r="E305" s="1" t="n">
        <v>0.0297</v>
      </c>
      <c r="G305" s="1" t="n">
        <f aca="false">C305-$B305</f>
        <v>0.0206</v>
      </c>
      <c r="H305" s="1" t="n">
        <f aca="false">D305-$B305</f>
        <v>-0.0072</v>
      </c>
      <c r="I305" s="1" t="n">
        <f aca="false">E305-$B305</f>
        <v>0.0251</v>
      </c>
      <c r="K305" s="1" t="n">
        <f aca="false">D305-E305</f>
        <v>-0.0323</v>
      </c>
    </row>
    <row r="306" customFormat="false" ht="13.8" hidden="false" customHeight="false" outlineLevel="0" collapsed="false">
      <c r="A306" s="4" t="n">
        <v>35186</v>
      </c>
      <c r="B306" s="1" t="n">
        <v>0.0042</v>
      </c>
      <c r="C306" s="1" t="n">
        <v>0.0278</v>
      </c>
      <c r="D306" s="1" t="n">
        <v>0.0305</v>
      </c>
      <c r="E306" s="1" t="n">
        <v>0.0359</v>
      </c>
      <c r="G306" s="1" t="n">
        <f aca="false">C306-$B306</f>
        <v>0.0236</v>
      </c>
      <c r="H306" s="1" t="n">
        <f aca="false">D306-$B306</f>
        <v>0.0263</v>
      </c>
      <c r="I306" s="1" t="n">
        <f aca="false">E306-$B306</f>
        <v>0.0317</v>
      </c>
      <c r="K306" s="1" t="n">
        <f aca="false">D306-E306</f>
        <v>-0.0054</v>
      </c>
    </row>
    <row r="307" customFormat="false" ht="13.8" hidden="false" customHeight="false" outlineLevel="0" collapsed="false">
      <c r="A307" s="4" t="n">
        <v>35217</v>
      </c>
      <c r="B307" s="1" t="n">
        <v>0.004</v>
      </c>
      <c r="C307" s="1" t="n">
        <v>-0.0074</v>
      </c>
      <c r="D307" s="1" t="n">
        <v>0.0009</v>
      </c>
      <c r="E307" s="1" t="n">
        <v>-0.0039</v>
      </c>
      <c r="G307" s="1" t="n">
        <f aca="false">C307-$B307</f>
        <v>-0.0114</v>
      </c>
      <c r="H307" s="1" t="n">
        <f aca="false">D307-$B307</f>
        <v>-0.0031</v>
      </c>
      <c r="I307" s="1" t="n">
        <f aca="false">E307-$B307</f>
        <v>-0.0079</v>
      </c>
      <c r="K307" s="1" t="n">
        <f aca="false">D307-E307</f>
        <v>0.0048</v>
      </c>
    </row>
    <row r="308" customFormat="false" ht="13.8" hidden="false" customHeight="false" outlineLevel="0" collapsed="false">
      <c r="A308" s="4" t="n">
        <v>35247</v>
      </c>
      <c r="B308" s="1" t="n">
        <v>0.0045</v>
      </c>
      <c r="C308" s="1" t="n">
        <v>-0.0552</v>
      </c>
      <c r="D308" s="1" t="n">
        <v>-0.0413</v>
      </c>
      <c r="E308" s="1" t="n">
        <v>-0.063</v>
      </c>
      <c r="G308" s="1" t="n">
        <f aca="false">C308-$B308</f>
        <v>-0.0597</v>
      </c>
      <c r="H308" s="1" t="n">
        <f aca="false">D308-$B308</f>
        <v>-0.0458</v>
      </c>
      <c r="I308" s="1" t="n">
        <f aca="false">E308-$B308</f>
        <v>-0.0675</v>
      </c>
      <c r="K308" s="1" t="n">
        <f aca="false">D308-E308</f>
        <v>0.0217</v>
      </c>
    </row>
    <row r="309" customFormat="false" ht="13.8" hidden="false" customHeight="false" outlineLevel="0" collapsed="false">
      <c r="A309" s="4" t="n">
        <v>35278</v>
      </c>
      <c r="B309" s="1" t="n">
        <v>0.0041</v>
      </c>
      <c r="C309" s="1" t="n">
        <v>0.0318</v>
      </c>
      <c r="D309" s="1" t="n">
        <v>0.0351</v>
      </c>
      <c r="E309" s="1" t="n">
        <v>0.0249</v>
      </c>
      <c r="G309" s="1" t="n">
        <f aca="false">C309-$B309</f>
        <v>0.0277</v>
      </c>
      <c r="H309" s="1" t="n">
        <f aca="false">D309-$B309</f>
        <v>0.031</v>
      </c>
      <c r="I309" s="1" t="n">
        <f aca="false">E309-$B309</f>
        <v>0.0208</v>
      </c>
      <c r="K309" s="1" t="n">
        <f aca="false">D309-E309</f>
        <v>0.0102</v>
      </c>
    </row>
    <row r="310" customFormat="false" ht="13.8" hidden="false" customHeight="false" outlineLevel="0" collapsed="false">
      <c r="A310" s="4" t="n">
        <v>35309</v>
      </c>
      <c r="B310" s="1" t="n">
        <v>0.0044</v>
      </c>
      <c r="C310" s="1" t="n">
        <v>0.0545</v>
      </c>
      <c r="D310" s="1" t="n">
        <v>0.0326</v>
      </c>
      <c r="E310" s="1" t="n">
        <v>0.0656</v>
      </c>
      <c r="G310" s="1" t="n">
        <f aca="false">C310-$B310</f>
        <v>0.0501</v>
      </c>
      <c r="H310" s="1" t="n">
        <f aca="false">D310-$B310</f>
        <v>0.0282</v>
      </c>
      <c r="I310" s="1" t="n">
        <f aca="false">E310-$B310</f>
        <v>0.0612</v>
      </c>
      <c r="K310" s="1" t="n">
        <f aca="false">D310-E310</f>
        <v>-0.033</v>
      </c>
    </row>
    <row r="311" customFormat="false" ht="13.8" hidden="false" customHeight="false" outlineLevel="0" collapsed="false">
      <c r="A311" s="4" t="n">
        <v>35339</v>
      </c>
      <c r="B311" s="1" t="n">
        <v>0.0042</v>
      </c>
      <c r="C311" s="1" t="n">
        <v>0.0128</v>
      </c>
      <c r="D311" s="1" t="n">
        <v>0.035</v>
      </c>
      <c r="E311" s="1" t="n">
        <v>0.0024</v>
      </c>
      <c r="G311" s="1" t="n">
        <f aca="false">C311-$B311</f>
        <v>0.0086</v>
      </c>
      <c r="H311" s="1" t="n">
        <f aca="false">D311-$B311</f>
        <v>0.0308</v>
      </c>
      <c r="I311" s="1" t="n">
        <f aca="false">E311-$B311</f>
        <v>-0.0018</v>
      </c>
      <c r="K311" s="1" t="n">
        <f aca="false">D311-E311</f>
        <v>0.0326</v>
      </c>
    </row>
    <row r="312" customFormat="false" ht="13.8" hidden="false" customHeight="false" outlineLevel="0" collapsed="false">
      <c r="A312" s="4" t="n">
        <v>35370</v>
      </c>
      <c r="B312" s="1" t="n">
        <v>0.0041</v>
      </c>
      <c r="C312" s="1" t="n">
        <v>0.0666</v>
      </c>
      <c r="D312" s="1" t="n">
        <v>0.0685</v>
      </c>
      <c r="E312" s="1" t="n">
        <v>0.0678</v>
      </c>
      <c r="G312" s="1" t="n">
        <f aca="false">C312-$B312</f>
        <v>0.0625</v>
      </c>
      <c r="H312" s="1" t="n">
        <f aca="false">D312-$B312</f>
        <v>0.0644</v>
      </c>
      <c r="I312" s="1" t="n">
        <f aca="false">E312-$B312</f>
        <v>0.0637</v>
      </c>
      <c r="K312" s="1" t="n">
        <f aca="false">D312-E312</f>
        <v>0.000700000000000006</v>
      </c>
    </row>
    <row r="313" customFormat="false" ht="13.8" hidden="false" customHeight="false" outlineLevel="0" collapsed="false">
      <c r="A313" s="4" t="n">
        <v>35400</v>
      </c>
      <c r="B313" s="1" t="n">
        <v>0.0046</v>
      </c>
      <c r="C313" s="1" t="n">
        <v>-0.0124</v>
      </c>
      <c r="D313" s="1" t="n">
        <v>-0.0012</v>
      </c>
      <c r="E313" s="1" t="n">
        <v>-0.0157</v>
      </c>
      <c r="G313" s="1" t="n">
        <f aca="false">C313-$B313</f>
        <v>-0.017</v>
      </c>
      <c r="H313" s="1" t="n">
        <f aca="false">D313-$B313</f>
        <v>-0.0058</v>
      </c>
      <c r="I313" s="1" t="n">
        <f aca="false">E313-$B313</f>
        <v>-0.0203</v>
      </c>
      <c r="K313" s="1" t="n">
        <f aca="false">D313-E313</f>
        <v>0.0145</v>
      </c>
    </row>
    <row r="314" customFormat="false" ht="13.8" hidden="false" customHeight="false" outlineLevel="0" collapsed="false">
      <c r="A314" s="4" t="n">
        <v>35431</v>
      </c>
      <c r="B314" s="1" t="n">
        <v>0.0045</v>
      </c>
      <c r="C314" s="1" t="n">
        <v>0.0544</v>
      </c>
      <c r="D314" s="1" t="n">
        <v>0.0445</v>
      </c>
      <c r="E314" s="1" t="n">
        <v>0.0635</v>
      </c>
      <c r="G314" s="1" t="n">
        <f aca="false">C314-$B314</f>
        <v>0.0499</v>
      </c>
      <c r="H314" s="1" t="n">
        <f aca="false">D314-$B314</f>
        <v>0.04</v>
      </c>
      <c r="I314" s="1" t="n">
        <f aca="false">E314-$B314</f>
        <v>0.059</v>
      </c>
      <c r="K314" s="1" t="n">
        <f aca="false">D314-E314</f>
        <v>-0.019</v>
      </c>
    </row>
    <row r="315" customFormat="false" ht="13.8" hidden="false" customHeight="false" outlineLevel="0" collapsed="false">
      <c r="A315" s="4" t="n">
        <v>35462</v>
      </c>
      <c r="B315" s="1" t="n">
        <v>0.0039</v>
      </c>
      <c r="C315" s="1" t="n">
        <v>-0.001</v>
      </c>
      <c r="D315" s="1" t="n">
        <v>0.0316</v>
      </c>
      <c r="E315" s="1" t="n">
        <v>-0.004</v>
      </c>
      <c r="G315" s="1" t="n">
        <f aca="false">C315-$B315</f>
        <v>-0.0049</v>
      </c>
      <c r="H315" s="1" t="n">
        <f aca="false">D315-$B315</f>
        <v>0.0277</v>
      </c>
      <c r="I315" s="1" t="n">
        <f aca="false">E315-$B315</f>
        <v>-0.0079</v>
      </c>
      <c r="K315" s="1" t="n">
        <f aca="false">D315-E315</f>
        <v>0.0356</v>
      </c>
    </row>
    <row r="316" customFormat="false" ht="13.8" hidden="false" customHeight="false" outlineLevel="0" collapsed="false">
      <c r="A316" s="4" t="n">
        <v>35490</v>
      </c>
      <c r="B316" s="1" t="n">
        <v>0.0043</v>
      </c>
      <c r="C316" s="1" t="n">
        <v>-0.046</v>
      </c>
      <c r="D316" s="1" t="n">
        <v>-0.0445</v>
      </c>
      <c r="E316" s="1" t="n">
        <v>-0.0555</v>
      </c>
      <c r="G316" s="1" t="n">
        <f aca="false">C316-$B316</f>
        <v>-0.0503</v>
      </c>
      <c r="H316" s="1" t="n">
        <f aca="false">D316-$B316</f>
        <v>-0.0488</v>
      </c>
      <c r="I316" s="1" t="n">
        <f aca="false">E316-$B316</f>
        <v>-0.0598</v>
      </c>
      <c r="K316" s="1" t="n">
        <f aca="false">D316-E316</f>
        <v>0.011</v>
      </c>
    </row>
    <row r="317" customFormat="false" ht="13.8" hidden="false" customHeight="false" outlineLevel="0" collapsed="false">
      <c r="A317" s="4" t="n">
        <v>35521</v>
      </c>
      <c r="B317" s="1" t="n">
        <v>0.0043</v>
      </c>
      <c r="C317" s="1" t="n">
        <v>0.0447</v>
      </c>
      <c r="D317" s="1" t="n">
        <v>0.0287</v>
      </c>
      <c r="E317" s="1" t="n">
        <v>0.059</v>
      </c>
      <c r="G317" s="1" t="n">
        <f aca="false">C317-$B317</f>
        <v>0.0404</v>
      </c>
      <c r="H317" s="1" t="n">
        <f aca="false">D317-$B317</f>
        <v>0.0244</v>
      </c>
      <c r="I317" s="1" t="n">
        <f aca="false">E317-$B317</f>
        <v>0.0547</v>
      </c>
      <c r="K317" s="1" t="n">
        <f aca="false">D317-E317</f>
        <v>-0.0303</v>
      </c>
    </row>
    <row r="318" customFormat="false" ht="13.8" hidden="false" customHeight="false" outlineLevel="0" collapsed="false">
      <c r="A318" s="4" t="n">
        <v>35551</v>
      </c>
      <c r="B318" s="1" t="n">
        <v>0.0049</v>
      </c>
      <c r="C318" s="1" t="n">
        <v>0.0723</v>
      </c>
      <c r="D318" s="1" t="n">
        <v>0.064</v>
      </c>
      <c r="E318" s="1" t="n">
        <v>0.0741</v>
      </c>
      <c r="G318" s="1" t="n">
        <f aca="false">C318-$B318</f>
        <v>0.0674</v>
      </c>
      <c r="H318" s="1" t="n">
        <f aca="false">D318-$B318</f>
        <v>0.0591</v>
      </c>
      <c r="I318" s="1" t="n">
        <f aca="false">E318-$B318</f>
        <v>0.0692</v>
      </c>
      <c r="K318" s="1" t="n">
        <f aca="false">D318-E318</f>
        <v>-0.0101</v>
      </c>
    </row>
    <row r="319" customFormat="false" ht="13.8" hidden="false" customHeight="false" outlineLevel="0" collapsed="false">
      <c r="A319" s="4" t="n">
        <v>35582</v>
      </c>
      <c r="B319" s="1" t="n">
        <v>0.0037</v>
      </c>
      <c r="C319" s="1" t="n">
        <v>0.0447</v>
      </c>
      <c r="D319" s="1" t="n">
        <v>0.0457</v>
      </c>
      <c r="E319" s="1" t="n">
        <v>0.0428</v>
      </c>
      <c r="G319" s="1" t="n">
        <f aca="false">C319-$B319</f>
        <v>0.041</v>
      </c>
      <c r="H319" s="1" t="n">
        <f aca="false">D319-$B319</f>
        <v>0.042</v>
      </c>
      <c r="I319" s="1" t="n">
        <f aca="false">E319-$B319</f>
        <v>0.0391</v>
      </c>
      <c r="K319" s="1" t="n">
        <f aca="false">D319-E319</f>
        <v>0.0029</v>
      </c>
    </row>
    <row r="320" customFormat="false" ht="13.8" hidden="false" customHeight="false" outlineLevel="0" collapsed="false">
      <c r="A320" s="4" t="n">
        <v>35612</v>
      </c>
      <c r="B320" s="1" t="n">
        <v>0.0043</v>
      </c>
      <c r="C320" s="1" t="n">
        <v>0.0776</v>
      </c>
      <c r="D320" s="1" t="n">
        <v>0.0715</v>
      </c>
      <c r="E320" s="1" t="n">
        <v>0.0757</v>
      </c>
      <c r="G320" s="1" t="n">
        <f aca="false">C320-$B320</f>
        <v>0.0733</v>
      </c>
      <c r="H320" s="1" t="n">
        <f aca="false">D320-$B320</f>
        <v>0.0672</v>
      </c>
      <c r="I320" s="1" t="n">
        <f aca="false">E320-$B320</f>
        <v>0.0714</v>
      </c>
      <c r="K320" s="1" t="n">
        <f aca="false">D320-E320</f>
        <v>-0.00420000000000001</v>
      </c>
    </row>
    <row r="321" customFormat="false" ht="13.8" hidden="false" customHeight="false" outlineLevel="0" collapsed="false">
      <c r="A321" s="4" t="n">
        <v>35643</v>
      </c>
      <c r="B321" s="1" t="n">
        <v>0.0041</v>
      </c>
      <c r="C321" s="1" t="n">
        <v>-0.0374</v>
      </c>
      <c r="D321" s="1" t="n">
        <v>-0.0088</v>
      </c>
      <c r="E321" s="1" t="n">
        <v>-0.0493</v>
      </c>
      <c r="G321" s="1" t="n">
        <f aca="false">C321-$B321</f>
        <v>-0.0415</v>
      </c>
      <c r="H321" s="1" t="n">
        <f aca="false">D321-$B321</f>
        <v>-0.0129</v>
      </c>
      <c r="I321" s="1" t="n">
        <f aca="false">E321-$B321</f>
        <v>-0.0534</v>
      </c>
      <c r="K321" s="1" t="n">
        <f aca="false">D321-E321</f>
        <v>0.0405</v>
      </c>
    </row>
    <row r="322" customFormat="false" ht="13.8" hidden="false" customHeight="false" outlineLevel="0" collapsed="false">
      <c r="A322" s="4" t="n">
        <v>35674</v>
      </c>
      <c r="B322" s="1" t="n">
        <v>0.0044</v>
      </c>
      <c r="C322" s="1" t="n">
        <v>0.0579</v>
      </c>
      <c r="D322" s="1" t="n">
        <v>0.0677</v>
      </c>
      <c r="E322" s="1" t="n">
        <v>0.0528</v>
      </c>
      <c r="G322" s="1" t="n">
        <f aca="false">C322-$B322</f>
        <v>0.0535</v>
      </c>
      <c r="H322" s="1" t="n">
        <f aca="false">D322-$B322</f>
        <v>0.0633</v>
      </c>
      <c r="I322" s="1" t="n">
        <f aca="false">E322-$B322</f>
        <v>0.0484</v>
      </c>
      <c r="K322" s="1" t="n">
        <f aca="false">D322-E322</f>
        <v>0.0149</v>
      </c>
    </row>
    <row r="323" customFormat="false" ht="13.8" hidden="false" customHeight="false" outlineLevel="0" collapsed="false">
      <c r="A323" s="4" t="n">
        <v>35704</v>
      </c>
      <c r="B323" s="1" t="n">
        <v>0.0042</v>
      </c>
      <c r="C323" s="1" t="n">
        <v>-0.0338</v>
      </c>
      <c r="D323" s="1" t="n">
        <v>-0.0286</v>
      </c>
      <c r="E323" s="1" t="n">
        <v>-0.0349</v>
      </c>
      <c r="G323" s="1" t="n">
        <f aca="false">C323-$B323</f>
        <v>-0.038</v>
      </c>
      <c r="H323" s="1" t="n">
        <f aca="false">D323-$B323</f>
        <v>-0.0328</v>
      </c>
      <c r="I323" s="1" t="n">
        <f aca="false">E323-$B323</f>
        <v>-0.0391</v>
      </c>
      <c r="K323" s="1" t="n">
        <f aca="false">D323-E323</f>
        <v>0.0063</v>
      </c>
    </row>
    <row r="324" customFormat="false" ht="13.8" hidden="false" customHeight="false" outlineLevel="0" collapsed="false">
      <c r="A324" s="4" t="n">
        <v>35735</v>
      </c>
      <c r="B324" s="1" t="n">
        <v>0.0039</v>
      </c>
      <c r="C324" s="1" t="n">
        <v>0.0337</v>
      </c>
      <c r="D324" s="1" t="n">
        <v>0.0272</v>
      </c>
      <c r="E324" s="1" t="n">
        <v>0.0455</v>
      </c>
      <c r="G324" s="1" t="n">
        <f aca="false">C324-$B324</f>
        <v>0.0298</v>
      </c>
      <c r="H324" s="1" t="n">
        <f aca="false">D324-$B324</f>
        <v>0.0233</v>
      </c>
      <c r="I324" s="1" t="n">
        <f aca="false">E324-$B324</f>
        <v>0.0416</v>
      </c>
      <c r="K324" s="1" t="n">
        <f aca="false">D324-E324</f>
        <v>-0.0183</v>
      </c>
    </row>
    <row r="325" customFormat="false" ht="13.8" hidden="false" customHeight="false" outlineLevel="0" collapsed="false">
      <c r="A325" s="4" t="n">
        <v>35765</v>
      </c>
      <c r="B325" s="1" t="n">
        <v>0.0048</v>
      </c>
      <c r="C325" s="1" t="n">
        <v>0.018</v>
      </c>
      <c r="D325" s="1" t="n">
        <v>0.0377</v>
      </c>
      <c r="E325" s="1" t="n">
        <v>0.0101</v>
      </c>
      <c r="G325" s="1" t="n">
        <f aca="false">C325-$B325</f>
        <v>0.0132</v>
      </c>
      <c r="H325" s="1" t="n">
        <f aca="false">D325-$B325</f>
        <v>0.0329</v>
      </c>
      <c r="I325" s="1" t="n">
        <f aca="false">E325-$B325</f>
        <v>0.0053</v>
      </c>
      <c r="K325" s="1" t="n">
        <f aca="false">D325-E325</f>
        <v>0.0276</v>
      </c>
    </row>
    <row r="326" customFormat="false" ht="13.8" hidden="false" customHeight="false" outlineLevel="0" collapsed="false">
      <c r="A326" s="4" t="n">
        <v>35796</v>
      </c>
      <c r="B326" s="1" t="n">
        <v>0.0043</v>
      </c>
      <c r="C326" s="1" t="n">
        <v>0.0058</v>
      </c>
      <c r="D326" s="1" t="n">
        <v>-0.0053</v>
      </c>
      <c r="E326" s="1" t="n">
        <v>0.0236</v>
      </c>
      <c r="G326" s="1" t="n">
        <f aca="false">C326-$B326</f>
        <v>0.0015</v>
      </c>
      <c r="H326" s="1" t="n">
        <f aca="false">D326-$B326</f>
        <v>-0.0096</v>
      </c>
      <c r="I326" s="1" t="n">
        <f aca="false">E326-$B326</f>
        <v>0.0193</v>
      </c>
      <c r="K326" s="1" t="n">
        <f aca="false">D326-E326</f>
        <v>-0.0289</v>
      </c>
    </row>
    <row r="327" customFormat="false" ht="13.8" hidden="false" customHeight="false" outlineLevel="0" collapsed="false">
      <c r="A327" s="4" t="n">
        <v>35827</v>
      </c>
      <c r="B327" s="1" t="n">
        <v>0.0039</v>
      </c>
      <c r="C327" s="1" t="n">
        <v>0.0743</v>
      </c>
      <c r="D327" s="1" t="n">
        <v>0.0687</v>
      </c>
      <c r="E327" s="1" t="n">
        <v>0.0711</v>
      </c>
      <c r="G327" s="1" t="n">
        <f aca="false">C327-$B327</f>
        <v>0.0704</v>
      </c>
      <c r="H327" s="1" t="n">
        <f aca="false">D327-$B327</f>
        <v>0.0648</v>
      </c>
      <c r="I327" s="1" t="n">
        <f aca="false">E327-$B327</f>
        <v>0.0672</v>
      </c>
      <c r="K327" s="1" t="n">
        <f aca="false">D327-E327</f>
        <v>-0.0024</v>
      </c>
    </row>
    <row r="328" customFormat="false" ht="13.8" hidden="false" customHeight="false" outlineLevel="0" collapsed="false">
      <c r="A328" s="4" t="n">
        <v>35855</v>
      </c>
      <c r="B328" s="1" t="n">
        <v>0.0039</v>
      </c>
      <c r="C328" s="1" t="n">
        <v>0.0515</v>
      </c>
      <c r="D328" s="1" t="n">
        <v>0.0651</v>
      </c>
      <c r="E328" s="1" t="n">
        <v>0.0486</v>
      </c>
      <c r="G328" s="1" t="n">
        <f aca="false">C328-$B328</f>
        <v>0.0476</v>
      </c>
      <c r="H328" s="1" t="n">
        <f aca="false">D328-$B328</f>
        <v>0.0612</v>
      </c>
      <c r="I328" s="1" t="n">
        <f aca="false">E328-$B328</f>
        <v>0.0447</v>
      </c>
      <c r="K328" s="1" t="n">
        <f aca="false">D328-E328</f>
        <v>0.0165</v>
      </c>
    </row>
    <row r="329" customFormat="false" ht="13.8" hidden="false" customHeight="false" outlineLevel="0" collapsed="false">
      <c r="A329" s="4" t="n">
        <v>35886</v>
      </c>
      <c r="B329" s="1" t="n">
        <v>0.0043</v>
      </c>
      <c r="C329" s="1" t="n">
        <v>0.0116</v>
      </c>
      <c r="D329" s="1" t="n">
        <v>0.0151</v>
      </c>
      <c r="E329" s="1" t="n">
        <v>0.0085</v>
      </c>
      <c r="G329" s="1" t="n">
        <f aca="false">C329-$B329</f>
        <v>0.0073</v>
      </c>
      <c r="H329" s="1" t="n">
        <f aca="false">D329-$B329</f>
        <v>0.0108</v>
      </c>
      <c r="I329" s="1" t="n">
        <f aca="false">E329-$B329</f>
        <v>0.0042</v>
      </c>
      <c r="K329" s="1" t="n">
        <f aca="false">D329-E329</f>
        <v>0.0066</v>
      </c>
    </row>
    <row r="330" customFormat="false" ht="13.8" hidden="false" customHeight="false" outlineLevel="0" collapsed="false">
      <c r="A330" s="4" t="n">
        <v>35916</v>
      </c>
      <c r="B330" s="1" t="n">
        <v>0.004</v>
      </c>
      <c r="C330" s="1" t="n">
        <v>-0.0267</v>
      </c>
      <c r="D330" s="1" t="n">
        <v>-0.0088</v>
      </c>
      <c r="E330" s="1" t="n">
        <v>-0.0247</v>
      </c>
      <c r="G330" s="1" t="n">
        <f aca="false">C330-$B330</f>
        <v>-0.0307</v>
      </c>
      <c r="H330" s="1" t="n">
        <f aca="false">D330-$B330</f>
        <v>-0.0128</v>
      </c>
      <c r="I330" s="1" t="n">
        <f aca="false">E330-$B330</f>
        <v>-0.0287</v>
      </c>
      <c r="K330" s="1" t="n">
        <f aca="false">D330-E330</f>
        <v>0.0159</v>
      </c>
    </row>
    <row r="331" customFormat="false" ht="13.8" hidden="false" customHeight="false" outlineLevel="0" collapsed="false">
      <c r="A331" s="4" t="n">
        <v>35947</v>
      </c>
      <c r="B331" s="1" t="n">
        <v>0.0041</v>
      </c>
      <c r="C331" s="1" t="n">
        <v>0.0359</v>
      </c>
      <c r="D331" s="1" t="n">
        <v>0.0176</v>
      </c>
      <c r="E331" s="1" t="n">
        <v>0.0531</v>
      </c>
      <c r="G331" s="1" t="n">
        <f aca="false">C331-$B331</f>
        <v>0.0318</v>
      </c>
      <c r="H331" s="1" t="n">
        <f aca="false">D331-$B331</f>
        <v>0.0135</v>
      </c>
      <c r="I331" s="1" t="n">
        <f aca="false">E331-$B331</f>
        <v>0.049</v>
      </c>
      <c r="K331" s="1" t="n">
        <f aca="false">D331-E331</f>
        <v>-0.0355</v>
      </c>
    </row>
    <row r="332" customFormat="false" ht="13.8" hidden="false" customHeight="false" outlineLevel="0" collapsed="false">
      <c r="A332" s="4" t="n">
        <v>35977</v>
      </c>
      <c r="B332" s="1" t="n">
        <v>0.004</v>
      </c>
      <c r="C332" s="1" t="n">
        <v>-0.0206</v>
      </c>
      <c r="D332" s="1" t="n">
        <v>-0.054</v>
      </c>
      <c r="E332" s="1" t="n">
        <v>-0.0118</v>
      </c>
      <c r="G332" s="1" t="n">
        <f aca="false">C332-$B332</f>
        <v>-0.0246</v>
      </c>
      <c r="H332" s="1" t="n">
        <f aca="false">D332-$B332</f>
        <v>-0.058</v>
      </c>
      <c r="I332" s="1" t="n">
        <f aca="false">E332-$B332</f>
        <v>-0.0158</v>
      </c>
      <c r="K332" s="1" t="n">
        <f aca="false">D332-E332</f>
        <v>-0.0422</v>
      </c>
    </row>
    <row r="333" customFormat="false" ht="13.8" hidden="false" customHeight="false" outlineLevel="0" collapsed="false">
      <c r="A333" s="4" t="n">
        <v>36008</v>
      </c>
      <c r="B333" s="1" t="n">
        <v>0.0043</v>
      </c>
      <c r="C333" s="1" t="n">
        <v>-0.1565</v>
      </c>
      <c r="D333" s="1" t="n">
        <v>-0.1368</v>
      </c>
      <c r="E333" s="1" t="n">
        <v>-0.1411</v>
      </c>
      <c r="G333" s="1" t="n">
        <f aca="false">C333-$B333</f>
        <v>-0.1608</v>
      </c>
      <c r="H333" s="1" t="n">
        <f aca="false">D333-$B333</f>
        <v>-0.1411</v>
      </c>
      <c r="I333" s="1" t="n">
        <f aca="false">E333-$B333</f>
        <v>-0.1454</v>
      </c>
      <c r="K333" s="1" t="n">
        <f aca="false">D333-E333</f>
        <v>0.0043</v>
      </c>
    </row>
    <row r="334" customFormat="false" ht="13.8" hidden="false" customHeight="false" outlineLevel="0" collapsed="false">
      <c r="A334" s="4" t="n">
        <v>36039</v>
      </c>
      <c r="B334" s="1" t="n">
        <v>0.0046</v>
      </c>
      <c r="C334" s="1" t="n">
        <v>0.0661</v>
      </c>
      <c r="D334" s="1" t="n">
        <v>0.0587</v>
      </c>
      <c r="E334" s="1" t="n">
        <v>0.0791</v>
      </c>
      <c r="G334" s="1" t="n">
        <f aca="false">C334-$B334</f>
        <v>0.0615</v>
      </c>
      <c r="H334" s="1" t="n">
        <f aca="false">D334-$B334</f>
        <v>0.0541</v>
      </c>
      <c r="I334" s="1" t="n">
        <f aca="false">E334-$B334</f>
        <v>0.0745</v>
      </c>
      <c r="K334" s="1" t="n">
        <f aca="false">D334-E334</f>
        <v>-0.0204</v>
      </c>
    </row>
    <row r="335" customFormat="false" ht="13.8" hidden="false" customHeight="false" outlineLevel="0" collapsed="false">
      <c r="A335" s="4" t="n">
        <v>36069</v>
      </c>
      <c r="B335" s="1" t="n">
        <v>0.0032</v>
      </c>
      <c r="C335" s="1" t="n">
        <v>0.0745</v>
      </c>
      <c r="D335" s="1" t="n">
        <v>0.0432</v>
      </c>
      <c r="E335" s="1" t="n">
        <v>0.0783</v>
      </c>
      <c r="G335" s="1" t="n">
        <f aca="false">C335-$B335</f>
        <v>0.0713</v>
      </c>
      <c r="H335" s="1" t="n">
        <f aca="false">D335-$B335</f>
        <v>0.04</v>
      </c>
      <c r="I335" s="1" t="n">
        <f aca="false">E335-$B335</f>
        <v>0.0751</v>
      </c>
      <c r="K335" s="1" t="n">
        <f aca="false">D335-E335</f>
        <v>-0.0351</v>
      </c>
    </row>
    <row r="336" customFormat="false" ht="13.8" hidden="false" customHeight="false" outlineLevel="0" collapsed="false">
      <c r="A336" s="4" t="n">
        <v>36100</v>
      </c>
      <c r="B336" s="1" t="n">
        <v>0.0031</v>
      </c>
      <c r="C336" s="1" t="n">
        <v>0.0641</v>
      </c>
      <c r="D336" s="1" t="n">
        <v>0.0436</v>
      </c>
      <c r="E336" s="1" t="n">
        <v>0.0713</v>
      </c>
      <c r="G336" s="1" t="n">
        <f aca="false">C336-$B336</f>
        <v>0.061</v>
      </c>
      <c r="H336" s="1" t="n">
        <f aca="false">D336-$B336</f>
        <v>0.0405</v>
      </c>
      <c r="I336" s="1" t="n">
        <f aca="false">E336-$B336</f>
        <v>0.0682</v>
      </c>
      <c r="K336" s="1" t="n">
        <f aca="false">D336-E336</f>
        <v>-0.0277</v>
      </c>
    </row>
    <row r="337" customFormat="false" ht="13.8" hidden="false" customHeight="false" outlineLevel="0" collapsed="false">
      <c r="A337" s="4" t="n">
        <v>36130</v>
      </c>
      <c r="B337" s="1" t="n">
        <v>0.0038</v>
      </c>
      <c r="C337" s="1" t="n">
        <v>0.0654</v>
      </c>
      <c r="D337" s="1" t="n">
        <v>0.036</v>
      </c>
      <c r="E337" s="1" t="n">
        <v>0.0822</v>
      </c>
      <c r="G337" s="1" t="n">
        <f aca="false">C337-$B337</f>
        <v>0.0616</v>
      </c>
      <c r="H337" s="1" t="n">
        <f aca="false">D337-$B337</f>
        <v>0.0322</v>
      </c>
      <c r="I337" s="1" t="n">
        <f aca="false">E337-$B337</f>
        <v>0.0784</v>
      </c>
      <c r="K337" s="1" t="n">
        <f aca="false">D337-E337</f>
        <v>-0.0462</v>
      </c>
    </row>
    <row r="338" customFormat="false" ht="13.8" hidden="false" customHeight="false" outlineLevel="0" collapsed="false">
      <c r="A338" s="4" t="n">
        <v>36161</v>
      </c>
      <c r="B338" s="1" t="n">
        <v>0.0035</v>
      </c>
      <c r="C338" s="1" t="n">
        <v>0.0385</v>
      </c>
      <c r="D338" s="1" t="n">
        <v>-0.0101</v>
      </c>
      <c r="E338" s="1" t="n">
        <v>0.0494</v>
      </c>
      <c r="G338" s="1" t="n">
        <f aca="false">C338-$B338</f>
        <v>0.035</v>
      </c>
      <c r="H338" s="1" t="n">
        <f aca="false">D338-$B338</f>
        <v>-0.0136</v>
      </c>
      <c r="I338" s="1" t="n">
        <f aca="false">E338-$B338</f>
        <v>0.0459</v>
      </c>
      <c r="K338" s="1" t="n">
        <f aca="false">D338-E338</f>
        <v>-0.0595</v>
      </c>
    </row>
    <row r="339" customFormat="false" ht="13.8" hidden="false" customHeight="false" outlineLevel="0" collapsed="false">
      <c r="A339" s="4" t="n">
        <v>36192</v>
      </c>
      <c r="B339" s="1" t="n">
        <v>0.0035</v>
      </c>
      <c r="C339" s="1" t="n">
        <v>-0.0373</v>
      </c>
      <c r="D339" s="1" t="n">
        <v>-0.0259</v>
      </c>
      <c r="E339" s="1" t="n">
        <v>-0.046</v>
      </c>
      <c r="G339" s="1" t="n">
        <f aca="false">C339-$B339</f>
        <v>-0.0408</v>
      </c>
      <c r="H339" s="1" t="n">
        <f aca="false">D339-$B339</f>
        <v>-0.0294</v>
      </c>
      <c r="I339" s="1" t="n">
        <f aca="false">E339-$B339</f>
        <v>-0.0495</v>
      </c>
      <c r="K339" s="1" t="n">
        <f aca="false">D339-E339</f>
        <v>0.0201</v>
      </c>
    </row>
    <row r="340" customFormat="false" ht="13.8" hidden="false" customHeight="false" outlineLevel="0" collapsed="false">
      <c r="A340" s="4" t="n">
        <v>36220</v>
      </c>
      <c r="B340" s="1" t="n">
        <v>0.0043</v>
      </c>
      <c r="C340" s="1" t="n">
        <v>0.0388</v>
      </c>
      <c r="D340" s="1" t="n">
        <v>0.0034</v>
      </c>
      <c r="E340" s="1" t="n">
        <v>0.0384</v>
      </c>
      <c r="G340" s="1" t="n">
        <f aca="false">C340-$B340</f>
        <v>0.0345</v>
      </c>
      <c r="H340" s="1" t="n">
        <f aca="false">D340-$B340</f>
        <v>-0.0009</v>
      </c>
      <c r="I340" s="1" t="n">
        <f aca="false">E340-$B340</f>
        <v>0.0341</v>
      </c>
      <c r="K340" s="1" t="n">
        <f aca="false">D340-E340</f>
        <v>-0.035</v>
      </c>
    </row>
    <row r="341" customFormat="false" ht="13.8" hidden="false" customHeight="false" outlineLevel="0" collapsed="false">
      <c r="A341" s="4" t="n">
        <v>36251</v>
      </c>
      <c r="B341" s="1" t="n">
        <v>0.0037</v>
      </c>
      <c r="C341" s="1" t="n">
        <v>0.047</v>
      </c>
      <c r="D341" s="1" t="n">
        <v>0.0745</v>
      </c>
      <c r="E341" s="1" t="n">
        <v>0.0249</v>
      </c>
      <c r="G341" s="1" t="n">
        <f aca="false">C341-$B341</f>
        <v>0.0433</v>
      </c>
      <c r="H341" s="1" t="n">
        <f aca="false">D341-$B341</f>
        <v>0.0708</v>
      </c>
      <c r="I341" s="1" t="n">
        <f aca="false">E341-$B341</f>
        <v>0.0212</v>
      </c>
      <c r="K341" s="1" t="n">
        <f aca="false">D341-E341</f>
        <v>0.0496</v>
      </c>
    </row>
    <row r="342" customFormat="false" ht="13.8" hidden="false" customHeight="false" outlineLevel="0" collapsed="false">
      <c r="A342" s="4" t="n">
        <v>36281</v>
      </c>
      <c r="B342" s="1" t="n">
        <v>0.0034</v>
      </c>
      <c r="C342" s="1" t="n">
        <v>-0.0212</v>
      </c>
      <c r="D342" s="1" t="n">
        <v>0.0093</v>
      </c>
      <c r="E342" s="1" t="n">
        <v>-0.0235</v>
      </c>
      <c r="G342" s="1" t="n">
        <f aca="false">C342-$B342</f>
        <v>-0.0246</v>
      </c>
      <c r="H342" s="1" t="n">
        <f aca="false">D342-$B342</f>
        <v>0.0059</v>
      </c>
      <c r="I342" s="1" t="n">
        <f aca="false">E342-$B342</f>
        <v>-0.0269</v>
      </c>
      <c r="K342" s="1" t="n">
        <f aca="false">D342-E342</f>
        <v>0.0328</v>
      </c>
    </row>
    <row r="343" customFormat="false" ht="13.8" hidden="false" customHeight="false" outlineLevel="0" collapsed="false">
      <c r="A343" s="4" t="n">
        <v>36312</v>
      </c>
      <c r="B343" s="1" t="n">
        <v>0.004</v>
      </c>
      <c r="C343" s="1" t="n">
        <v>0.0517</v>
      </c>
      <c r="D343" s="1" t="n">
        <v>0.0156</v>
      </c>
      <c r="E343" s="1" t="n">
        <v>0.0655</v>
      </c>
      <c r="G343" s="1" t="n">
        <f aca="false">C343-$B343</f>
        <v>0.0477</v>
      </c>
      <c r="H343" s="1" t="n">
        <f aca="false">D343-$B343</f>
        <v>0.0116</v>
      </c>
      <c r="I343" s="1" t="n">
        <f aca="false">E343-$B343</f>
        <v>0.0615</v>
      </c>
      <c r="K343" s="1" t="n">
        <f aca="false">D343-E343</f>
        <v>-0.0499</v>
      </c>
    </row>
    <row r="344" customFormat="false" ht="13.8" hidden="false" customHeight="false" outlineLevel="0" collapsed="false">
      <c r="A344" s="4" t="n">
        <v>36342</v>
      </c>
      <c r="B344" s="1" t="n">
        <v>0.0038</v>
      </c>
      <c r="C344" s="1" t="n">
        <v>-0.0311</v>
      </c>
      <c r="D344" s="1" t="n">
        <v>-0.0271</v>
      </c>
      <c r="E344" s="1" t="n">
        <v>-0.0294</v>
      </c>
      <c r="G344" s="1" t="n">
        <f aca="false">C344-$B344</f>
        <v>-0.0349</v>
      </c>
      <c r="H344" s="1" t="n">
        <f aca="false">D344-$B344</f>
        <v>-0.0309</v>
      </c>
      <c r="I344" s="1" t="n">
        <f aca="false">E344-$B344</f>
        <v>-0.0332</v>
      </c>
      <c r="K344" s="1" t="n">
        <f aca="false">D344-E344</f>
        <v>0.0023</v>
      </c>
    </row>
    <row r="345" customFormat="false" ht="13.8" hidden="false" customHeight="false" outlineLevel="0" collapsed="false">
      <c r="A345" s="4" t="n">
        <v>36373</v>
      </c>
      <c r="B345" s="1" t="n">
        <v>0.0039</v>
      </c>
      <c r="C345" s="1" t="n">
        <v>-0.0099</v>
      </c>
      <c r="D345" s="1" t="n">
        <v>-0.032</v>
      </c>
      <c r="E345" s="1" t="n">
        <v>-0.0003</v>
      </c>
      <c r="G345" s="1" t="n">
        <f aca="false">C345-$B345</f>
        <v>-0.0138</v>
      </c>
      <c r="H345" s="1" t="n">
        <f aca="false">D345-$B345</f>
        <v>-0.0359</v>
      </c>
      <c r="I345" s="1" t="n">
        <f aca="false">E345-$B345</f>
        <v>-0.0042</v>
      </c>
      <c r="K345" s="1" t="n">
        <f aca="false">D345-E345</f>
        <v>-0.0317</v>
      </c>
    </row>
    <row r="346" customFormat="false" ht="13.8" hidden="false" customHeight="false" outlineLevel="0" collapsed="false">
      <c r="A346" s="4" t="n">
        <v>36404</v>
      </c>
      <c r="B346" s="1" t="n">
        <v>0.0039</v>
      </c>
      <c r="C346" s="1" t="n">
        <v>-0.024</v>
      </c>
      <c r="D346" s="1" t="n">
        <v>-0.0426</v>
      </c>
      <c r="E346" s="1" t="n">
        <v>-0.0172</v>
      </c>
      <c r="G346" s="1" t="n">
        <f aca="false">C346-$B346</f>
        <v>-0.0279</v>
      </c>
      <c r="H346" s="1" t="n">
        <f aca="false">D346-$B346</f>
        <v>-0.0465</v>
      </c>
      <c r="I346" s="1" t="n">
        <f aca="false">E346-$B346</f>
        <v>-0.0211</v>
      </c>
      <c r="K346" s="1" t="n">
        <f aca="false">D346-E346</f>
        <v>-0.0254</v>
      </c>
    </row>
    <row r="347" customFormat="false" ht="13.8" hidden="false" customHeight="false" outlineLevel="0" collapsed="false">
      <c r="A347" s="4" t="n">
        <v>36434</v>
      </c>
      <c r="B347" s="1" t="n">
        <v>0.0039</v>
      </c>
      <c r="C347" s="1" t="n">
        <v>0.0651</v>
      </c>
      <c r="D347" s="1" t="n">
        <v>0.0091</v>
      </c>
      <c r="E347" s="1" t="n">
        <v>0.0649</v>
      </c>
      <c r="G347" s="1" t="n">
        <f aca="false">C347-$B347</f>
        <v>0.0612</v>
      </c>
      <c r="H347" s="1" t="n">
        <f aca="false">D347-$B347</f>
        <v>0.0052</v>
      </c>
      <c r="I347" s="1" t="n">
        <f aca="false">E347-$B347</f>
        <v>0.061</v>
      </c>
      <c r="K347" s="1" t="n">
        <f aca="false">D347-E347</f>
        <v>-0.0558</v>
      </c>
    </row>
    <row r="348" customFormat="false" ht="13.8" hidden="false" customHeight="false" outlineLevel="0" collapsed="false">
      <c r="A348" s="4" t="n">
        <v>36465</v>
      </c>
      <c r="B348" s="1" t="n">
        <v>0.0036</v>
      </c>
      <c r="C348" s="1" t="n">
        <v>0.0373</v>
      </c>
      <c r="D348" s="1" t="n">
        <v>0.0235</v>
      </c>
      <c r="E348" s="1" t="n">
        <v>0.0443</v>
      </c>
      <c r="G348" s="1" t="n">
        <f aca="false">C348-$B348</f>
        <v>0.0337</v>
      </c>
      <c r="H348" s="1" t="n">
        <f aca="false">D348-$B348</f>
        <v>0.0199</v>
      </c>
      <c r="I348" s="1" t="n">
        <f aca="false">E348-$B348</f>
        <v>0.0407</v>
      </c>
      <c r="K348" s="1" t="n">
        <f aca="false">D348-E348</f>
        <v>-0.0208</v>
      </c>
    </row>
    <row r="349" customFormat="false" ht="13.8" hidden="false" customHeight="false" outlineLevel="0" collapsed="false">
      <c r="A349" s="4" t="n">
        <v>36495</v>
      </c>
      <c r="B349" s="1" t="n">
        <v>0.0044</v>
      </c>
      <c r="C349" s="1" t="n">
        <v>0.0816</v>
      </c>
      <c r="D349" s="1" t="n">
        <v>0.0471</v>
      </c>
      <c r="E349" s="1" t="n">
        <v>0.0862</v>
      </c>
      <c r="G349" s="1" t="n">
        <f aca="false">C349-$B349</f>
        <v>0.0772</v>
      </c>
      <c r="H349" s="1" t="n">
        <f aca="false">D349-$B349</f>
        <v>0.0427</v>
      </c>
      <c r="I349" s="1" t="n">
        <f aca="false">E349-$B349</f>
        <v>0.0818</v>
      </c>
      <c r="K349" s="1" t="n">
        <f aca="false">D349-E349</f>
        <v>-0.0391</v>
      </c>
    </row>
    <row r="350" customFormat="false" ht="13.8" hidden="false" customHeight="false" outlineLevel="0" collapsed="false">
      <c r="A350" s="4" t="n">
        <v>36526</v>
      </c>
      <c r="B350" s="1" t="n">
        <v>0.0041</v>
      </c>
      <c r="C350" s="1" t="n">
        <v>-0.0433</v>
      </c>
      <c r="D350" s="1" t="n">
        <v>-0.0434</v>
      </c>
      <c r="E350" s="1" t="n">
        <v>-0.0466</v>
      </c>
      <c r="G350" s="1" t="n">
        <f aca="false">C350-$B350</f>
        <v>-0.0474</v>
      </c>
      <c r="H350" s="1" t="n">
        <f aca="false">D350-$B350</f>
        <v>-0.0475</v>
      </c>
      <c r="I350" s="1" t="n">
        <f aca="false">E350-$B350</f>
        <v>-0.0507</v>
      </c>
      <c r="K350" s="1" t="n">
        <f aca="false">D350-E350</f>
        <v>0.0032</v>
      </c>
    </row>
    <row r="351" customFormat="false" ht="13.8" hidden="false" customHeight="false" outlineLevel="0" collapsed="false">
      <c r="A351" s="4" t="n">
        <v>36557</v>
      </c>
      <c r="B351" s="1" t="n">
        <v>0.0043</v>
      </c>
      <c r="C351" s="1" t="n">
        <v>0.0288</v>
      </c>
      <c r="D351" s="1" t="n">
        <v>0.0411</v>
      </c>
      <c r="E351" s="1" t="n">
        <v>0.0208</v>
      </c>
      <c r="G351" s="1" t="n">
        <f aca="false">C351-$B351</f>
        <v>0.0245</v>
      </c>
      <c r="H351" s="1" t="n">
        <f aca="false">D351-$B351</f>
        <v>0.0368</v>
      </c>
      <c r="I351" s="1" t="n">
        <f aca="false">E351-$B351</f>
        <v>0.0165</v>
      </c>
      <c r="K351" s="1" t="n">
        <f aca="false">D351-E351</f>
        <v>0.0203</v>
      </c>
    </row>
    <row r="352" customFormat="false" ht="13.8" hidden="false" customHeight="false" outlineLevel="0" collapsed="false">
      <c r="A352" s="4" t="n">
        <v>36586</v>
      </c>
      <c r="B352" s="1" t="n">
        <v>0.0047</v>
      </c>
      <c r="C352" s="1" t="n">
        <v>0.0567</v>
      </c>
      <c r="D352" s="1" t="n">
        <v>0.0607</v>
      </c>
      <c r="E352" s="1" t="n">
        <v>0.0781</v>
      </c>
      <c r="G352" s="1" t="n">
        <f aca="false">C352-$B352</f>
        <v>0.052</v>
      </c>
      <c r="H352" s="1" t="n">
        <f aca="false">D352-$B352</f>
        <v>0.056</v>
      </c>
      <c r="I352" s="1" t="n">
        <f aca="false">E352-$B352</f>
        <v>0.0734</v>
      </c>
      <c r="K352" s="1" t="n">
        <f aca="false">D352-E352</f>
        <v>-0.0174</v>
      </c>
    </row>
    <row r="353" customFormat="false" ht="13.8" hidden="false" customHeight="false" outlineLevel="0" collapsed="false">
      <c r="A353" s="4" t="n">
        <v>36617</v>
      </c>
      <c r="B353" s="1" t="n">
        <v>0.0046</v>
      </c>
      <c r="C353" s="1" t="n">
        <v>-0.0594</v>
      </c>
      <c r="D353" s="1" t="n">
        <v>-0.0192</v>
      </c>
      <c r="E353" s="1" t="n">
        <v>-0.0455</v>
      </c>
      <c r="G353" s="1" t="n">
        <f aca="false">C353-$B353</f>
        <v>-0.064</v>
      </c>
      <c r="H353" s="1" t="n">
        <f aca="false">D353-$B353</f>
        <v>-0.0238</v>
      </c>
      <c r="I353" s="1" t="n">
        <f aca="false">E353-$B353</f>
        <v>-0.0501</v>
      </c>
      <c r="K353" s="1" t="n">
        <f aca="false">D353-E353</f>
        <v>0.0263</v>
      </c>
    </row>
    <row r="354" customFormat="false" ht="13.8" hidden="false" customHeight="false" outlineLevel="0" collapsed="false">
      <c r="A354" s="4" t="n">
        <v>36647</v>
      </c>
      <c r="B354" s="1" t="n">
        <v>0.005</v>
      </c>
      <c r="C354" s="1" t="n">
        <v>-0.0392</v>
      </c>
      <c r="D354" s="1" t="n">
        <v>-0.001</v>
      </c>
      <c r="E354" s="1" t="n">
        <v>-0.0358</v>
      </c>
      <c r="G354" s="1" t="n">
        <f aca="false">C354-$B354</f>
        <v>-0.0442</v>
      </c>
      <c r="H354" s="1" t="n">
        <f aca="false">D354-$B354</f>
        <v>-0.006</v>
      </c>
      <c r="I354" s="1" t="n">
        <f aca="false">E354-$B354</f>
        <v>-0.0408</v>
      </c>
      <c r="K354" s="1" t="n">
        <f aca="false">D354-E354</f>
        <v>0.0348</v>
      </c>
    </row>
    <row r="355" customFormat="false" ht="13.8" hidden="false" customHeight="false" outlineLevel="0" collapsed="false">
      <c r="A355" s="4" t="n">
        <v>36678</v>
      </c>
      <c r="B355" s="1" t="n">
        <v>0.004</v>
      </c>
      <c r="C355" s="1" t="n">
        <v>0.0504</v>
      </c>
      <c r="D355" s="1" t="n">
        <v>0.0182</v>
      </c>
      <c r="E355" s="1" t="n">
        <v>0.0511</v>
      </c>
      <c r="G355" s="1" t="n">
        <f aca="false">C355-$B355</f>
        <v>0.0464</v>
      </c>
      <c r="H355" s="1" t="n">
        <f aca="false">D355-$B355</f>
        <v>0.0142</v>
      </c>
      <c r="I355" s="1" t="n">
        <f aca="false">E355-$B355</f>
        <v>0.0471</v>
      </c>
      <c r="K355" s="1" t="n">
        <f aca="false">D355-E355</f>
        <v>-0.0329</v>
      </c>
    </row>
    <row r="356" customFormat="false" ht="13.8" hidden="false" customHeight="false" outlineLevel="0" collapsed="false">
      <c r="A356" s="4" t="n">
        <v>36708</v>
      </c>
      <c r="B356" s="1" t="n">
        <v>0.0048</v>
      </c>
      <c r="C356" s="1" t="n">
        <v>-0.0203</v>
      </c>
      <c r="D356" s="1" t="n">
        <v>0.0359</v>
      </c>
      <c r="E356" s="1" t="n">
        <v>-0.0315</v>
      </c>
      <c r="G356" s="1" t="n">
        <f aca="false">C356-$B356</f>
        <v>-0.0251</v>
      </c>
      <c r="H356" s="1" t="n">
        <f aca="false">D356-$B356</f>
        <v>0.0311</v>
      </c>
      <c r="I356" s="1" t="n">
        <f aca="false">E356-$B356</f>
        <v>-0.0363</v>
      </c>
      <c r="K356" s="1" t="n">
        <f aca="false">D356-E356</f>
        <v>0.0674</v>
      </c>
    </row>
    <row r="357" customFormat="false" ht="13.8" hidden="false" customHeight="false" outlineLevel="0" collapsed="false">
      <c r="A357" s="4" t="n">
        <v>36739</v>
      </c>
      <c r="B357" s="1" t="n">
        <v>0.005</v>
      </c>
      <c r="C357" s="1" t="n">
        <v>0.0753</v>
      </c>
      <c r="D357" s="1" t="n">
        <v>0.0684</v>
      </c>
      <c r="E357" s="1" t="n">
        <v>0.0761</v>
      </c>
      <c r="G357" s="1" t="n">
        <f aca="false">C357-$B357</f>
        <v>0.0703</v>
      </c>
      <c r="H357" s="1" t="n">
        <f aca="false">D357-$B357</f>
        <v>0.0634</v>
      </c>
      <c r="I357" s="1" t="n">
        <f aca="false">E357-$B357</f>
        <v>0.0711</v>
      </c>
      <c r="K357" s="1" t="n">
        <f aca="false">D357-E357</f>
        <v>-0.0077</v>
      </c>
    </row>
    <row r="358" customFormat="false" ht="13.8" hidden="false" customHeight="false" outlineLevel="0" collapsed="false">
      <c r="A358" s="4" t="n">
        <v>36770</v>
      </c>
      <c r="B358" s="1" t="n">
        <v>0.0051</v>
      </c>
      <c r="C358" s="1" t="n">
        <v>-0.0494</v>
      </c>
      <c r="D358" s="1" t="n">
        <v>0.0086</v>
      </c>
      <c r="E358" s="1" t="n">
        <v>-0.06</v>
      </c>
      <c r="G358" s="1" t="n">
        <f aca="false">C358-$B358</f>
        <v>-0.0545</v>
      </c>
      <c r="H358" s="1" t="n">
        <f aca="false">D358-$B358</f>
        <v>0.0035</v>
      </c>
      <c r="I358" s="1" t="n">
        <f aca="false">E358-$B358</f>
        <v>-0.0651</v>
      </c>
      <c r="K358" s="1" t="n">
        <f aca="false">D358-E358</f>
        <v>0.0686</v>
      </c>
    </row>
    <row r="359" customFormat="false" ht="13.8" hidden="false" customHeight="false" outlineLevel="0" collapsed="false">
      <c r="A359" s="4" t="n">
        <v>36800</v>
      </c>
      <c r="B359" s="1" t="n">
        <v>0.0056</v>
      </c>
      <c r="C359" s="1" t="n">
        <v>-0.022</v>
      </c>
      <c r="D359" s="1" t="n">
        <v>0.0116</v>
      </c>
      <c r="E359" s="1" t="n">
        <v>-0.0218</v>
      </c>
      <c r="G359" s="1" t="n">
        <f aca="false">C359-$B359</f>
        <v>-0.0276</v>
      </c>
      <c r="H359" s="1" t="n">
        <f aca="false">D359-$B359</f>
        <v>0.006</v>
      </c>
      <c r="I359" s="1" t="n">
        <f aca="false">E359-$B359</f>
        <v>-0.0274</v>
      </c>
      <c r="K359" s="1" t="n">
        <f aca="false">D359-E359</f>
        <v>0.0334</v>
      </c>
    </row>
    <row r="360" customFormat="false" ht="13.8" hidden="false" customHeight="false" outlineLevel="0" collapsed="false">
      <c r="A360" s="4" t="n">
        <v>36831</v>
      </c>
      <c r="B360" s="1" t="n">
        <v>0.0051</v>
      </c>
      <c r="C360" s="1" t="n">
        <v>-0.1021</v>
      </c>
      <c r="D360" s="1" t="n">
        <v>-0.0068</v>
      </c>
      <c r="E360" s="1" t="n">
        <v>-0.1069</v>
      </c>
      <c r="G360" s="1" t="n">
        <f aca="false">C360-$B360</f>
        <v>-0.1072</v>
      </c>
      <c r="H360" s="1" t="n">
        <f aca="false">D360-$B360</f>
        <v>-0.0119</v>
      </c>
      <c r="I360" s="1" t="n">
        <f aca="false">E360-$B360</f>
        <v>-0.112</v>
      </c>
      <c r="K360" s="1" t="n">
        <f aca="false">D360-E360</f>
        <v>0.1001</v>
      </c>
    </row>
    <row r="361" customFormat="false" ht="13.8" hidden="false" customHeight="false" outlineLevel="0" collapsed="false">
      <c r="A361" s="4" t="n">
        <v>36861</v>
      </c>
      <c r="B361" s="1" t="n">
        <v>0.005</v>
      </c>
      <c r="C361" s="1" t="n">
        <v>0.0169</v>
      </c>
      <c r="D361" s="1" t="n">
        <v>0.0901</v>
      </c>
      <c r="E361" s="1" t="n">
        <v>-0.0012</v>
      </c>
      <c r="G361" s="1" t="n">
        <f aca="false">C361-$B361</f>
        <v>0.0119</v>
      </c>
      <c r="H361" s="1" t="n">
        <f aca="false">D361-$B361</f>
        <v>0.0851</v>
      </c>
      <c r="I361" s="1" t="n">
        <f aca="false">E361-$B361</f>
        <v>-0.0062</v>
      </c>
      <c r="K361" s="1" t="n">
        <f aca="false">D361-E361</f>
        <v>0.0913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5.01"/>
  </cols>
  <sheetData>
    <row r="1" customFormat="false" ht="13.8" hidden="false" customHeight="false" outlineLevel="0" collapsed="false">
      <c r="A1" s="5" t="s">
        <v>9</v>
      </c>
    </row>
    <row r="2" customFormat="false" ht="12.8" hidden="false" customHeight="false" outlineLevel="0" collapsed="false">
      <c r="B2" s="0" t="s">
        <v>10</v>
      </c>
      <c r="C2" s="1" t="n">
        <f aca="false">AVERAGE(Data!G2:G361)</f>
        <v>0.00589305555555556</v>
      </c>
    </row>
    <row r="3" customFormat="false" ht="13.8" hidden="false" customHeight="false" outlineLevel="0" collapsed="false">
      <c r="B3" s="0" t="s">
        <v>11</v>
      </c>
      <c r="C3" s="1" t="n">
        <f aca="false">STDEV(Data!G2:G361)</f>
        <v>0.0459492505762671</v>
      </c>
    </row>
    <row r="4" customFormat="false" ht="13.8" hidden="false" customHeight="false" outlineLevel="0" collapsed="false">
      <c r="B4" s="0" t="s">
        <v>12</v>
      </c>
      <c r="C4" s="6" t="n">
        <f aca="false">C2/C3</f>
        <v>0.128251396522217</v>
      </c>
    </row>
    <row r="5" customFormat="false" ht="13.8" hidden="false" customHeight="false" outlineLevel="0" collapsed="false">
      <c r="B5" s="6"/>
    </row>
    <row r="6" customFormat="false" ht="13.8" hidden="false" customHeight="false" outlineLevel="0" collapsed="false">
      <c r="A6" s="5" t="s">
        <v>13</v>
      </c>
    </row>
    <row r="7" customFormat="false" ht="13.8" hidden="false" customHeight="false" outlineLevel="0" collapsed="false">
      <c r="B7" s="0" t="s">
        <v>10</v>
      </c>
      <c r="C7" s="1" t="n">
        <f aca="false">AVERAGE(Data!K2:K361)</f>
        <v>0.00358083333333333</v>
      </c>
    </row>
    <row r="8" customFormat="false" ht="13.8" hidden="false" customHeight="false" outlineLevel="0" collapsed="false">
      <c r="B8" s="0" t="s">
        <v>11</v>
      </c>
      <c r="C8" s="7" t="n">
        <f aca="false">STDEV(Data!K2:K361)</f>
        <v>0.0307130967387096</v>
      </c>
    </row>
    <row r="9" customFormat="false" ht="13.8" hidden="false" customHeight="false" outlineLevel="0" collapsed="false">
      <c r="B9" s="0" t="s">
        <v>12</v>
      </c>
      <c r="C9" s="6" t="n">
        <f aca="false">C7/C8</f>
        <v>0.116589784605477</v>
      </c>
    </row>
    <row r="10" customFormat="false" ht="13.8" hidden="false" customHeight="false" outlineLevel="0" collapsed="false">
      <c r="B10" s="0" t="s">
        <v>14</v>
      </c>
      <c r="C10" s="6" t="n">
        <f aca="false">SLOPE(Data!K2:K361,Data!G2:G361)</f>
        <v>-0.194966881553934</v>
      </c>
    </row>
    <row r="11" customFormat="false" ht="13.8" hidden="false" customHeight="false" outlineLevel="0" collapsed="false">
      <c r="B11" s="0" t="s">
        <v>15</v>
      </c>
      <c r="C11" s="7" t="n">
        <f aca="false">INTERCEPT(Data!K2:K361,Data!G2:G361)</f>
        <v>0.00472978399782408</v>
      </c>
    </row>
    <row r="12" customFormat="false" ht="13.8" hidden="false" customHeight="false" outlineLevel="0" collapsed="false">
      <c r="B12" s="0" t="s">
        <v>16</v>
      </c>
      <c r="C12" s="6" t="n">
        <f aca="false">C11 / SQRT( C8^2 - C10^2*C3^2)</f>
        <v>0.161000164109882</v>
      </c>
    </row>
    <row r="13" customFormat="false" ht="13.8" hidden="false" customHeight="false" outlineLevel="0" collapsed="false">
      <c r="B13" s="0" t="s">
        <v>17</v>
      </c>
      <c r="C13" s="6" t="n">
        <f aca="false">SQRT(C4^2 + C12^2)</f>
        <v>0.205838464707907</v>
      </c>
    </row>
    <row r="15" customFormat="false" ht="13.8" hidden="false" customHeight="false" outlineLevel="0" collapsed="false">
      <c r="A15" s="5" t="s">
        <v>18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8" t="s">
        <v>19</v>
      </c>
    </row>
    <row r="18" customFormat="false" ht="13.8" hidden="false" customHeight="false" outlineLevel="0" collapsed="false">
      <c r="B18" s="0" t="s">
        <v>20</v>
      </c>
      <c r="C18" s="1" t="n">
        <f aca="false">0.01 / C3</f>
        <v>0.217631405835485</v>
      </c>
    </row>
    <row r="19" customFormat="false" ht="13.8" hidden="false" customHeight="false" outlineLevel="0" collapsed="false">
      <c r="B19" s="0" t="s">
        <v>21</v>
      </c>
      <c r="C19" s="9" t="n">
        <f aca="false">PRODUCT('At 1% exc return vol'!C2:C361)</f>
        <v>10.8119316147417</v>
      </c>
    </row>
    <row r="21" customFormat="false" ht="13.8" hidden="false" customHeight="false" outlineLevel="0" collapsed="false">
      <c r="A21" s="8" t="s">
        <v>22</v>
      </c>
    </row>
    <row r="22" customFormat="false" ht="13.8" hidden="false" customHeight="false" outlineLevel="0" collapsed="false">
      <c r="B22" s="0" t="s">
        <v>23</v>
      </c>
    </row>
    <row r="23" customFormat="false" ht="13.8" hidden="false" customHeight="false" outlineLevel="0" collapsed="false">
      <c r="G23" s="0" t="s">
        <v>24</v>
      </c>
      <c r="H23" s="0" t="s">
        <v>25</v>
      </c>
    </row>
    <row r="24" customFormat="false" ht="13.8" hidden="false" customHeight="false" outlineLevel="0" collapsed="false">
      <c r="B24" s="0" t="s">
        <v>26</v>
      </c>
      <c r="C24" s="0" t="s">
        <v>27</v>
      </c>
      <c r="D24" s="1" t="n">
        <f aca="false">C2</f>
        <v>0.00589305555555556</v>
      </c>
      <c r="E24" s="0" t="s">
        <v>28</v>
      </c>
      <c r="F24" s="0" t="s">
        <v>24</v>
      </c>
      <c r="G24" s="1" t="n">
        <f aca="false">C3^2</f>
        <v>0.00211133362852058</v>
      </c>
      <c r="H24" s="7" t="n">
        <f aca="false">C3*C8*CORREL(Data!G2:G361,Data!K2:K361)</f>
        <v>-0.000411640133472609</v>
      </c>
    </row>
    <row r="25" customFormat="false" ht="13.8" hidden="false" customHeight="false" outlineLevel="0" collapsed="false">
      <c r="C25" s="0" t="s">
        <v>29</v>
      </c>
      <c r="D25" s="1" t="n">
        <f aca="false">C7</f>
        <v>0.00358083333333333</v>
      </c>
      <c r="F25" s="0" t="s">
        <v>25</v>
      </c>
      <c r="G25" s="1" t="n">
        <f aca="false">C3*C8*CORREL(Data!G2:G361,Data!K2:K361)</f>
        <v>-0.000411640133472609</v>
      </c>
      <c r="H25" s="1" t="n">
        <f aca="false">C8^2</f>
        <v>0.000943294311281337</v>
      </c>
    </row>
    <row r="26" customFormat="false" ht="13.8" hidden="false" customHeight="false" outlineLevel="0" collapsed="false"/>
    <row r="27" customFormat="false" ht="13.8" hidden="false" customHeight="false" outlineLevel="0" collapsed="false">
      <c r="B27" s="0" t="s">
        <v>30</v>
      </c>
      <c r="C27" s="0" t="n">
        <f aca="false" t="array" ref="C27:C28">MMULT(MINVERSE(G24:H25),D24:D25)</f>
        <v>3.85964738746478</v>
      </c>
    </row>
    <row r="28" customFormat="false" ht="13.8" hidden="false" customHeight="false" outlineLevel="0" collapsed="false">
      <c r="B28" s="0" t="s">
        <v>31</v>
      </c>
      <c r="C28" s="0" t="n">
        <v>5.48038829158666</v>
      </c>
    </row>
    <row r="30" customFormat="false" ht="13.8" hidden="false" customHeight="false" outlineLevel="0" collapsed="false">
      <c r="B30" s="0" t="s">
        <v>32</v>
      </c>
      <c r="C30" s="1" t="n">
        <f aca="false">C27/(C27+C28)</f>
        <v>0.413236899739206</v>
      </c>
    </row>
    <row r="31" customFormat="false" ht="13.8" hidden="false" customHeight="false" outlineLevel="0" collapsed="false">
      <c r="B31" s="0" t="s">
        <v>33</v>
      </c>
      <c r="C31" s="1" t="n">
        <f aca="false">C28/(C27+C28)</f>
        <v>0.586763100260794</v>
      </c>
    </row>
    <row r="33" customFormat="false" ht="13.8" hidden="false" customHeight="false" outlineLevel="0" collapsed="false">
      <c r="B33" s="0" t="s">
        <v>34</v>
      </c>
      <c r="C33" s="1" t="n">
        <f aca="false">MMULT(TRANSPOSE(C30:C31),D24:D25)</f>
        <v>0.00453632887595254</v>
      </c>
    </row>
    <row r="34" customFormat="false" ht="13.8" hidden="false" customHeight="false" outlineLevel="0" collapsed="false">
      <c r="B34" s="0" t="s">
        <v>35</v>
      </c>
      <c r="C34" s="1" t="n">
        <f aca="false">SQRT( MMULT( TRANSPOSE(C30:C31) , MMULT( G24:H25 , C30:C31 ) ))</f>
        <v>0.0220382953321663</v>
      </c>
    </row>
    <row r="35" customFormat="false" ht="13.8" hidden="false" customHeight="false" outlineLevel="0" collapsed="false">
      <c r="B35" s="0" t="s">
        <v>36</v>
      </c>
      <c r="C35" s="6" t="n">
        <f aca="false">C33/C34</f>
        <v>0.205838464707906</v>
      </c>
      <c r="D35" s="0" t="s">
        <v>37</v>
      </c>
    </row>
    <row r="37" customFormat="false" ht="13.8" hidden="false" customHeight="false" outlineLevel="0" collapsed="false">
      <c r="B37" s="0" t="s">
        <v>20</v>
      </c>
      <c r="C37" s="1" t="n">
        <f aca="false">0.01 / C34</f>
        <v>0.453755603565415</v>
      </c>
    </row>
    <row r="38" customFormat="false" ht="13.8" hidden="false" customHeight="false" outlineLevel="0" collapsed="false">
      <c r="B38" s="0" t="s">
        <v>21</v>
      </c>
      <c r="C38" s="9" t="n">
        <f aca="false">PRODUCT('At 1% exc return vol'!G2:G361)</f>
        <v>14.2620292807815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41.72"/>
    <col collapsed="false" customWidth="true" hidden="false" outlineLevel="0" max="2" min="2" style="0" width="11.25"/>
    <col collapsed="false" customWidth="true" hidden="false" outlineLevel="0" max="3" min="3" style="0" width="8.68"/>
    <col collapsed="false" customWidth="true" hidden="false" outlineLevel="0" max="5" min="5" style="0" width="55.34"/>
  </cols>
  <sheetData>
    <row r="1" customFormat="false" ht="13.8" hidden="false" customHeight="false" outlineLevel="0" collapsed="false">
      <c r="A1" s="0" t="s">
        <v>38</v>
      </c>
      <c r="B1" s="0" t="s">
        <v>39</v>
      </c>
      <c r="C1" s="0" t="s">
        <v>40</v>
      </c>
      <c r="E1" s="0" t="s">
        <v>41</v>
      </c>
      <c r="F1" s="0" t="s">
        <v>39</v>
      </c>
      <c r="G1" s="0" t="s">
        <v>40</v>
      </c>
    </row>
    <row r="2" customFormat="false" ht="13.8" hidden="false" customHeight="false" outlineLevel="0" collapsed="false">
      <c r="B2" s="1" t="n">
        <f aca="false">(1-Analysis!$C$18)*Data!B2+Analysis!$C$18*Data!C2</f>
        <v>0.0143333600424375</v>
      </c>
      <c r="C2" s="1" t="n">
        <f aca="false">1+B2</f>
        <v>1.01433336004244</v>
      </c>
      <c r="F2" s="1" t="n">
        <f aca="false">(1-Analysis!$C$37)*Data!B2+Analysis!$C$37*(Data!B2+Analysis!$C$30*Data!G2+Analysis!$C$31*Data!K2)</f>
        <v>0.0160703787851676</v>
      </c>
      <c r="G2" s="1" t="n">
        <f aca="false">1+F2</f>
        <v>1.01607037878517</v>
      </c>
    </row>
    <row r="3" customFormat="false" ht="13.8" hidden="false" customHeight="false" outlineLevel="0" collapsed="false">
      <c r="B3" s="1" t="n">
        <f aca="false">(1-Analysis!$C$18)*Data!B3+Analysis!$C$18*Data!C3</f>
        <v>0.00636860282228034</v>
      </c>
      <c r="C3" s="1" t="n">
        <f aca="false">1+B3</f>
        <v>1.00636860282228</v>
      </c>
      <c r="F3" s="1" t="n">
        <f aca="false">(1-Analysis!$C$37)*Data!B3+Analysis!$C$37*(Data!B3+Analysis!$C$30*Data!G3+Analysis!$C$31*Data!K3)</f>
        <v>0.00482563309210221</v>
      </c>
      <c r="G3" s="1" t="n">
        <f aca="false">1+F3</f>
        <v>1.0048256330921</v>
      </c>
    </row>
    <row r="4" customFormat="false" ht="13.8" hidden="false" customHeight="false" outlineLevel="0" collapsed="false">
      <c r="B4" s="1" t="n">
        <f aca="false">(1-Analysis!$C$18)*Data!B4+Analysis!$C$18*Data!C4</f>
        <v>0.0119881770610055</v>
      </c>
      <c r="C4" s="1" t="n">
        <f aca="false">1+B4</f>
        <v>1.01198817706101</v>
      </c>
      <c r="F4" s="1" t="n">
        <f aca="false">(1-Analysis!$C$37)*Data!B4+Analysis!$C$37*(Data!B4+Analysis!$C$30*Data!G4+Analysis!$C$31*Data!K4)</f>
        <v>0.00115920987126519</v>
      </c>
      <c r="G4" s="1" t="n">
        <f aca="false">1+F4</f>
        <v>1.00115920987127</v>
      </c>
    </row>
    <row r="5" customFormat="false" ht="13.8" hidden="false" customHeight="false" outlineLevel="0" collapsed="false">
      <c r="B5" s="1" t="n">
        <f aca="false">(1-Analysis!$C$18)*Data!B5+Analysis!$C$18*Data!C5</f>
        <v>0.00965538928381779</v>
      </c>
      <c r="C5" s="1" t="n">
        <f aca="false">1+B5</f>
        <v>1.00965538928382</v>
      </c>
      <c r="F5" s="1" t="n">
        <f aca="false">(1-Analysis!$C$37)*Data!B5+Analysis!$C$37*(Data!B5+Analysis!$C$30*Data!G5+Analysis!$C$31*Data!K5)</f>
        <v>0.0113423653466015</v>
      </c>
      <c r="G5" s="1" t="n">
        <f aca="false">1+F5</f>
        <v>1.0113423653466</v>
      </c>
    </row>
    <row r="6" customFormat="false" ht="13.8" hidden="false" customHeight="false" outlineLevel="0" collapsed="false">
      <c r="B6" s="1" t="n">
        <f aca="false">(1-Analysis!$C$18)*Data!B6+Analysis!$C$18*Data!C6</f>
        <v>-0.00576172995225232</v>
      </c>
      <c r="C6" s="1" t="n">
        <f aca="false">1+B6</f>
        <v>0.994238270047748</v>
      </c>
      <c r="F6" s="1" t="n">
        <f aca="false">(1-Analysis!$C$37)*Data!B6+Analysis!$C$37*(Data!B6+Analysis!$C$30*Data!G6+Analysis!$C$31*Data!K6)</f>
        <v>-0.009302038038311</v>
      </c>
      <c r="G6" s="1" t="n">
        <f aca="false">1+F6</f>
        <v>0.990697961961689</v>
      </c>
    </row>
    <row r="7" customFormat="false" ht="13.8" hidden="false" customHeight="false" outlineLevel="0" collapsed="false">
      <c r="B7" s="1" t="n">
        <f aca="false">(1-Analysis!$C$18)*Data!B7+Analysis!$C$18*Data!C7</f>
        <v>0.00348236859416451</v>
      </c>
      <c r="C7" s="1" t="n">
        <f aca="false">1+B7</f>
        <v>1.00348236859416</v>
      </c>
      <c r="F7" s="1" t="n">
        <f aca="false">(1-Analysis!$C$37)*Data!B7+Analysis!$C$37*(Data!B7+Analysis!$C$30*Data!G7+Analysis!$C$31*Data!K7)</f>
        <v>-0.000507838933958802</v>
      </c>
      <c r="G7" s="1" t="n">
        <f aca="false">1+F7</f>
        <v>0.999492161066041</v>
      </c>
    </row>
    <row r="8" customFormat="false" ht="13.8" hidden="false" customHeight="false" outlineLevel="0" collapsed="false">
      <c r="B8" s="1" t="n">
        <f aca="false">(1-Analysis!$C$18)*Data!B8+Analysis!$C$18*Data!C8</f>
        <v>-0.00579341326259684</v>
      </c>
      <c r="C8" s="1" t="n">
        <f aca="false">1+B8</f>
        <v>0.994206586737403</v>
      </c>
      <c r="F8" s="1" t="n">
        <f aca="false">(1-Analysis!$C$37)*Data!B8+Analysis!$C$37*(Data!B8+Analysis!$C$30*Data!G8+Analysis!$C$31*Data!K8)</f>
        <v>-0.00680748384645776</v>
      </c>
      <c r="G8" s="1" t="n">
        <f aca="false">1+F8</f>
        <v>0.993192516153542</v>
      </c>
    </row>
    <row r="9" customFormat="false" ht="13.8" hidden="false" customHeight="false" outlineLevel="0" collapsed="false">
      <c r="B9" s="1" t="n">
        <f aca="false">(1-Analysis!$C$18)*Data!B9+Analysis!$C$18*Data!C9</f>
        <v>0.0129482302811649</v>
      </c>
      <c r="C9" s="1" t="n">
        <f aca="false">1+B9</f>
        <v>1.01294823028117</v>
      </c>
      <c r="F9" s="1" t="n">
        <f aca="false">(1-Analysis!$C$37)*Data!B9+Analysis!$C$37*(Data!B9+Analysis!$C$30*Data!G9+Analysis!$C$31*Data!K9)</f>
        <v>0.0186491234296825</v>
      </c>
      <c r="G9" s="1" t="n">
        <f aca="false">1+F9</f>
        <v>1.01864912342968</v>
      </c>
    </row>
    <row r="10" customFormat="false" ht="13.8" hidden="false" customHeight="false" outlineLevel="0" collapsed="false">
      <c r="B10" s="1" t="n">
        <f aca="false">(1-Analysis!$C$18)*Data!B10+Analysis!$C$18*Data!C10</f>
        <v>0.00185013305039837</v>
      </c>
      <c r="C10" s="1" t="n">
        <f aca="false">1+B10</f>
        <v>1.0018501330504</v>
      </c>
      <c r="F10" s="1" t="n">
        <f aca="false">(1-Analysis!$C$37)*Data!B10+Analysis!$C$37*(Data!B10+Analysis!$C$30*Data!G10+Analysis!$C$31*Data!K10)</f>
        <v>-0.00534874000212667</v>
      </c>
      <c r="G10" s="1" t="n">
        <f aca="false">1+F10</f>
        <v>0.994651259997873</v>
      </c>
    </row>
    <row r="11" customFormat="false" ht="13.8" hidden="false" customHeight="false" outlineLevel="0" collapsed="false">
      <c r="B11" s="1" t="n">
        <f aca="false">(1-Analysis!$C$18)*Data!B11+Analysis!$C$18*Data!C11</f>
        <v>-0.00591930813792845</v>
      </c>
      <c r="C11" s="1" t="n">
        <f aca="false">1+B11</f>
        <v>0.994080691862072</v>
      </c>
      <c r="F11" s="1" t="n">
        <f aca="false">(1-Analysis!$C$37)*Data!B11+Analysis!$C$37*(Data!B11+Analysis!$C$30*Data!G11+Analysis!$C$31*Data!K11)</f>
        <v>-0.00682435347701806</v>
      </c>
      <c r="G11" s="1" t="n">
        <f aca="false">1+F11</f>
        <v>0.993175646522982</v>
      </c>
    </row>
    <row r="12" customFormat="false" ht="13.8" hidden="false" customHeight="false" outlineLevel="0" collapsed="false">
      <c r="B12" s="1" t="n">
        <f aca="false">(1-Analysis!$C$18)*Data!B12+Analysis!$C$18*Data!C12</f>
        <v>0.00269889553315677</v>
      </c>
      <c r="C12" s="1" t="n">
        <f aca="false">1+B12</f>
        <v>1.00269889553316</v>
      </c>
      <c r="F12" s="1" t="n">
        <f aca="false">(1-Analysis!$C$37)*Data!B12+Analysis!$C$37*(Data!B12+Analysis!$C$30*Data!G12+Analysis!$C$31*Data!K12)</f>
        <v>-0.00456420721364393</v>
      </c>
      <c r="G12" s="1" t="n">
        <f aca="false">1+F12</f>
        <v>0.995435792786356</v>
      </c>
    </row>
    <row r="13" customFormat="false" ht="13.8" hidden="false" customHeight="false" outlineLevel="0" collapsed="false">
      <c r="B13" s="1" t="n">
        <f aca="false">(1-Analysis!$C$18)*Data!B13+Analysis!$C$18*Data!C13</f>
        <v>0.0226556954482708</v>
      </c>
      <c r="C13" s="1" t="n">
        <f aca="false">1+B13</f>
        <v>1.02265569544827</v>
      </c>
      <c r="F13" s="1" t="n">
        <f aca="false">(1-Analysis!$C$37)*Data!B13+Analysis!$C$37*(Data!B13+Analysis!$C$30*Data!G13+Analysis!$C$31*Data!K13)</f>
        <v>0.0226944659235029</v>
      </c>
      <c r="G13" s="1" t="n">
        <f aca="false">1+F13</f>
        <v>1.0226944659235</v>
      </c>
    </row>
    <row r="14" customFormat="false" ht="13.8" hidden="false" customHeight="false" outlineLevel="0" collapsed="false">
      <c r="B14" s="1" t="n">
        <f aca="false">(1-Analysis!$C$18)*Data!B14+Analysis!$C$18*Data!C14</f>
        <v>0.00831902200530359</v>
      </c>
      <c r="C14" s="1" t="n">
        <f aca="false">1+B14</f>
        <v>1.0083190220053</v>
      </c>
      <c r="F14" s="1" t="n">
        <f aca="false">(1-Analysis!$C$37)*Data!B14+Analysis!$C$37*(Data!B14+Analysis!$C$30*Data!G14+Analysis!$C$31*Data!K14)</f>
        <v>0.0170739826116333</v>
      </c>
      <c r="G14" s="1" t="n">
        <f aca="false">1+F14</f>
        <v>1.01707398261163</v>
      </c>
    </row>
    <row r="15" customFormat="false" ht="13.8" hidden="false" customHeight="false" outlineLevel="0" collapsed="false">
      <c r="B15" s="1" t="n">
        <f aca="false">(1-Analysis!$C$18)*Data!B15+Analysis!$C$18*Data!C15</f>
        <v>0.00874602134747843</v>
      </c>
      <c r="C15" s="1" t="n">
        <f aca="false">1+B15</f>
        <v>1.00874602134748</v>
      </c>
      <c r="F15" s="1" t="n">
        <f aca="false">(1-Analysis!$C$37)*Data!B15+Analysis!$C$37*(Data!B15+Analysis!$C$30*Data!G15+Analysis!$C$31*Data!K15)</f>
        <v>-0.000505286269139394</v>
      </c>
      <c r="G15" s="1" t="n">
        <f aca="false">1+F15</f>
        <v>0.999494713730861</v>
      </c>
    </row>
    <row r="16" customFormat="false" ht="13.8" hidden="false" customHeight="false" outlineLevel="0" collapsed="false">
      <c r="B16" s="1" t="n">
        <f aca="false">(1-Analysis!$C$18)*Data!B16+Analysis!$C$18*Data!C16</f>
        <v>0.00407107785676356</v>
      </c>
      <c r="C16" s="1" t="n">
        <f aca="false">1+B16</f>
        <v>1.00407107785676</v>
      </c>
      <c r="F16" s="1" t="n">
        <f aca="false">(1-Analysis!$C$37)*Data!B16+Analysis!$C$37*(Data!B16+Analysis!$C$30*Data!G16+Analysis!$C$31*Data!K16)</f>
        <v>-0.00027214997665953</v>
      </c>
      <c r="G16" s="1" t="n">
        <f aca="false">1+F16</f>
        <v>0.99972785002334</v>
      </c>
    </row>
    <row r="17" customFormat="false" ht="13.8" hidden="false" customHeight="false" outlineLevel="0" collapsed="false">
      <c r="B17" s="1" t="n">
        <f aca="false">(1-Analysis!$C$18)*Data!B17+Analysis!$C$18*Data!C17</f>
        <v>0.00353113107692291</v>
      </c>
      <c r="C17" s="1" t="n">
        <f aca="false">1+B17</f>
        <v>1.00353113107692</v>
      </c>
      <c r="F17" s="1" t="n">
        <f aca="false">(1-Analysis!$C$37)*Data!B17+Analysis!$C$37*(Data!B17+Analysis!$C$30*Data!G17+Analysis!$C$31*Data!K17)</f>
        <v>0.0038963947966892</v>
      </c>
      <c r="G17" s="1" t="n">
        <f aca="false">1+F17</f>
        <v>1.00389639479669</v>
      </c>
    </row>
    <row r="18" customFormat="false" ht="13.8" hidden="false" customHeight="false" outlineLevel="0" collapsed="false">
      <c r="B18" s="1" t="n">
        <f aca="false">(1-Analysis!$C$18)*Data!B18+Analysis!$C$18*Data!C18</f>
        <v>0.00572039257294357</v>
      </c>
      <c r="C18" s="1" t="n">
        <f aca="false">1+B18</f>
        <v>1.00572039257294</v>
      </c>
      <c r="F18" s="1" t="n">
        <f aca="false">(1-Analysis!$C$37)*Data!B18+Analysis!$C$37*(Data!B18+Analysis!$C$30*Data!G18+Analysis!$C$31*Data!K18)</f>
        <v>-0.00685025766195249</v>
      </c>
      <c r="G18" s="1" t="n">
        <f aca="false">1+F18</f>
        <v>0.993149742338047</v>
      </c>
    </row>
    <row r="19" customFormat="false" ht="13.8" hidden="false" customHeight="false" outlineLevel="0" collapsed="false">
      <c r="B19" s="1" t="n">
        <f aca="false">(1-Analysis!$C$18)*Data!B19+Analysis!$C$18*Data!C19</f>
        <v>-0.0023884431618023</v>
      </c>
      <c r="C19" s="1" t="n">
        <f aca="false">1+B19</f>
        <v>0.997611556838198</v>
      </c>
      <c r="F19" s="1" t="n">
        <f aca="false">(1-Analysis!$C$37)*Data!B19+Analysis!$C$37*(Data!B19+Analysis!$C$30*Data!G19+Analysis!$C$31*Data!K19)</f>
        <v>-0.0132382044250476</v>
      </c>
      <c r="G19" s="1" t="n">
        <f aca="false">1+F19</f>
        <v>0.986761795574952</v>
      </c>
    </row>
    <row r="20" customFormat="false" ht="13.8" hidden="false" customHeight="false" outlineLevel="0" collapsed="false">
      <c r="B20" s="1" t="n">
        <f aca="false">(1-Analysis!$C$18)*Data!B20+Analysis!$C$18*Data!C20</f>
        <v>0.00135894875331612</v>
      </c>
      <c r="C20" s="1" t="n">
        <f aca="false">1+B20</f>
        <v>1.00135894875332</v>
      </c>
      <c r="F20" s="1" t="n">
        <f aca="false">(1-Analysis!$C$37)*Data!B20+Analysis!$C$37*(Data!B20+Analysis!$C$30*Data!G20+Analysis!$C$31*Data!K20)</f>
        <v>-0.00273989529960595</v>
      </c>
      <c r="G20" s="1" t="n">
        <f aca="false">1+F20</f>
        <v>0.997260104700394</v>
      </c>
    </row>
    <row r="21" customFormat="false" ht="13.8" hidden="false" customHeight="false" outlineLevel="0" collapsed="false">
      <c r="B21" s="1" t="n">
        <f aca="false">(1-Analysis!$C$18)*Data!B21+Analysis!$C$18*Data!C21</f>
        <v>0.00999478383023682</v>
      </c>
      <c r="C21" s="1" t="n">
        <f aca="false">1+B21</f>
        <v>1.00999478383024</v>
      </c>
      <c r="F21" s="1" t="n">
        <f aca="false">(1-Analysis!$C$37)*Data!B21+Analysis!$C$37*(Data!B21+Analysis!$C$30*Data!G21+Analysis!$C$31*Data!K21)</f>
        <v>0.0227245018212279</v>
      </c>
      <c r="G21" s="1" t="n">
        <f aca="false">1+F21</f>
        <v>1.02272450182123</v>
      </c>
    </row>
    <row r="22" customFormat="false" ht="13.8" hidden="false" customHeight="false" outlineLevel="0" collapsed="false">
      <c r="B22" s="1" t="n">
        <f aca="false">(1-Analysis!$C$18)*Data!B22+Analysis!$C$18*Data!C22</f>
        <v>0.000919001973475466</v>
      </c>
      <c r="C22" s="1" t="n">
        <f aca="false">1+B22</f>
        <v>1.00091900197348</v>
      </c>
      <c r="F22" s="1" t="n">
        <f aca="false">(1-Analysis!$C$37)*Data!B22+Analysis!$C$37*(Data!B22+Analysis!$C$30*Data!G22+Analysis!$C$31*Data!K22)</f>
        <v>0.00211439297210203</v>
      </c>
      <c r="G22" s="1" t="n">
        <f aca="false">1+F22</f>
        <v>1.0021143929721</v>
      </c>
    </row>
    <row r="23" customFormat="false" ht="13.8" hidden="false" customHeight="false" outlineLevel="0" collapsed="false">
      <c r="B23" s="1" t="n">
        <f aca="false">(1-Analysis!$C$18)*Data!B23+Analysis!$C$18*Data!C23</f>
        <v>0.00513168331034452</v>
      </c>
      <c r="C23" s="1" t="n">
        <f aca="false">1+B23</f>
        <v>1.00513168331034</v>
      </c>
      <c r="F23" s="1" t="n">
        <f aca="false">(1-Analysis!$C$37)*Data!B23+Analysis!$C$37*(Data!B23+Analysis!$C$30*Data!G23+Analysis!$C$31*Data!K23)</f>
        <v>0.00729139379502079</v>
      </c>
      <c r="G23" s="1" t="n">
        <f aca="false">1+F23</f>
        <v>1.00729139379502</v>
      </c>
    </row>
    <row r="24" customFormat="false" ht="13.8" hidden="false" customHeight="false" outlineLevel="0" collapsed="false">
      <c r="B24" s="1" t="n">
        <f aca="false">(1-Analysis!$C$18)*Data!B24+Analysis!$C$18*Data!C24</f>
        <v>0.0137110446684323</v>
      </c>
      <c r="C24" s="1" t="n">
        <f aca="false">1+B24</f>
        <v>1.01371104466843</v>
      </c>
      <c r="F24" s="1" t="n">
        <f aca="false">(1-Analysis!$C$37)*Data!B24+Analysis!$C$37*(Data!B24+Analysis!$C$30*Data!G24+Analysis!$C$31*Data!K24)</f>
        <v>0.0289924587061743</v>
      </c>
      <c r="G24" s="1" t="n">
        <f aca="false">1+F24</f>
        <v>1.02899245870617</v>
      </c>
    </row>
    <row r="25" customFormat="false" ht="13.8" hidden="false" customHeight="false" outlineLevel="0" collapsed="false">
      <c r="B25" s="1" t="n">
        <f aca="false">(1-Analysis!$C$18)*Data!B25+Analysis!$C$18*Data!C25</f>
        <v>0.00504931471618001</v>
      </c>
      <c r="C25" s="1" t="n">
        <f aca="false">1+B25</f>
        <v>1.00504931471618</v>
      </c>
      <c r="F25" s="1" t="n">
        <f aca="false">(1-Analysis!$C$37)*Data!B25+Analysis!$C$37*(Data!B25+Analysis!$C$30*Data!G25+Analysis!$C$31*Data!K25)</f>
        <v>-0.00400347352389009</v>
      </c>
      <c r="G25" s="1" t="n">
        <f aca="false">1+F25</f>
        <v>0.99599652647611</v>
      </c>
    </row>
    <row r="26" customFormat="false" ht="13.8" hidden="false" customHeight="false" outlineLevel="0" collapsed="false">
      <c r="B26" s="1" t="n">
        <f aca="false">(1-Analysis!$C$18)*Data!B26+Analysis!$C$18*Data!C26</f>
        <v>-0.00276007325198747</v>
      </c>
      <c r="C26" s="1" t="n">
        <f aca="false">1+B26</f>
        <v>0.997239926748012</v>
      </c>
      <c r="F26" s="1" t="n">
        <f aca="false">(1-Analysis!$C$37)*Data!B26+Analysis!$C$37*(Data!B26+Analysis!$C$30*Data!G26+Analysis!$C$31*Data!K26)</f>
        <v>0.00105318708752851</v>
      </c>
      <c r="G26" s="1" t="n">
        <f aca="false">1+F26</f>
        <v>1.00105318708753</v>
      </c>
    </row>
    <row r="27" customFormat="false" ht="13.8" hidden="false" customHeight="false" outlineLevel="0" collapsed="false">
      <c r="B27" s="1" t="n">
        <f aca="false">(1-Analysis!$C$18)*Data!B27+Analysis!$C$18*Data!C27</f>
        <v>-0.00645512318302104</v>
      </c>
      <c r="C27" s="1" t="n">
        <f aca="false">1+B27</f>
        <v>0.993544876816979</v>
      </c>
      <c r="F27" s="1" t="n">
        <f aca="false">(1-Analysis!$C$37)*Data!B27+Analysis!$C$37*(Data!B27+Analysis!$C$30*Data!G27+Analysis!$C$31*Data!K27)</f>
        <v>-0.0096002389780096</v>
      </c>
      <c r="G27" s="1" t="n">
        <f aca="false">1+F27</f>
        <v>0.99039976102199</v>
      </c>
    </row>
    <row r="28" customFormat="false" ht="13.8" hidden="false" customHeight="false" outlineLevel="0" collapsed="false">
      <c r="B28" s="1" t="n">
        <f aca="false">(1-Analysis!$C$18)*Data!B28+Analysis!$C$18*Data!C28</f>
        <v>0.00177079172413869</v>
      </c>
      <c r="C28" s="1" t="n">
        <f aca="false">1+B28</f>
        <v>1.00177079172414</v>
      </c>
      <c r="F28" s="1" t="n">
        <f aca="false">(1-Analysis!$C$37)*Data!B28+Analysis!$C$37*(Data!B28+Analysis!$C$30*Data!G28+Analysis!$C$31*Data!K28)</f>
        <v>0.00820619664975201</v>
      </c>
      <c r="G28" s="1" t="n">
        <f aca="false">1+F28</f>
        <v>1.00820619664975</v>
      </c>
    </row>
    <row r="29" customFormat="false" ht="13.8" hidden="false" customHeight="false" outlineLevel="0" collapsed="false">
      <c r="B29" s="1" t="n">
        <f aca="false">(1-Analysis!$C$18)*Data!B29+Analysis!$C$18*Data!C29</f>
        <v>-0.00716146385145557</v>
      </c>
      <c r="C29" s="1" t="n">
        <f aca="false">1+B29</f>
        <v>0.992838536148545</v>
      </c>
      <c r="F29" s="1" t="n">
        <f aca="false">(1-Analysis!$C$37)*Data!B29+Analysis!$C$37*(Data!B29+Analysis!$C$30*Data!G29+Analysis!$C$31*Data!K29)</f>
        <v>0.00626438382412652</v>
      </c>
      <c r="G29" s="1" t="n">
        <f aca="false">1+F29</f>
        <v>1.00626438382413</v>
      </c>
    </row>
    <row r="30" customFormat="false" ht="13.8" hidden="false" customHeight="false" outlineLevel="0" collapsed="false">
      <c r="B30" s="1" t="n">
        <f aca="false">(1-Analysis!$C$18)*Data!B30+Analysis!$C$18*Data!C30</f>
        <v>-0.00129836333156327</v>
      </c>
      <c r="C30" s="1" t="n">
        <f aca="false">1+B30</f>
        <v>0.998701636668437</v>
      </c>
      <c r="F30" s="1" t="n">
        <f aca="false">(1-Analysis!$C$37)*Data!B30+Analysis!$C$37*(Data!B30+Analysis!$C$30*Data!G30+Analysis!$C$31*Data!K30)</f>
        <v>-0.00744167361069695</v>
      </c>
      <c r="G30" s="1" t="n">
        <f aca="false">1+F30</f>
        <v>0.992558326389303</v>
      </c>
    </row>
    <row r="31" customFormat="false" ht="13.8" hidden="false" customHeight="false" outlineLevel="0" collapsed="false">
      <c r="B31" s="1" t="n">
        <f aca="false">(1-Analysis!$C$18)*Data!B31+Analysis!$C$18*Data!C31</f>
        <v>0.00168318692838288</v>
      </c>
      <c r="C31" s="1" t="n">
        <f aca="false">1+B31</f>
        <v>1.00168318692838</v>
      </c>
      <c r="F31" s="1" t="n">
        <f aca="false">(1-Analysis!$C$37)*Data!B31+Analysis!$C$37*(Data!B31+Analysis!$C$30*Data!G31+Analysis!$C$31*Data!K31)</f>
        <v>0.0019164932857125</v>
      </c>
      <c r="G31" s="1" t="n">
        <f aca="false">1+F31</f>
        <v>1.00191649328571</v>
      </c>
    </row>
    <row r="32" customFormat="false" ht="13.8" hidden="false" customHeight="false" outlineLevel="0" collapsed="false">
      <c r="B32" s="1" t="n">
        <f aca="false">(1-Analysis!$C$18)*Data!B32+Analysis!$C$18*Data!C32</f>
        <v>0.017390385994692</v>
      </c>
      <c r="C32" s="1" t="n">
        <f aca="false">1+B32</f>
        <v>1.01739038599469</v>
      </c>
      <c r="F32" s="1" t="n">
        <f aca="false">(1-Analysis!$C$37)*Data!B32+Analysis!$C$37*(Data!B32+Analysis!$C$30*Data!G32+Analysis!$C$31*Data!K32)</f>
        <v>0.0129404647304653</v>
      </c>
      <c r="G32" s="1" t="n">
        <f aca="false">1+F32</f>
        <v>1.01294046473047</v>
      </c>
    </row>
    <row r="33" customFormat="false" ht="13.8" hidden="false" customHeight="false" outlineLevel="0" collapsed="false">
      <c r="B33" s="1" t="n">
        <f aca="false">(1-Analysis!$C$18)*Data!B33+Analysis!$C$18*Data!C33</f>
        <v>-0.00131351970291554</v>
      </c>
      <c r="C33" s="1" t="n">
        <f aca="false">1+B33</f>
        <v>0.998686480297084</v>
      </c>
      <c r="F33" s="1" t="n">
        <f aca="false">(1-Analysis!$C$37)*Data!B33+Analysis!$C$37*(Data!B33+Analysis!$C$30*Data!G33+Analysis!$C$31*Data!K33)</f>
        <v>0.00476274337878733</v>
      </c>
      <c r="G33" s="1" t="n">
        <f aca="false">1+F33</f>
        <v>1.00476274337879</v>
      </c>
    </row>
    <row r="34" customFormat="false" ht="13.8" hidden="false" customHeight="false" outlineLevel="0" collapsed="false">
      <c r="B34" s="1" t="n">
        <f aca="false">(1-Analysis!$C$18)*Data!B34+Analysis!$C$18*Data!C34</f>
        <v>0.0171374917771856</v>
      </c>
      <c r="C34" s="1" t="n">
        <f aca="false">1+B34</f>
        <v>1.01713749177719</v>
      </c>
      <c r="F34" s="1" t="n">
        <f aca="false">(1-Analysis!$C$37)*Data!B34+Analysis!$C$37*(Data!B34+Analysis!$C$30*Data!G34+Analysis!$C$31*Data!K34)</f>
        <v>0.0314152321835078</v>
      </c>
      <c r="G34" s="1" t="n">
        <f aca="false">1+F34</f>
        <v>1.03141523218351</v>
      </c>
    </row>
    <row r="35" customFormat="false" ht="13.8" hidden="false" customHeight="false" outlineLevel="0" collapsed="false">
      <c r="B35" s="1" t="n">
        <f aca="false">(1-Analysis!$C$18)*Data!B35+Analysis!$C$18*Data!C35</f>
        <v>0.00469365933156547</v>
      </c>
      <c r="C35" s="1" t="n">
        <f aca="false">1+B35</f>
        <v>1.00469365933157</v>
      </c>
      <c r="F35" s="1" t="n">
        <f aca="false">(1-Analysis!$C$37)*Data!B35+Analysis!$C$37*(Data!B35+Analysis!$C$30*Data!G35+Analysis!$C$31*Data!K35)</f>
        <v>0.00720677884151407</v>
      </c>
      <c r="G35" s="1" t="n">
        <f aca="false">1+F35</f>
        <v>1.00720677884151</v>
      </c>
    </row>
    <row r="36" customFormat="false" ht="13.8" hidden="false" customHeight="false" outlineLevel="0" collapsed="false">
      <c r="B36" s="1" t="n">
        <f aca="false">(1-Analysis!$C$18)*Data!B36+Analysis!$C$18*Data!C36</f>
        <v>-0.0221480042440244</v>
      </c>
      <c r="C36" s="1" t="n">
        <f aca="false">1+B36</f>
        <v>0.977851995755976</v>
      </c>
      <c r="F36" s="1" t="n">
        <f aca="false">(1-Analysis!$C$37)*Data!B36+Analysis!$C$37*(Data!B36+Analysis!$C$30*Data!G36+Analysis!$C$31*Data!K36)</f>
        <v>-0.0163371131233799</v>
      </c>
      <c r="G36" s="1" t="n">
        <f aca="false">1+F36</f>
        <v>0.98366288687662</v>
      </c>
    </row>
    <row r="37" customFormat="false" ht="13.8" hidden="false" customHeight="false" outlineLevel="0" collapsed="false">
      <c r="B37" s="1" t="n">
        <f aca="false">(1-Analysis!$C$18)*Data!B37+Analysis!$C$18*Data!C37</f>
        <v>0.00772755157559646</v>
      </c>
      <c r="C37" s="1" t="n">
        <f aca="false">1+B37</f>
        <v>1.0077275515756</v>
      </c>
      <c r="F37" s="1" t="n">
        <f aca="false">(1-Analysis!$C$37)*Data!B37+Analysis!$C$37*(Data!B37+Analysis!$C$30*Data!G37+Analysis!$C$31*Data!K37)</f>
        <v>0.0216815202830603</v>
      </c>
      <c r="G37" s="1" t="n">
        <f aca="false">1+F37</f>
        <v>1.02168152028306</v>
      </c>
    </row>
    <row r="38" customFormat="false" ht="13.8" hidden="false" customHeight="false" outlineLevel="0" collapsed="false">
      <c r="B38" s="1" t="n">
        <f aca="false">(1-Analysis!$C$18)*Data!B38+Analysis!$C$18*Data!C38</f>
        <v>0.00593002661007967</v>
      </c>
      <c r="C38" s="1" t="n">
        <f aca="false">1+B38</f>
        <v>1.00593002661008</v>
      </c>
      <c r="F38" s="1" t="n">
        <f aca="false">(1-Analysis!$C$37)*Data!B38+Analysis!$C$37*(Data!B38+Analysis!$C$30*Data!G38+Analysis!$C$31*Data!K38)</f>
        <v>0.0251243979645029</v>
      </c>
      <c r="G38" s="1" t="n">
        <f aca="false">1+F38</f>
        <v>1.0251243979645</v>
      </c>
    </row>
    <row r="39" customFormat="false" ht="13.8" hidden="false" customHeight="false" outlineLevel="0" collapsed="false">
      <c r="B39" s="1" t="n">
        <f aca="false">(1-Analysis!$C$18)*Data!B39+Analysis!$C$18*Data!C39</f>
        <v>0.00477713239257322</v>
      </c>
      <c r="C39" s="1" t="n">
        <f aca="false">1+B39</f>
        <v>1.00477713239257</v>
      </c>
      <c r="F39" s="1" t="n">
        <f aca="false">(1-Analysis!$C$37)*Data!B39+Analysis!$C$37*(Data!B39+Analysis!$C$30*Data!G39+Analysis!$C$31*Data!K39)</f>
        <v>0.0143438551560635</v>
      </c>
      <c r="G39" s="1" t="n">
        <f aca="false">1+F39</f>
        <v>1.01434385515606</v>
      </c>
    </row>
    <row r="40" customFormat="false" ht="13.8" hidden="false" customHeight="false" outlineLevel="0" collapsed="false">
      <c r="B40" s="1" t="n">
        <f aca="false">(1-Analysis!$C$18)*Data!B40+Analysis!$C$18*Data!C40</f>
        <v>-0.000515442503977139</v>
      </c>
      <c r="C40" s="1" t="n">
        <f aca="false">1+B40</f>
        <v>0.999484557496023</v>
      </c>
      <c r="F40" s="1" t="n">
        <f aca="false">(1-Analysis!$C$37)*Data!B40+Analysis!$C$37*(Data!B40+Analysis!$C$30*Data!G40+Analysis!$C$31*Data!K40)</f>
        <v>-0.00169246804365876</v>
      </c>
      <c r="G40" s="1" t="n">
        <f aca="false">1+F40</f>
        <v>0.998307531956341</v>
      </c>
    </row>
    <row r="41" customFormat="false" ht="13.8" hidden="false" customHeight="false" outlineLevel="0" collapsed="false">
      <c r="B41" s="1" t="n">
        <f aca="false">(1-Analysis!$C$18)*Data!B41+Analysis!$C$18*Data!C41</f>
        <v>-0.00401270136869718</v>
      </c>
      <c r="C41" s="1" t="n">
        <f aca="false">1+B41</f>
        <v>0.995987298631303</v>
      </c>
      <c r="F41" s="1" t="n">
        <f aca="false">(1-Analysis!$C$37)*Data!B41+Analysis!$C$37*(Data!B41+Analysis!$C$30*Data!G41+Analysis!$C$31*Data!K41)</f>
        <v>-0.00406993444071178</v>
      </c>
      <c r="G41" s="1" t="n">
        <f aca="false">1+F41</f>
        <v>0.995930065559288</v>
      </c>
    </row>
    <row r="42" customFormat="false" ht="13.8" hidden="false" customHeight="false" outlineLevel="0" collapsed="false">
      <c r="B42" s="1" t="n">
        <f aca="false">(1-Analysis!$C$18)*Data!B42+Analysis!$C$18*Data!C42</f>
        <v>-0.00268514979310072</v>
      </c>
      <c r="C42" s="1" t="n">
        <f aca="false">1+B42</f>
        <v>0.997314850206899</v>
      </c>
      <c r="F42" s="1" t="n">
        <f aca="false">(1-Analysis!$C$37)*Data!B42+Analysis!$C$37*(Data!B42+Analysis!$C$30*Data!G42+Analysis!$C$31*Data!K42)</f>
        <v>-0.0121915293875507</v>
      </c>
      <c r="G42" s="1" t="n">
        <f aca="false">1+F42</f>
        <v>0.987808470612449</v>
      </c>
    </row>
    <row r="43" customFormat="false" ht="13.8" hidden="false" customHeight="false" outlineLevel="0" collapsed="false">
      <c r="B43" s="1" t="n">
        <f aca="false">(1-Analysis!$C$18)*Data!B43+Analysis!$C$18*Data!C43</f>
        <v>-0.000158968785144237</v>
      </c>
      <c r="C43" s="1" t="n">
        <f aca="false">1+B43</f>
        <v>0.999841031214856</v>
      </c>
      <c r="F43" s="1" t="n">
        <f aca="false">(1-Analysis!$C$37)*Data!B43+Analysis!$C$37*(Data!B43+Analysis!$C$30*Data!G43+Analysis!$C$31*Data!K43)</f>
        <v>0.000240887808351533</v>
      </c>
      <c r="G43" s="1" t="n">
        <f aca="false">1+F43</f>
        <v>1.00024088780835</v>
      </c>
    </row>
    <row r="44" customFormat="false" ht="13.8" hidden="false" customHeight="false" outlineLevel="0" collapsed="false">
      <c r="B44" s="1" t="n">
        <f aca="false">(1-Analysis!$C$18)*Data!B44+Analysis!$C$18*Data!C44</f>
        <v>-0.0105193281697566</v>
      </c>
      <c r="C44" s="1" t="n">
        <f aca="false">1+B44</f>
        <v>0.989480671830243</v>
      </c>
      <c r="F44" s="1" t="n">
        <f aca="false">(1-Analysis!$C$37)*Data!B44+Analysis!$C$37*(Data!B44+Analysis!$C$30*Data!G44+Analysis!$C$31*Data!K44)</f>
        <v>0.00897199657786947</v>
      </c>
      <c r="G44" s="1" t="n">
        <f aca="false">1+F44</f>
        <v>1.00897199657787</v>
      </c>
    </row>
    <row r="45" customFormat="false" ht="13.8" hidden="false" customHeight="false" outlineLevel="0" collapsed="false">
      <c r="B45" s="1" t="n">
        <f aca="false">(1-Analysis!$C$18)*Data!B45+Analysis!$C$18*Data!C45</f>
        <v>-0.0143485364456179</v>
      </c>
      <c r="C45" s="1" t="n">
        <f aca="false">1+B45</f>
        <v>0.985651463554382</v>
      </c>
      <c r="F45" s="1" t="n">
        <f aca="false">(1-Analysis!$C$37)*Data!B45+Analysis!$C$37*(Data!B45+Analysis!$C$30*Data!G45+Analysis!$C$31*Data!K45)</f>
        <v>-0.00389076006995694</v>
      </c>
      <c r="G45" s="1" t="n">
        <f aca="false">1+F45</f>
        <v>0.996109239930043</v>
      </c>
    </row>
    <row r="46" customFormat="false" ht="13.8" hidden="false" customHeight="false" outlineLevel="0" collapsed="false">
      <c r="B46" s="1" t="n">
        <f aca="false">(1-Analysis!$C$18)*Data!B46+Analysis!$C$18*Data!C46</f>
        <v>-0.0175152164668366</v>
      </c>
      <c r="C46" s="1" t="n">
        <f aca="false">1+B46</f>
        <v>0.982484783533163</v>
      </c>
      <c r="F46" s="1" t="n">
        <f aca="false">(1-Analysis!$C$37)*Data!B46+Analysis!$C$37*(Data!B46+Analysis!$C$30*Data!G46+Analysis!$C$31*Data!K46)</f>
        <v>0.00333630052863945</v>
      </c>
      <c r="G46" s="1" t="n">
        <f aca="false">1+F46</f>
        <v>1.00333630052864</v>
      </c>
    </row>
    <row r="47" customFormat="false" ht="13.8" hidden="false" customHeight="false" outlineLevel="0" collapsed="false">
      <c r="B47" s="1" t="n">
        <f aca="false">(1-Analysis!$C$18)*Data!B47+Analysis!$C$18*Data!C47</f>
        <v>0.0401386563395131</v>
      </c>
      <c r="C47" s="1" t="n">
        <f aca="false">1+B47</f>
        <v>1.04013865633951</v>
      </c>
      <c r="F47" s="1" t="n">
        <f aca="false">(1-Analysis!$C$37)*Data!B47+Analysis!$C$37*(Data!B47+Analysis!$C$30*Data!G47+Analysis!$C$31*Data!K47)</f>
        <v>0.000596888050372676</v>
      </c>
      <c r="G47" s="1" t="n">
        <f aca="false">1+F47</f>
        <v>1.00059688805037</v>
      </c>
    </row>
    <row r="48" customFormat="false" ht="13.8" hidden="false" customHeight="false" outlineLevel="0" collapsed="false">
      <c r="B48" s="1" t="n">
        <f aca="false">(1-Analysis!$C$18)*Data!B48+Analysis!$C$18*Data!C48</f>
        <v>-0.00441517640318039</v>
      </c>
      <c r="C48" s="1" t="n">
        <f aca="false">1+B48</f>
        <v>0.99558482359682</v>
      </c>
      <c r="F48" s="1" t="n">
        <f aca="false">(1-Analysis!$C$37)*Data!B48+Analysis!$C$37*(Data!B48+Analysis!$C$30*Data!G48+Analysis!$C$31*Data!K48)</f>
        <v>-0.0042813724100958</v>
      </c>
      <c r="G48" s="1" t="n">
        <f aca="false">1+F48</f>
        <v>0.995718627589904</v>
      </c>
    </row>
    <row r="49" customFormat="false" ht="13.8" hidden="false" customHeight="false" outlineLevel="0" collapsed="false">
      <c r="B49" s="1" t="n">
        <f aca="false">(1-Analysis!$C$18)*Data!B49+Analysis!$C$18*Data!C49</f>
        <v>-0.000508283501324246</v>
      </c>
      <c r="C49" s="1" t="n">
        <f aca="false">1+B49</f>
        <v>0.999491716498676</v>
      </c>
      <c r="F49" s="1" t="n">
        <f aca="false">(1-Analysis!$C$37)*Data!B49+Analysis!$C$37*(Data!B49+Analysis!$C$30*Data!G49+Analysis!$C$31*Data!K49)</f>
        <v>-0.00138602400245791</v>
      </c>
      <c r="G49" s="1" t="n">
        <f aca="false">1+F49</f>
        <v>0.998613975997542</v>
      </c>
    </row>
    <row r="50" customFormat="false" ht="13.8" hidden="false" customHeight="false" outlineLevel="0" collapsed="false">
      <c r="B50" s="1" t="n">
        <f aca="false">(1-Analysis!$C$18)*Data!B50+Analysis!$C$18*Data!C50</f>
        <v>0.0355284500371273</v>
      </c>
      <c r="C50" s="1" t="n">
        <f aca="false">1+B50</f>
        <v>1.03552845003713</v>
      </c>
      <c r="F50" s="1" t="n">
        <f aca="false">(1-Analysis!$C$37)*Data!B50+Analysis!$C$37*(Data!B50+Analysis!$C$30*Data!G50+Analysis!$C$31*Data!K50)</f>
        <v>0.0657595379072492</v>
      </c>
      <c r="G50" s="1" t="n">
        <f aca="false">1+F50</f>
        <v>1.06575953790725</v>
      </c>
    </row>
    <row r="51" customFormat="false" ht="13.8" hidden="false" customHeight="false" outlineLevel="0" collapsed="false">
      <c r="B51" s="1" t="n">
        <f aca="false">(1-Analysis!$C$18)*Data!B51+Analysis!$C$18*Data!C51</f>
        <v>0.016400306164453</v>
      </c>
      <c r="C51" s="1" t="n">
        <f aca="false">1+B51</f>
        <v>1.01640030616445</v>
      </c>
      <c r="F51" s="1" t="n">
        <f aca="false">(1-Analysis!$C$37)*Data!B51+Analysis!$C$37*(Data!B51+Analysis!$C$30*Data!G51+Analysis!$C$31*Data!K51)</f>
        <v>0.000135137822390973</v>
      </c>
      <c r="G51" s="1" t="n">
        <f aca="false">1+F51</f>
        <v>1.00013513782239</v>
      </c>
    </row>
    <row r="52" customFormat="false" ht="13.8" hidden="false" customHeight="false" outlineLevel="0" collapsed="false">
      <c r="B52" s="1" t="n">
        <f aca="false">(1-Analysis!$C$18)*Data!B52+Analysis!$C$18*Data!C52</f>
        <v>0.00988899539522391</v>
      </c>
      <c r="C52" s="1" t="n">
        <f aca="false">1+B52</f>
        <v>1.00988899539522</v>
      </c>
      <c r="F52" s="1" t="n">
        <f aca="false">(1-Analysis!$C$37)*Data!B52+Analysis!$C$37*(Data!B52+Analysis!$C$30*Data!G52+Analysis!$C$31*Data!K52)</f>
        <v>0.0208025976327723</v>
      </c>
      <c r="G52" s="1" t="n">
        <f aca="false">1+F52</f>
        <v>1.02080259763277</v>
      </c>
    </row>
    <row r="53" customFormat="false" ht="13.8" hidden="false" customHeight="false" outlineLevel="0" collapsed="false">
      <c r="B53" s="1" t="n">
        <f aca="false">(1-Analysis!$C$18)*Data!B53+Analysis!$C$18*Data!C53</f>
        <v>0.013605808466841</v>
      </c>
      <c r="C53" s="1" t="n">
        <f aca="false">1+B53</f>
        <v>1.01360580846684</v>
      </c>
      <c r="F53" s="1" t="n">
        <f aca="false">(1-Analysis!$C$37)*Data!B53+Analysis!$C$37*(Data!B53+Analysis!$C$30*Data!G53+Analysis!$C$31*Data!K53)</f>
        <v>0.0120653649949281</v>
      </c>
      <c r="G53" s="1" t="n">
        <f aca="false">1+F53</f>
        <v>1.01206536499493</v>
      </c>
    </row>
    <row r="54" customFormat="false" ht="13.8" hidden="false" customHeight="false" outlineLevel="0" collapsed="false">
      <c r="B54" s="1" t="n">
        <f aca="false">(1-Analysis!$C$18)*Data!B54+Analysis!$C$18*Data!C54</f>
        <v>0.0156950699628617</v>
      </c>
      <c r="C54" s="1" t="n">
        <f aca="false">1+B54</f>
        <v>1.01569506996286</v>
      </c>
      <c r="F54" s="1" t="n">
        <f aca="false">(1-Analysis!$C$37)*Data!B54+Analysis!$C$37*(Data!B54+Analysis!$C$30*Data!G54+Analysis!$C$31*Data!K54)</f>
        <v>0.00577153700080609</v>
      </c>
      <c r="G54" s="1" t="n">
        <f aca="false">1+F54</f>
        <v>1.00577153700081</v>
      </c>
    </row>
    <row r="55" customFormat="false" ht="13.8" hidden="false" customHeight="false" outlineLevel="0" collapsed="false">
      <c r="B55" s="1" t="n">
        <f aca="false">(1-Analysis!$C$18)*Data!B55+Analysis!$C$18*Data!C55</f>
        <v>0.0146115969018539</v>
      </c>
      <c r="C55" s="1" t="n">
        <f aca="false">1+B55</f>
        <v>1.01461159690185</v>
      </c>
      <c r="F55" s="1" t="n">
        <f aca="false">(1-Analysis!$C$37)*Data!B55+Analysis!$C$37*(Data!B55+Analysis!$C$30*Data!G55+Analysis!$C$31*Data!K55)</f>
        <v>0.020797953575918</v>
      </c>
      <c r="G55" s="1" t="n">
        <f aca="false">1+F55</f>
        <v>1.02079795357592</v>
      </c>
    </row>
    <row r="56" customFormat="false" ht="13.8" hidden="false" customHeight="false" outlineLevel="0" collapsed="false">
      <c r="B56" s="1" t="n">
        <f aca="false">(1-Analysis!$C$18)*Data!B56+Analysis!$C$18*Data!C56</f>
        <v>-0.00954190964455849</v>
      </c>
      <c r="C56" s="1" t="n">
        <f aca="false">1+B56</f>
        <v>0.990458090355441</v>
      </c>
      <c r="F56" s="1" t="n">
        <f aca="false">(1-Analysis!$C$37)*Data!B56+Analysis!$C$37*(Data!B56+Analysis!$C$30*Data!G56+Analysis!$C$31*Data!K56)</f>
        <v>0.00210795369427349</v>
      </c>
      <c r="G56" s="1" t="n">
        <f aca="false">1+F56</f>
        <v>1.00210795369427</v>
      </c>
    </row>
    <row r="57" customFormat="false" ht="13.8" hidden="false" customHeight="false" outlineLevel="0" collapsed="false">
      <c r="B57" s="1" t="n">
        <f aca="false">(1-Analysis!$C$18)*Data!B57+Analysis!$C$18*Data!C57</f>
        <v>-0.00140249506631133</v>
      </c>
      <c r="C57" s="1" t="n">
        <f aca="false">1+B57</f>
        <v>0.998597504933689</v>
      </c>
      <c r="F57" s="1" t="n">
        <f aca="false">(1-Analysis!$C$37)*Data!B57+Analysis!$C$37*(Data!B57+Analysis!$C$30*Data!G57+Analysis!$C$31*Data!K57)</f>
        <v>-0.00525656661875981</v>
      </c>
      <c r="G57" s="1" t="n">
        <f aca="false">1+F57</f>
        <v>0.99474343338124</v>
      </c>
    </row>
    <row r="58" customFormat="false" ht="13.8" hidden="false" customHeight="false" outlineLevel="0" collapsed="false">
      <c r="B58" s="1" t="n">
        <f aca="false">(1-Analysis!$C$18)*Data!B58+Analysis!$C$18*Data!C58</f>
        <v>-0.00397109788859168</v>
      </c>
      <c r="C58" s="1" t="n">
        <f aca="false">1+B58</f>
        <v>0.996028902111408</v>
      </c>
      <c r="F58" s="1" t="n">
        <f aca="false">(1-Analysis!$C$37)*Data!B58+Analysis!$C$37*(Data!B58+Analysis!$C$30*Data!G58+Analysis!$C$31*Data!K58)</f>
        <v>-0.00175599995081326</v>
      </c>
      <c r="G58" s="1" t="n">
        <f aca="false">1+F58</f>
        <v>0.998244000049187</v>
      </c>
    </row>
    <row r="59" customFormat="false" ht="13.8" hidden="false" customHeight="false" outlineLevel="0" collapsed="false">
      <c r="B59" s="1" t="n">
        <f aca="false">(1-Analysis!$C$18)*Data!B59+Analysis!$C$18*Data!C59</f>
        <v>0.0171562276498643</v>
      </c>
      <c r="C59" s="1" t="n">
        <f aca="false">1+B59</f>
        <v>1.01715622764986</v>
      </c>
      <c r="F59" s="1" t="n">
        <f aca="false">(1-Analysis!$C$37)*Data!B59+Analysis!$C$37*(Data!B59+Analysis!$C$30*Data!G59+Analysis!$C$31*Data!K59)</f>
        <v>0.0108707564884148</v>
      </c>
      <c r="G59" s="1" t="n">
        <f aca="false">1+F59</f>
        <v>1.01087075648841</v>
      </c>
    </row>
    <row r="60" customFormat="false" ht="13.8" hidden="false" customHeight="false" outlineLevel="0" collapsed="false">
      <c r="B60" s="1" t="n">
        <f aca="false">(1-Analysis!$C$18)*Data!B60+Analysis!$C$18*Data!C60</f>
        <v>0.00984546911405682</v>
      </c>
      <c r="C60" s="1" t="n">
        <f aca="false">1+B60</f>
        <v>1.00984546911406</v>
      </c>
      <c r="F60" s="1" t="n">
        <f aca="false">(1-Analysis!$C$37)*Data!B60+Analysis!$C$37*(Data!B60+Analysis!$C$30*Data!G60+Analysis!$C$31*Data!K60)</f>
        <v>0.0124315634216171</v>
      </c>
      <c r="G60" s="1" t="n">
        <f aca="false">1+F60</f>
        <v>1.01243156342162</v>
      </c>
    </row>
    <row r="61" customFormat="false" ht="13.8" hidden="false" customHeight="false" outlineLevel="0" collapsed="false">
      <c r="B61" s="1" t="n">
        <f aca="false">(1-Analysis!$C$18)*Data!B61+Analysis!$C$18*Data!C61</f>
        <v>0.00131789750663223</v>
      </c>
      <c r="C61" s="1" t="n">
        <f aca="false">1+B61</f>
        <v>1.00131789750663</v>
      </c>
      <c r="F61" s="1" t="n">
        <f aca="false">(1-Analysis!$C$37)*Data!B61+Analysis!$C$37*(Data!B61+Analysis!$C$30*Data!G61+Analysis!$C$31*Data!K61)</f>
        <v>0.00709817924799752</v>
      </c>
      <c r="G61" s="1" t="n">
        <f aca="false">1+F61</f>
        <v>1.007098179248</v>
      </c>
    </row>
    <row r="62" customFormat="false" ht="13.8" hidden="false" customHeight="false" outlineLevel="0" collapsed="false">
      <c r="B62" s="1" t="n">
        <f aca="false">(1-Analysis!$C$18)*Data!B62+Analysis!$C$18*Data!C62</f>
        <v>0.031163978949595</v>
      </c>
      <c r="C62" s="1" t="n">
        <f aca="false">1+B62</f>
        <v>1.0311639789496</v>
      </c>
      <c r="F62" s="1" t="n">
        <f aca="false">(1-Analysis!$C$37)*Data!B62+Analysis!$C$37*(Data!B62+Analysis!$C$30*Data!G62+Analysis!$C$31*Data!K62)</f>
        <v>0.0538328734786658</v>
      </c>
      <c r="G62" s="1" t="n">
        <f aca="false">1+F62</f>
        <v>1.05383287347867</v>
      </c>
    </row>
    <row r="63" customFormat="false" ht="13.8" hidden="false" customHeight="false" outlineLevel="0" collapsed="false">
      <c r="B63" s="1" t="n">
        <f aca="false">(1-Analysis!$C$18)*Data!B63+Analysis!$C$18*Data!C63</f>
        <v>0.00409642049867355</v>
      </c>
      <c r="C63" s="1" t="n">
        <f aca="false">1+B63</f>
        <v>1.00409642049867</v>
      </c>
      <c r="F63" s="1" t="n">
        <f aca="false">(1-Analysis!$C$37)*Data!B63+Analysis!$C$37*(Data!B63+Analysis!$C$30*Data!G63+Analysis!$C$31*Data!K63)</f>
        <v>0.0277758884808328</v>
      </c>
      <c r="G63" s="1" t="n">
        <f aca="false">1+F63</f>
        <v>1.02777588848083</v>
      </c>
    </row>
    <row r="64" customFormat="false" ht="13.8" hidden="false" customHeight="false" outlineLevel="0" collapsed="false">
      <c r="B64" s="1" t="n">
        <f aca="false">(1-Analysis!$C$18)*Data!B64+Analysis!$C$18*Data!C64</f>
        <v>0.00904904861538326</v>
      </c>
      <c r="C64" s="1" t="n">
        <f aca="false">1+B64</f>
        <v>1.00904904861538</v>
      </c>
      <c r="F64" s="1" t="n">
        <f aca="false">(1-Analysis!$C$37)*Data!B64+Analysis!$C$37*(Data!B64+Analysis!$C$30*Data!G64+Analysis!$C$31*Data!K64)</f>
        <v>0.00606047398097935</v>
      </c>
      <c r="G64" s="1" t="n">
        <f aca="false">1+F64</f>
        <v>1.00606047398098</v>
      </c>
    </row>
    <row r="65" customFormat="false" ht="13.8" hidden="false" customHeight="false" outlineLevel="0" collapsed="false">
      <c r="B65" s="1" t="n">
        <f aca="false">(1-Analysis!$C$18)*Data!B65+Analysis!$C$18*Data!C65</f>
        <v>0.000957292053051268</v>
      </c>
      <c r="C65" s="1" t="n">
        <f aca="false">1+B65</f>
        <v>1.00095729205305</v>
      </c>
      <c r="F65" s="1" t="n">
        <f aca="false">(1-Analysis!$C$37)*Data!B65+Analysis!$C$37*(Data!B65+Analysis!$C$30*Data!G65+Analysis!$C$31*Data!K65)</f>
        <v>0.00167236951774446</v>
      </c>
      <c r="G65" s="1" t="n">
        <f aca="false">1+F65</f>
        <v>1.00167236951774</v>
      </c>
    </row>
    <row r="66" customFormat="false" ht="13.8" hidden="false" customHeight="false" outlineLevel="0" collapsed="false">
      <c r="B66" s="1" t="n">
        <f aca="false">(1-Analysis!$C$18)*Data!B66+Analysis!$C$18*Data!C66</f>
        <v>0.000783739161804496</v>
      </c>
      <c r="C66" s="1" t="n">
        <f aca="false">1+B66</f>
        <v>1.0007837391618</v>
      </c>
      <c r="F66" s="1" t="n">
        <f aca="false">(1-Analysis!$C$37)*Data!B66+Analysis!$C$37*(Data!B66+Analysis!$C$30*Data!G66+Analysis!$C$31*Data!K66)</f>
        <v>-0.00211407804306781</v>
      </c>
      <c r="G66" s="1" t="n">
        <f aca="false">1+F66</f>
        <v>0.997885921956932</v>
      </c>
    </row>
    <row r="67" customFormat="false" ht="13.8" hidden="false" customHeight="false" outlineLevel="0" collapsed="false">
      <c r="B67" s="1" t="n">
        <f aca="false">(1-Analysis!$C$18)*Data!B67+Analysis!$C$18*Data!C67</f>
        <v>0.0131140719363372</v>
      </c>
      <c r="C67" s="1" t="n">
        <f aca="false">1+B67</f>
        <v>1.01311407193634</v>
      </c>
      <c r="F67" s="1" t="n">
        <f aca="false">(1-Analysis!$C$37)*Data!B67+Analysis!$C$37*(Data!B67+Analysis!$C$30*Data!G67+Analysis!$C$31*Data!K67)</f>
        <v>0.0136779518332435</v>
      </c>
      <c r="G67" s="1" t="n">
        <f aca="false">1+F67</f>
        <v>1.01367795183324</v>
      </c>
    </row>
    <row r="68" customFormat="false" ht="13.8" hidden="false" customHeight="false" outlineLevel="0" collapsed="false">
      <c r="B68" s="1" t="n">
        <f aca="false">(1-Analysis!$C$18)*Data!B68+Analysis!$C$18*Data!C68</f>
        <v>0.00237134395756031</v>
      </c>
      <c r="C68" s="1" t="n">
        <f aca="false">1+B68</f>
        <v>1.00237134395756</v>
      </c>
      <c r="F68" s="1" t="n">
        <f aca="false">(1-Analysis!$C$37)*Data!B68+Analysis!$C$37*(Data!B68+Analysis!$C$30*Data!G68+Analysis!$C$31*Data!K68)</f>
        <v>0.00732635699816596</v>
      </c>
      <c r="G68" s="1" t="n">
        <f aca="false">1+F68</f>
        <v>1.00732635699817</v>
      </c>
    </row>
    <row r="69" customFormat="false" ht="13.8" hidden="false" customHeight="false" outlineLevel="0" collapsed="false">
      <c r="B69" s="1" t="n">
        <f aca="false">(1-Analysis!$C$18)*Data!B69+Analysis!$C$18*Data!C69</f>
        <v>0.00298126412732128</v>
      </c>
      <c r="C69" s="1" t="n">
        <f aca="false">1+B69</f>
        <v>1.00298126412732</v>
      </c>
      <c r="F69" s="1" t="n">
        <f aca="false">(1-Analysis!$C$37)*Data!B69+Analysis!$C$37*(Data!B69+Analysis!$C$30*Data!G69+Analysis!$C$31*Data!K69)</f>
        <v>0.00165896862003368</v>
      </c>
      <c r="G69" s="1" t="n">
        <f aca="false">1+F69</f>
        <v>1.00165896862003</v>
      </c>
    </row>
    <row r="70" customFormat="false" ht="13.8" hidden="false" customHeight="false" outlineLevel="0" collapsed="false">
      <c r="B70" s="1" t="n">
        <f aca="false">(1-Analysis!$C$18)*Data!B70+Analysis!$C$18*Data!C70</f>
        <v>0.00890497010079455</v>
      </c>
      <c r="C70" s="1" t="n">
        <f aca="false">1+B70</f>
        <v>1.00890497010079</v>
      </c>
      <c r="F70" s="1" t="n">
        <f aca="false">(1-Analysis!$C$37)*Data!B70+Analysis!$C$37*(Data!B70+Analysis!$C$30*Data!G70+Analysis!$C$31*Data!K70)</f>
        <v>0.00937304005163882</v>
      </c>
      <c r="G70" s="1" t="n">
        <f aca="false">1+F70</f>
        <v>1.00937304005164</v>
      </c>
    </row>
    <row r="71" customFormat="false" ht="13.8" hidden="false" customHeight="false" outlineLevel="0" collapsed="false">
      <c r="B71" s="1" t="n">
        <f aca="false">(1-Analysis!$C$18)*Data!B71+Analysis!$C$18*Data!C71</f>
        <v>-0.00116668002121875</v>
      </c>
      <c r="C71" s="1" t="n">
        <f aca="false">1+B71</f>
        <v>0.998833319978781</v>
      </c>
      <c r="F71" s="1" t="n">
        <f aca="false">(1-Analysis!$C$37)*Data!B71+Analysis!$C$37*(Data!B71+Analysis!$C$30*Data!G71+Analysis!$C$31*Data!K71)</f>
        <v>-0.00182219175681677</v>
      </c>
      <c r="G71" s="1" t="n">
        <f aca="false">1+F71</f>
        <v>0.998177808243183</v>
      </c>
    </row>
    <row r="72" customFormat="false" ht="13.8" hidden="false" customHeight="false" outlineLevel="0" collapsed="false">
      <c r="B72" s="1" t="n">
        <f aca="false">(1-Analysis!$C$18)*Data!B72+Analysis!$C$18*Data!C72</f>
        <v>0.00478347306100775</v>
      </c>
      <c r="C72" s="1" t="n">
        <f aca="false">1+B72</f>
        <v>1.00478347306101</v>
      </c>
      <c r="F72" s="1" t="n">
        <f aca="false">(1-Analysis!$C$37)*Data!B72+Analysis!$C$37*(Data!B72+Analysis!$C$30*Data!G72+Analysis!$C$31*Data!K72)</f>
        <v>0.0132481856515058</v>
      </c>
      <c r="G72" s="1" t="n">
        <f aca="false">1+F72</f>
        <v>1.01324818565151</v>
      </c>
    </row>
    <row r="73" customFormat="false" ht="13.8" hidden="false" customHeight="false" outlineLevel="0" collapsed="false">
      <c r="B73" s="1" t="n">
        <f aca="false">(1-Analysis!$C$18)*Data!B73+Analysis!$C$18*Data!C73</f>
        <v>0.0162961744297049</v>
      </c>
      <c r="C73" s="1" t="n">
        <f aca="false">1+B73</f>
        <v>1.01629617442971</v>
      </c>
      <c r="F73" s="1" t="n">
        <f aca="false">(1-Analysis!$C$37)*Data!B73+Analysis!$C$37*(Data!B73+Analysis!$C$30*Data!G73+Analysis!$C$31*Data!K73)</f>
        <v>0.0260694812023487</v>
      </c>
      <c r="G73" s="1" t="n">
        <f aca="false">1+F73</f>
        <v>1.02606948120235</v>
      </c>
    </row>
    <row r="74" customFormat="false" ht="13.8" hidden="false" customHeight="false" outlineLevel="0" collapsed="false">
      <c r="B74" s="1" t="n">
        <f aca="false">(1-Analysis!$C$18)*Data!B74+Analysis!$C$18*Data!C74</f>
        <v>-0.00521407193633716</v>
      </c>
      <c r="C74" s="1" t="n">
        <f aca="false">1+B74</f>
        <v>0.994785928063663</v>
      </c>
      <c r="F74" s="1" t="n">
        <f aca="false">(1-Analysis!$C$37)*Data!B74+Analysis!$C$37*(Data!B74+Analysis!$C$30*Data!G74+Analysis!$C$31*Data!K74)</f>
        <v>0.0148029447227429</v>
      </c>
      <c r="G74" s="1" t="n">
        <f aca="false">1+F74</f>
        <v>1.01480294472274</v>
      </c>
    </row>
    <row r="75" customFormat="false" ht="13.8" hidden="false" customHeight="false" outlineLevel="0" collapsed="false">
      <c r="B75" s="1" t="n">
        <f aca="false">(1-Analysis!$C$18)*Data!B75+Analysis!$C$18*Data!C75</f>
        <v>-0.000722049273208417</v>
      </c>
      <c r="C75" s="1" t="n">
        <f aca="false">1+B75</f>
        <v>0.999277950726792</v>
      </c>
      <c r="F75" s="1" t="n">
        <f aca="false">(1-Analysis!$C$37)*Data!B75+Analysis!$C$37*(Data!B75+Analysis!$C$30*Data!G75+Analysis!$C$31*Data!K75)</f>
        <v>0.00140656681749147</v>
      </c>
      <c r="G75" s="1" t="n">
        <f aca="false">1+F75</f>
        <v>1.00140656681749</v>
      </c>
    </row>
    <row r="76" customFormat="false" ht="13.8" hidden="false" customHeight="false" outlineLevel="0" collapsed="false">
      <c r="B76" s="1" t="n">
        <f aca="false">(1-Analysis!$C$18)*Data!B76+Analysis!$C$18*Data!C76</f>
        <v>0.00081844974005385</v>
      </c>
      <c r="C76" s="1" t="n">
        <f aca="false">1+B76</f>
        <v>1.00081844974005</v>
      </c>
      <c r="F76" s="1" t="n">
        <f aca="false">(1-Analysis!$C$37)*Data!B76+Analysis!$C$37*(Data!B76+Analysis!$C$30*Data!G76+Analysis!$C$31*Data!K76)</f>
        <v>0.0065826983423096</v>
      </c>
      <c r="G76" s="1" t="n">
        <f aca="false">1+F76</f>
        <v>1.00658269834231</v>
      </c>
    </row>
    <row r="77" customFormat="false" ht="13.8" hidden="false" customHeight="false" outlineLevel="0" collapsed="false">
      <c r="B77" s="1" t="n">
        <f aca="false">(1-Analysis!$C$18)*Data!B77+Analysis!$C$18*Data!C77</f>
        <v>0.00412644710875323</v>
      </c>
      <c r="C77" s="1" t="n">
        <f aca="false">1+B77</f>
        <v>1.00412644710875</v>
      </c>
      <c r="F77" s="1" t="n">
        <f aca="false">(1-Analysis!$C$37)*Data!B77+Analysis!$C$37*(Data!B77+Analysis!$C$30*Data!G77+Analysis!$C$31*Data!K77)</f>
        <v>0.0163818763038293</v>
      </c>
      <c r="G77" s="1" t="n">
        <f aca="false">1+F77</f>
        <v>1.01638187630383</v>
      </c>
    </row>
    <row r="78" customFormat="false" ht="13.8" hidden="false" customHeight="false" outlineLevel="0" collapsed="false">
      <c r="B78" s="1" t="n">
        <f aca="false">(1-Analysis!$C$18)*Data!B78+Analysis!$C$18*Data!C78</f>
        <v>0.000544344615385462</v>
      </c>
      <c r="C78" s="1" t="n">
        <f aca="false">1+B78</f>
        <v>1.00054434461539</v>
      </c>
      <c r="F78" s="1" t="n">
        <f aca="false">(1-Analysis!$C$37)*Data!B78+Analysis!$C$37*(Data!B78+Analysis!$C$30*Data!G78+Analysis!$C$31*Data!K78)</f>
        <v>0.00393646809284551</v>
      </c>
      <c r="G78" s="1" t="n">
        <f aca="false">1+F78</f>
        <v>1.00393646809285</v>
      </c>
    </row>
    <row r="79" customFormat="false" ht="13.8" hidden="false" customHeight="false" outlineLevel="0" collapsed="false">
      <c r="B79" s="1" t="n">
        <f aca="false">(1-Analysis!$C$18)*Data!B79+Analysis!$C$18*Data!C79</f>
        <v>0.0142504392148514</v>
      </c>
      <c r="C79" s="1" t="n">
        <f aca="false">1+B79</f>
        <v>1.01425043921485</v>
      </c>
      <c r="F79" s="1" t="n">
        <f aca="false">(1-Analysis!$C$37)*Data!B79+Analysis!$C$37*(Data!B79+Analysis!$C$30*Data!G79+Analysis!$C$31*Data!K79)</f>
        <v>0.0124056578506149</v>
      </c>
      <c r="G79" s="1" t="n">
        <f aca="false">1+F79</f>
        <v>1.01240565785061</v>
      </c>
    </row>
    <row r="80" customFormat="false" ht="13.8" hidden="false" customHeight="false" outlineLevel="0" collapsed="false">
      <c r="B80" s="1" t="n">
        <f aca="false">(1-Analysis!$C$18)*Data!B80+Analysis!$C$18*Data!C80</f>
        <v>0.000522029241380297</v>
      </c>
      <c r="C80" s="1" t="n">
        <f aca="false">1+B80</f>
        <v>1.00052202924138</v>
      </c>
      <c r="F80" s="1" t="n">
        <f aca="false">(1-Analysis!$C$37)*Data!B80+Analysis!$C$37*(Data!B80+Analysis!$C$30*Data!G80+Analysis!$C$31*Data!K80)</f>
        <v>-0.000326754572692251</v>
      </c>
      <c r="G80" s="1" t="n">
        <f aca="false">1+F80</f>
        <v>0.999673245427308</v>
      </c>
    </row>
    <row r="81" customFormat="false" ht="13.8" hidden="false" customHeight="false" outlineLevel="0" collapsed="false">
      <c r="B81" s="1" t="n">
        <f aca="false">(1-Analysis!$C$18)*Data!B81+Analysis!$C$18*Data!C81</f>
        <v>0.000591450397879006</v>
      </c>
      <c r="C81" s="1" t="n">
        <f aca="false">1+B81</f>
        <v>1.00059145039788</v>
      </c>
      <c r="F81" s="1" t="n">
        <f aca="false">(1-Analysis!$C$37)*Data!B81+Analysis!$C$37*(Data!B81+Analysis!$C$30*Data!G81+Analysis!$C$31*Data!K81)</f>
        <v>-0.00622981821395314</v>
      </c>
      <c r="G81" s="1" t="n">
        <f aca="false">1+F81</f>
        <v>0.993770181786047</v>
      </c>
    </row>
    <row r="82" customFormat="false" ht="13.8" hidden="false" customHeight="false" outlineLevel="0" collapsed="false">
      <c r="B82" s="1" t="n">
        <f aca="false">(1-Analysis!$C$18)*Data!B82+Analysis!$C$18*Data!C82</f>
        <v>0.00371239520424419</v>
      </c>
      <c r="C82" s="1" t="n">
        <f aca="false">1+B82</f>
        <v>1.00371239520424</v>
      </c>
      <c r="F82" s="1" t="n">
        <f aca="false">(1-Analysis!$C$37)*Data!B82+Analysis!$C$37*(Data!B82+Analysis!$C$30*Data!G82+Analysis!$C$31*Data!K82)</f>
        <v>0.00453921861627151</v>
      </c>
      <c r="G82" s="1" t="n">
        <f aca="false">1+F82</f>
        <v>1.00453921861627</v>
      </c>
    </row>
    <row r="83" customFormat="false" ht="13.8" hidden="false" customHeight="false" outlineLevel="0" collapsed="false">
      <c r="B83" s="1" t="n">
        <f aca="false">(1-Analysis!$C$18)*Data!B83+Analysis!$C$18*Data!C83</f>
        <v>-0.00463225557559426</v>
      </c>
      <c r="C83" s="1" t="n">
        <f aca="false">1+B83</f>
        <v>0.995367744424406</v>
      </c>
      <c r="F83" s="1" t="n">
        <f aca="false">(1-Analysis!$C$37)*Data!B83+Analysis!$C$37*(Data!B83+Analysis!$C$30*Data!G83+Analysis!$C$31*Data!K83)</f>
        <v>0.00131982370001038</v>
      </c>
      <c r="G83" s="1" t="n">
        <f aca="false">1+F83</f>
        <v>1.00131982370001</v>
      </c>
    </row>
    <row r="84" customFormat="false" ht="13.8" hidden="false" customHeight="false" outlineLevel="0" collapsed="false">
      <c r="B84" s="1" t="n">
        <f aca="false">(1-Analysis!$C$18)*Data!B84+Analysis!$C$18*Data!C84</f>
        <v>0.0137052562334194</v>
      </c>
      <c r="C84" s="1" t="n">
        <f aca="false">1+B84</f>
        <v>1.01370525623342</v>
      </c>
      <c r="F84" s="1" t="n">
        <f aca="false">(1-Analysis!$C$37)*Data!B84+Analysis!$C$37*(Data!B84+Analysis!$C$30*Data!G84+Analysis!$C$31*Data!K84)</f>
        <v>0.016680420956194</v>
      </c>
      <c r="G84" s="1" t="n">
        <f aca="false">1+F84</f>
        <v>1.01668042095619</v>
      </c>
    </row>
    <row r="85" customFormat="false" ht="13.8" hidden="false" customHeight="false" outlineLevel="0" collapsed="false">
      <c r="B85" s="1" t="n">
        <f aca="false">(1-Analysis!$C$18)*Data!B85+Analysis!$C$18*Data!C85</f>
        <v>0.00548760479575581</v>
      </c>
      <c r="C85" s="1" t="n">
        <f aca="false">1+B85</f>
        <v>1.00548760479576</v>
      </c>
      <c r="F85" s="1" t="n">
        <f aca="false">(1-Analysis!$C$37)*Data!B85+Analysis!$C$37*(Data!B85+Analysis!$C$30*Data!G85+Analysis!$C$31*Data!K85)</f>
        <v>0.0078557459202335</v>
      </c>
      <c r="G85" s="1" t="n">
        <f aca="false">1+F85</f>
        <v>1.00785574592023</v>
      </c>
    </row>
    <row r="86" customFormat="false" ht="13.8" hidden="false" customHeight="false" outlineLevel="0" collapsed="false">
      <c r="B86" s="1" t="n">
        <f aca="false">(1-Analysis!$C$18)*Data!B86+Analysis!$C$18*Data!C86</f>
        <v>-0.00817964749071267</v>
      </c>
      <c r="C86" s="1" t="n">
        <f aca="false">1+B86</f>
        <v>0.991820352509287</v>
      </c>
      <c r="F86" s="1" t="n">
        <f aca="false">(1-Analysis!$C$37)*Data!B86+Analysis!$C$37*(Data!B86+Analysis!$C$30*Data!G86+Analysis!$C$31*Data!K86)</f>
        <v>0.0036682491982344</v>
      </c>
      <c r="G86" s="1" t="n">
        <f aca="false">1+F86</f>
        <v>1.00366824919823</v>
      </c>
    </row>
    <row r="87" customFormat="false" ht="13.8" hidden="false" customHeight="false" outlineLevel="0" collapsed="false">
      <c r="B87" s="1" t="n">
        <f aca="false">(1-Analysis!$C$18)*Data!B87+Analysis!$C$18*Data!C87</f>
        <v>0.0015966865994703</v>
      </c>
      <c r="C87" s="1" t="n">
        <f aca="false">1+B87</f>
        <v>1.00159668659947</v>
      </c>
      <c r="F87" s="1" t="n">
        <f aca="false">(1-Analysis!$C$37)*Data!B87+Analysis!$C$37*(Data!B87+Analysis!$C$30*Data!G87+Analysis!$C$31*Data!K87)</f>
        <v>0.00731069807748218</v>
      </c>
      <c r="G87" s="1" t="n">
        <f aca="false">1+F87</f>
        <v>1.00731069807748</v>
      </c>
    </row>
    <row r="88" customFormat="false" ht="13.8" hidden="false" customHeight="false" outlineLevel="0" collapsed="false">
      <c r="B88" s="1" t="n">
        <f aca="false">(1-Analysis!$C$18)*Data!B88+Analysis!$C$18*Data!C88</f>
        <v>0.0115024950663113</v>
      </c>
      <c r="C88" s="1" t="n">
        <f aca="false">1+B88</f>
        <v>1.01150249506631</v>
      </c>
      <c r="F88" s="1" t="n">
        <f aca="false">(1-Analysis!$C$37)*Data!B88+Analysis!$C$37*(Data!B88+Analysis!$C$30*Data!G88+Analysis!$C$31*Data!K88)</f>
        <v>0.0173001700451337</v>
      </c>
      <c r="G88" s="1" t="n">
        <f aca="false">1+F88</f>
        <v>1.01730017004513</v>
      </c>
    </row>
    <row r="89" customFormat="false" ht="13.8" hidden="false" customHeight="false" outlineLevel="0" collapsed="false">
      <c r="B89" s="1" t="n">
        <f aca="false">(1-Analysis!$C$18)*Data!B89+Analysis!$C$18*Data!C89</f>
        <v>0.0225493547798363</v>
      </c>
      <c r="C89" s="1" t="n">
        <f aca="false">1+B89</f>
        <v>1.02254935477984</v>
      </c>
      <c r="F89" s="1" t="n">
        <f aca="false">(1-Analysis!$C$37)*Data!B89+Analysis!$C$37*(Data!B89+Analysis!$C$30*Data!G89+Analysis!$C$31*Data!K89)</f>
        <v>0.00931279501378809</v>
      </c>
      <c r="G89" s="1" t="n">
        <f aca="false">1+F89</f>
        <v>1.00931279501379</v>
      </c>
    </row>
    <row r="90" customFormat="false" ht="13.8" hidden="false" customHeight="false" outlineLevel="0" collapsed="false">
      <c r="B90" s="1" t="n">
        <f aca="false">(1-Analysis!$C$18)*Data!B90+Analysis!$C$18*Data!C90</f>
        <v>0.00893031274270454</v>
      </c>
      <c r="C90" s="1" t="n">
        <f aca="false">1+B90</f>
        <v>1.0089303127427</v>
      </c>
      <c r="F90" s="1" t="n">
        <f aca="false">(1-Analysis!$C$37)*Data!B90+Analysis!$C$37*(Data!B90+Analysis!$C$30*Data!G90+Analysis!$C$31*Data!K90)</f>
        <v>0.0114087422410862</v>
      </c>
      <c r="G90" s="1" t="n">
        <f aca="false">1+F90</f>
        <v>1.01140874224109</v>
      </c>
    </row>
    <row r="91" customFormat="false" ht="13.8" hidden="false" customHeight="false" outlineLevel="0" collapsed="false">
      <c r="B91" s="1" t="n">
        <f aca="false">(1-Analysis!$C$18)*Data!B91+Analysis!$C$18*Data!C91</f>
        <v>0.0017220292413803</v>
      </c>
      <c r="C91" s="1" t="n">
        <f aca="false">1+B91</f>
        <v>1.00172202924138</v>
      </c>
      <c r="F91" s="1" t="n">
        <f aca="false">(1-Analysis!$C$37)*Data!B91+Analysis!$C$37*(Data!B91+Analysis!$C$30*Data!G91+Analysis!$C$31*Data!K91)</f>
        <v>0.00348246646545351</v>
      </c>
      <c r="G91" s="1" t="n">
        <f aca="false">1+F91</f>
        <v>1.00348246646545</v>
      </c>
    </row>
    <row r="92" customFormat="false" ht="13.8" hidden="false" customHeight="false" outlineLevel="0" collapsed="false">
      <c r="B92" s="1" t="n">
        <f aca="false">(1-Analysis!$C$18)*Data!B92+Analysis!$C$18*Data!C92</f>
        <v>0.0167209648381933</v>
      </c>
      <c r="C92" s="1" t="n">
        <f aca="false">1+B92</f>
        <v>1.01672096483819</v>
      </c>
      <c r="F92" s="1" t="n">
        <f aca="false">(1-Analysis!$C$37)*Data!B92+Analysis!$C$37*(Data!B92+Analysis!$C$30*Data!G92+Analysis!$C$31*Data!K92)</f>
        <v>0.0122263451613084</v>
      </c>
      <c r="G92" s="1" t="n">
        <f aca="false">1+F92</f>
        <v>1.01222634516131</v>
      </c>
    </row>
    <row r="93" customFormat="false" ht="13.8" hidden="false" customHeight="false" outlineLevel="0" collapsed="false">
      <c r="B93" s="1" t="n">
        <f aca="false">(1-Analysis!$C$18)*Data!B93+Analysis!$C$18*Data!C93</f>
        <v>0.0137611777188307</v>
      </c>
      <c r="C93" s="1" t="n">
        <f aca="false">1+B93</f>
        <v>1.01376117771883</v>
      </c>
      <c r="F93" s="1" t="n">
        <f aca="false">(1-Analysis!$C$37)*Data!B93+Analysis!$C$37*(Data!B93+Analysis!$C$30*Data!G93+Analysis!$C$31*Data!K93)</f>
        <v>0.0116997063006443</v>
      </c>
      <c r="G93" s="1" t="n">
        <f aca="false">1+F93</f>
        <v>1.01169970630064</v>
      </c>
    </row>
    <row r="94" customFormat="false" ht="13.8" hidden="false" customHeight="false" outlineLevel="0" collapsed="false">
      <c r="B94" s="1" t="n">
        <f aca="false">(1-Analysis!$C$18)*Data!B94+Analysis!$C$18*Data!C94</f>
        <v>0.00308787089655256</v>
      </c>
      <c r="C94" s="1" t="n">
        <f aca="false">1+B94</f>
        <v>1.00308787089655</v>
      </c>
      <c r="F94" s="1" t="n">
        <f aca="false">(1-Analysis!$C$37)*Data!B94+Analysis!$C$37*(Data!B94+Analysis!$C$30*Data!G94+Analysis!$C$31*Data!K94)</f>
        <v>0.00964230963665097</v>
      </c>
      <c r="G94" s="1" t="n">
        <f aca="false">1+F94</f>
        <v>1.00964230963665</v>
      </c>
    </row>
    <row r="95" customFormat="false" ht="13.8" hidden="false" customHeight="false" outlineLevel="0" collapsed="false">
      <c r="B95" s="1" t="n">
        <f aca="false">(1-Analysis!$C$18)*Data!B95+Analysis!$C$18*Data!C95</f>
        <v>-0.0191199004350063</v>
      </c>
      <c r="C95" s="1" t="n">
        <f aca="false">1+B95</f>
        <v>0.980880099564994</v>
      </c>
      <c r="F95" s="1" t="n">
        <f aca="false">(1-Analysis!$C$37)*Data!B95+Analysis!$C$37*(Data!B95+Analysis!$C$30*Data!G95+Analysis!$C$31*Data!K95)</f>
        <v>-0.0211234572987125</v>
      </c>
      <c r="G95" s="1" t="n">
        <f aca="false">1+F95</f>
        <v>0.978876542701287</v>
      </c>
    </row>
    <row r="96" customFormat="false" ht="13.8" hidden="false" customHeight="false" outlineLevel="0" collapsed="false">
      <c r="B96" s="1" t="n">
        <f aca="false">(1-Analysis!$C$18)*Data!B96+Analysis!$C$18*Data!C96</f>
        <v>0.0128978110981417</v>
      </c>
      <c r="C96" s="1" t="n">
        <f aca="false">1+B96</f>
        <v>1.01289781109814</v>
      </c>
      <c r="F96" s="1" t="n">
        <f aca="false">(1-Analysis!$C$37)*Data!B96+Analysis!$C$37*(Data!B96+Analysis!$C$30*Data!G96+Analysis!$C$31*Data!K96)</f>
        <v>0.0118951090137195</v>
      </c>
      <c r="G96" s="1" t="n">
        <f aca="false">1+F96</f>
        <v>1.01189510901372</v>
      </c>
    </row>
    <row r="97" customFormat="false" ht="13.8" hidden="false" customHeight="false" outlineLevel="0" collapsed="false">
      <c r="B97" s="1" t="n">
        <f aca="false">(1-Analysis!$C$18)*Data!B97+Analysis!$C$18*Data!C97</f>
        <v>0.00971515637135227</v>
      </c>
      <c r="C97" s="1" t="n">
        <f aca="false">1+B97</f>
        <v>1.00971515637135</v>
      </c>
      <c r="F97" s="1" t="n">
        <f aca="false">(1-Analysis!$C$37)*Data!B97+Analysis!$C$37*(Data!B97+Analysis!$C$30*Data!G97+Analysis!$C$31*Data!K97)</f>
        <v>0.0024477780420985</v>
      </c>
      <c r="G97" s="1" t="n">
        <f aca="false">1+F97</f>
        <v>1.0024477780421</v>
      </c>
    </row>
    <row r="98" customFormat="false" ht="13.8" hidden="false" customHeight="false" outlineLevel="0" collapsed="false">
      <c r="B98" s="1" t="n">
        <f aca="false">(1-Analysis!$C$18)*Data!B98+Analysis!$C$18*Data!C98</f>
        <v>0.016905808466841</v>
      </c>
      <c r="C98" s="1" t="n">
        <f aca="false">1+B98</f>
        <v>1.01690580846684</v>
      </c>
      <c r="F98" s="1" t="n">
        <f aca="false">(1-Analysis!$C$37)*Data!B98+Analysis!$C$37*(Data!B98+Analysis!$C$30*Data!G98+Analysis!$C$31*Data!K98)</f>
        <v>0.0250301327178558</v>
      </c>
      <c r="G98" s="1" t="n">
        <f aca="false">1+F98</f>
        <v>1.02503013271786</v>
      </c>
    </row>
    <row r="99" customFormat="false" ht="13.8" hidden="false" customHeight="false" outlineLevel="0" collapsed="false">
      <c r="B99" s="1" t="n">
        <f aca="false">(1-Analysis!$C$18)*Data!B99+Analysis!$C$18*Data!C99</f>
        <v>-0.00044767804774328</v>
      </c>
      <c r="C99" s="1" t="n">
        <f aca="false">1+B99</f>
        <v>0.999552321952257</v>
      </c>
      <c r="F99" s="1" t="n">
        <f aca="false">(1-Analysis!$C$37)*Data!B99+Analysis!$C$37*(Data!B99+Analysis!$C$30*Data!G99+Analysis!$C$31*Data!K99)</f>
        <v>0.00334041516073202</v>
      </c>
      <c r="G99" s="1" t="n">
        <f aca="false">1+F99</f>
        <v>1.00334041516073</v>
      </c>
    </row>
    <row r="100" customFormat="false" ht="13.8" hidden="false" customHeight="false" outlineLevel="0" collapsed="false">
      <c r="B100" s="1" t="n">
        <f aca="false">(1-Analysis!$C$18)*Data!B100+Analysis!$C$18*Data!C100</f>
        <v>0.0204614638514556</v>
      </c>
      <c r="C100" s="1" t="n">
        <f aca="false">1+B100</f>
        <v>1.02046146385146</v>
      </c>
      <c r="F100" s="1" t="n">
        <f aca="false">(1-Analysis!$C$37)*Data!B100+Analysis!$C$37*(Data!B100+Analysis!$C$30*Data!G100+Analysis!$C$31*Data!K100)</f>
        <v>0.0225578188823937</v>
      </c>
      <c r="G100" s="1" t="n">
        <f aca="false">1+F100</f>
        <v>1.02255781888239</v>
      </c>
    </row>
    <row r="101" customFormat="false" ht="13.8" hidden="false" customHeight="false" outlineLevel="0" collapsed="false">
      <c r="B101" s="1" t="n">
        <f aca="false">(1-Analysis!$C$18)*Data!B101+Analysis!$C$18*Data!C101</f>
        <v>0.00786942115649871</v>
      </c>
      <c r="C101" s="1" t="n">
        <f aca="false">1+B101</f>
        <v>1.0078694211565</v>
      </c>
      <c r="F101" s="1" t="n">
        <f aca="false">(1-Analysis!$C$37)*Data!B101+Analysis!$C$37*(Data!B101+Analysis!$C$30*Data!G101+Analysis!$C$31*Data!K101)</f>
        <v>0.010656464129657</v>
      </c>
      <c r="G101" s="1" t="n">
        <f aca="false">1+F101</f>
        <v>1.01065646412966</v>
      </c>
    </row>
    <row r="102" customFormat="false" ht="13.8" hidden="false" customHeight="false" outlineLevel="0" collapsed="false">
      <c r="B102" s="1" t="n">
        <f aca="false">(1-Analysis!$C$18)*Data!B102+Analysis!$C$18*Data!C102</f>
        <v>0.00339034593103577</v>
      </c>
      <c r="C102" s="1" t="n">
        <f aca="false">1+B102</f>
        <v>1.00339034593104</v>
      </c>
      <c r="F102" s="1" t="n">
        <f aca="false">(1-Analysis!$C$37)*Data!B102+Analysis!$C$37*(Data!B102+Analysis!$C$30*Data!G102+Analysis!$C$31*Data!K102)</f>
        <v>0.00615941250246686</v>
      </c>
      <c r="G102" s="1" t="n">
        <f aca="false">1+F102</f>
        <v>1.00615941250247</v>
      </c>
    </row>
    <row r="103" customFormat="false" ht="13.8" hidden="false" customHeight="false" outlineLevel="0" collapsed="false">
      <c r="B103" s="1" t="n">
        <f aca="false">(1-Analysis!$C$18)*Data!B103+Analysis!$C$18*Data!C103</f>
        <v>0.0164788091246662</v>
      </c>
      <c r="C103" s="1" t="n">
        <f aca="false">1+B103</f>
        <v>1.01647880912467</v>
      </c>
      <c r="F103" s="1" t="n">
        <f aca="false">(1-Analysis!$C$37)*Data!B103+Analysis!$C$37*(Data!B103+Analysis!$C$30*Data!G103+Analysis!$C$31*Data!K103)</f>
        <v>0.0216557591800498</v>
      </c>
      <c r="G103" s="1" t="n">
        <f aca="false">1+F103</f>
        <v>1.02165575918005</v>
      </c>
    </row>
    <row r="104" customFormat="false" ht="13.8" hidden="false" customHeight="false" outlineLevel="0" collapsed="false">
      <c r="B104" s="1" t="n">
        <f aca="false">(1-Analysis!$C$18)*Data!B104+Analysis!$C$18*Data!C104</f>
        <v>0.00948457752785098</v>
      </c>
      <c r="C104" s="1" t="n">
        <f aca="false">1+B104</f>
        <v>1.00948457752785</v>
      </c>
      <c r="F104" s="1" t="n">
        <f aca="false">(1-Analysis!$C$37)*Data!B104+Analysis!$C$37*(Data!B104+Analysis!$C$30*Data!G104+Analysis!$C$31*Data!K104)</f>
        <v>0.0153878769153968</v>
      </c>
      <c r="G104" s="1" t="n">
        <f aca="false">1+F104</f>
        <v>1.0153878769154</v>
      </c>
    </row>
    <row r="105" customFormat="false" ht="13.8" hidden="false" customHeight="false" outlineLevel="0" collapsed="false">
      <c r="B105" s="1" t="n">
        <f aca="false">(1-Analysis!$C$18)*Data!B105+Analysis!$C$18*Data!C105</f>
        <v>0.0197350167427023</v>
      </c>
      <c r="C105" s="1" t="n">
        <f aca="false">1+B105</f>
        <v>1.0197350167427</v>
      </c>
      <c r="F105" s="1" t="n">
        <f aca="false">(1-Analysis!$C$37)*Data!B105+Analysis!$C$37*(Data!B105+Analysis!$C$30*Data!G105+Analysis!$C$31*Data!K105)</f>
        <v>0.0146080117235598</v>
      </c>
      <c r="G105" s="1" t="n">
        <f aca="false">1+F105</f>
        <v>1.01460801172356</v>
      </c>
    </row>
    <row r="106" customFormat="false" ht="13.8" hidden="false" customHeight="false" outlineLevel="0" collapsed="false">
      <c r="B106" s="1" t="n">
        <f aca="false">(1-Analysis!$C$18)*Data!B106+Analysis!$C$18*Data!C106</f>
        <v>0.00651542247214902</v>
      </c>
      <c r="C106" s="1" t="n">
        <f aca="false">1+B106</f>
        <v>1.00651542247215</v>
      </c>
      <c r="F106" s="1" t="n">
        <f aca="false">(1-Analysis!$C$37)*Data!B106+Analysis!$C$37*(Data!B106+Analysis!$C$30*Data!G106+Analysis!$C$31*Data!K106)</f>
        <v>0.00633643454584135</v>
      </c>
      <c r="G106" s="1" t="n">
        <f aca="false">1+F106</f>
        <v>1.00633643454584</v>
      </c>
    </row>
    <row r="107" customFormat="false" ht="13.8" hidden="false" customHeight="false" outlineLevel="0" collapsed="false">
      <c r="B107" s="1" t="n">
        <f aca="false">(1-Analysis!$C$18)*Data!B107+Analysis!$C$18*Data!C107</f>
        <v>-0.00892814387267432</v>
      </c>
      <c r="C107" s="1" t="n">
        <f aca="false">1+B107</f>
        <v>0.991071856127326</v>
      </c>
      <c r="F107" s="1" t="n">
        <f aca="false">(1-Analysis!$C$37)*Data!B107+Analysis!$C$37*(Data!B107+Analysis!$C$30*Data!G107+Analysis!$C$31*Data!K107)</f>
        <v>-0.0115468871168561</v>
      </c>
      <c r="G107" s="1" t="n">
        <f aca="false">1+F107</f>
        <v>0.988453112883144</v>
      </c>
    </row>
    <row r="108" customFormat="false" ht="13.8" hidden="false" customHeight="false" outlineLevel="0" collapsed="false">
      <c r="B108" s="1" t="n">
        <f aca="false">(1-Analysis!$C$18)*Data!B108+Analysis!$C$18*Data!C108</f>
        <v>0.0212385962440288</v>
      </c>
      <c r="C108" s="1" t="n">
        <f aca="false">1+B108</f>
        <v>1.02123859624403</v>
      </c>
      <c r="F108" s="1" t="n">
        <f aca="false">(1-Analysis!$C$37)*Data!B108+Analysis!$C$37*(Data!B108+Analysis!$C$30*Data!G108+Analysis!$C$31*Data!K108)</f>
        <v>0.0134656397747183</v>
      </c>
      <c r="G108" s="1" t="n">
        <f aca="false">1+F108</f>
        <v>1.01346563977472</v>
      </c>
    </row>
    <row r="109" customFormat="false" ht="13.8" hidden="false" customHeight="false" outlineLevel="0" collapsed="false">
      <c r="B109" s="1" t="n">
        <f aca="false">(1-Analysis!$C$18)*Data!B109+Analysis!$C$18*Data!C109</f>
        <v>0.0133956021644552</v>
      </c>
      <c r="C109" s="1" t="n">
        <f aca="false">1+B109</f>
        <v>1.01339560216446</v>
      </c>
      <c r="F109" s="1" t="n">
        <f aca="false">(1-Analysis!$C$37)*Data!B109+Analysis!$C$37*(Data!B109+Analysis!$C$30*Data!G109+Analysis!$C$31*Data!K109)</f>
        <v>0.0100608092340924</v>
      </c>
      <c r="G109" s="1" t="n">
        <f aca="false">1+F109</f>
        <v>1.01006080923409</v>
      </c>
    </row>
    <row r="110" customFormat="false" ht="13.8" hidden="false" customHeight="false" outlineLevel="0" collapsed="false">
      <c r="B110" s="1" t="n">
        <f aca="false">(1-Analysis!$C$18)*Data!B110+Analysis!$C$18*Data!C110</f>
        <v>0.0199914904615352</v>
      </c>
      <c r="C110" s="1" t="n">
        <f aca="false">1+B110</f>
        <v>1.01999149046154</v>
      </c>
      <c r="F110" s="1" t="n">
        <f aca="false">(1-Analysis!$C$37)*Data!B110+Analysis!$C$37*(Data!B110+Analysis!$C$30*Data!G110+Analysis!$C$31*Data!K110)</f>
        <v>0.0255470165046093</v>
      </c>
      <c r="G110" s="1" t="n">
        <f aca="false">1+F110</f>
        <v>1.02554701650461</v>
      </c>
    </row>
    <row r="111" customFormat="false" ht="13.8" hidden="false" customHeight="false" outlineLevel="0" collapsed="false">
      <c r="B111" s="1" t="n">
        <f aca="false">(1-Analysis!$C$18)*Data!B111+Analysis!$C$18*Data!C111</f>
        <v>0.00624489684880708</v>
      </c>
      <c r="C111" s="1" t="n">
        <f aca="false">1+B111</f>
        <v>1.00624489684881</v>
      </c>
      <c r="F111" s="1" t="n">
        <f aca="false">(1-Analysis!$C$37)*Data!B111+Analysis!$C$37*(Data!B111+Analysis!$C$30*Data!G111+Analysis!$C$31*Data!K111)</f>
        <v>0.0132951964041383</v>
      </c>
      <c r="G111" s="1" t="n">
        <f aca="false">1+F111</f>
        <v>1.01329519640414</v>
      </c>
    </row>
    <row r="112" customFormat="false" ht="13.8" hidden="false" customHeight="false" outlineLevel="0" collapsed="false">
      <c r="B112" s="1" t="n">
        <f aca="false">(1-Analysis!$C$18)*Data!B112+Analysis!$C$18*Data!C112</f>
        <v>-0.0159744513527776</v>
      </c>
      <c r="C112" s="1" t="n">
        <f aca="false">1+B112</f>
        <v>0.984025548647222</v>
      </c>
      <c r="F112" s="1" t="n">
        <f aca="false">(1-Analysis!$C$37)*Data!B112+Analysis!$C$37*(Data!B112+Analysis!$C$30*Data!G112+Analysis!$C$31*Data!K112)</f>
        <v>-0.0216468729975538</v>
      </c>
      <c r="G112" s="1" t="n">
        <f aca="false">1+F112</f>
        <v>0.978353127002446</v>
      </c>
    </row>
    <row r="113" customFormat="false" ht="13.8" hidden="false" customHeight="false" outlineLevel="0" collapsed="false">
      <c r="B113" s="1" t="n">
        <f aca="false">(1-Analysis!$C$18)*Data!B113+Analysis!$C$18*Data!C113</f>
        <v>0.0212399668116688</v>
      </c>
      <c r="C113" s="1" t="n">
        <f aca="false">1+B113</f>
        <v>1.02123996681167</v>
      </c>
      <c r="F113" s="1" t="n">
        <f aca="false">(1-Analysis!$C$37)*Data!B113+Analysis!$C$37*(Data!B113+Analysis!$C$30*Data!G113+Analysis!$C$31*Data!K113)</f>
        <v>0.0255554036120807</v>
      </c>
      <c r="G113" s="1" t="n">
        <f aca="false">1+F113</f>
        <v>1.02555540361208</v>
      </c>
    </row>
    <row r="114" customFormat="false" ht="13.8" hidden="false" customHeight="false" outlineLevel="0" collapsed="false">
      <c r="B114" s="1" t="n">
        <f aca="false">(1-Analysis!$C$18)*Data!B114+Analysis!$C$18*Data!C114</f>
        <v>0.0195474119469465</v>
      </c>
      <c r="C114" s="1" t="n">
        <f aca="false">1+B114</f>
        <v>1.01954741194695</v>
      </c>
      <c r="F114" s="1" t="n">
        <f aca="false">(1-Analysis!$C$37)*Data!B114+Analysis!$C$37*(Data!B114+Analysis!$C$30*Data!G114+Analysis!$C$31*Data!K114)</f>
        <v>0.0200663018490597</v>
      </c>
      <c r="G114" s="1" t="n">
        <f aca="false">1+F114</f>
        <v>1.02006630184906</v>
      </c>
    </row>
    <row r="115" customFormat="false" ht="13.8" hidden="false" customHeight="false" outlineLevel="0" collapsed="false">
      <c r="B115" s="1" t="n">
        <f aca="false">(1-Analysis!$C$18)*Data!B115+Analysis!$C$18*Data!C115</f>
        <v>0.0127595210185659</v>
      </c>
      <c r="C115" s="1" t="n">
        <f aca="false">1+B115</f>
        <v>1.01275952101857</v>
      </c>
      <c r="F115" s="1" t="n">
        <f aca="false">(1-Analysis!$C$37)*Data!B115+Analysis!$C$37*(Data!B115+Analysis!$C$30*Data!G115+Analysis!$C$31*Data!K115)</f>
        <v>0.0105065266774702</v>
      </c>
      <c r="G115" s="1" t="n">
        <f aca="false">1+F115</f>
        <v>1.01050652667747</v>
      </c>
    </row>
    <row r="116" customFormat="false" ht="13.8" hidden="false" customHeight="false" outlineLevel="0" collapsed="false">
      <c r="B116" s="1" t="n">
        <f aca="false">(1-Analysis!$C$18)*Data!B116+Analysis!$C$18*Data!C116</f>
        <v>0.019424278238723</v>
      </c>
      <c r="C116" s="1" t="n">
        <f aca="false">1+B116</f>
        <v>1.01942427823872</v>
      </c>
      <c r="F116" s="1" t="n">
        <f aca="false">(1-Analysis!$C$37)*Data!B116+Analysis!$C$37*(Data!B116+Analysis!$C$30*Data!G116+Analysis!$C$31*Data!K116)</f>
        <v>0.000589242835262689</v>
      </c>
      <c r="G116" s="1" t="n">
        <f aca="false">1+F116</f>
        <v>1.00058924283526</v>
      </c>
    </row>
    <row r="117" customFormat="false" ht="13.8" hidden="false" customHeight="false" outlineLevel="0" collapsed="false">
      <c r="B117" s="1" t="n">
        <f aca="false">(1-Analysis!$C$18)*Data!B117+Analysis!$C$18*Data!C117</f>
        <v>0.0103173653050387</v>
      </c>
      <c r="C117" s="1" t="n">
        <f aca="false">1+B117</f>
        <v>1.01031736530504</v>
      </c>
      <c r="F117" s="1" t="n">
        <f aca="false">(1-Analysis!$C$37)*Data!B117+Analysis!$C$37*(Data!B117+Analysis!$C$30*Data!G117+Analysis!$C$31*Data!K117)</f>
        <v>0.00777830122410432</v>
      </c>
      <c r="G117" s="1" t="n">
        <f aca="false">1+F117</f>
        <v>1.0077783012241</v>
      </c>
    </row>
    <row r="118" customFormat="false" ht="13.8" hidden="false" customHeight="false" outlineLevel="0" collapsed="false">
      <c r="B118" s="1" t="n">
        <f aca="false">(1-Analysis!$C$18)*Data!B118+Analysis!$C$18*Data!C118</f>
        <v>0.0122661277877971</v>
      </c>
      <c r="C118" s="1" t="n">
        <f aca="false">1+B118</f>
        <v>1.0122661277878</v>
      </c>
      <c r="F118" s="1" t="n">
        <f aca="false">(1-Analysis!$C$37)*Data!B118+Analysis!$C$37*(Data!B118+Analysis!$C$30*Data!G118+Analysis!$C$31*Data!K118)</f>
        <v>-0.0011734207070591</v>
      </c>
      <c r="G118" s="1" t="n">
        <f aca="false">1+F118</f>
        <v>0.998826579292941</v>
      </c>
    </row>
    <row r="119" customFormat="false" ht="13.8" hidden="false" customHeight="false" outlineLevel="0" collapsed="false">
      <c r="B119" s="1" t="n">
        <f aca="false">(1-Analysis!$C$18)*Data!B119+Analysis!$C$18*Data!C119</f>
        <v>0.0118068929018561</v>
      </c>
      <c r="C119" s="1" t="n">
        <f aca="false">1+B119</f>
        <v>1.01180689290186</v>
      </c>
      <c r="F119" s="1" t="n">
        <f aca="false">(1-Analysis!$C$37)*Data!B119+Analysis!$C$37*(Data!B119+Analysis!$C$30*Data!G119+Analysis!$C$31*Data!K119)</f>
        <v>0.00475154049274924</v>
      </c>
      <c r="G119" s="1" t="n">
        <f aca="false">1+F119</f>
        <v>1.00475154049275</v>
      </c>
    </row>
    <row r="120" customFormat="false" ht="13.8" hidden="false" customHeight="false" outlineLevel="0" collapsed="false">
      <c r="B120" s="1" t="n">
        <f aca="false">(1-Analysis!$C$18)*Data!B120+Analysis!$C$18*Data!C120</f>
        <v>0.030470851819623</v>
      </c>
      <c r="C120" s="1" t="n">
        <f aca="false">1+B120</f>
        <v>1.03047085181962</v>
      </c>
      <c r="F120" s="1" t="n">
        <f aca="false">(1-Analysis!$C$37)*Data!B120+Analysis!$C$37*(Data!B120+Analysis!$C$30*Data!G120+Analysis!$C$31*Data!K120)</f>
        <v>0.00843890827979489</v>
      </c>
      <c r="G120" s="1" t="n">
        <f aca="false">1+F120</f>
        <v>1.00843890827979</v>
      </c>
    </row>
    <row r="121" customFormat="false" ht="13.8" hidden="false" customHeight="false" outlineLevel="0" collapsed="false">
      <c r="B121" s="1" t="n">
        <f aca="false">(1-Analysis!$C$18)*Data!B121+Analysis!$C$18*Data!C121</f>
        <v>0.00326306045623606</v>
      </c>
      <c r="C121" s="1" t="n">
        <f aca="false">1+B121</f>
        <v>1.00326306045624</v>
      </c>
      <c r="F121" s="1" t="n">
        <f aca="false">(1-Analysis!$C$37)*Data!B121+Analysis!$C$37*(Data!B121+Analysis!$C$30*Data!G121+Analysis!$C$31*Data!K121)</f>
        <v>0.00925731171761105</v>
      </c>
      <c r="G121" s="1" t="n">
        <f aca="false">1+F121</f>
        <v>1.00925731171761</v>
      </c>
    </row>
    <row r="122" customFormat="false" ht="13.8" hidden="false" customHeight="false" outlineLevel="0" collapsed="false">
      <c r="B122" s="1" t="n">
        <f aca="false">(1-Analysis!$C$18)*Data!B122+Analysis!$C$18*Data!C122</f>
        <v>-0.000568622854108464</v>
      </c>
      <c r="C122" s="1" t="n">
        <f aca="false">1+B122</f>
        <v>0.999431377145891</v>
      </c>
      <c r="F122" s="1" t="n">
        <f aca="false">(1-Analysis!$C$37)*Data!B122+Analysis!$C$37*(Data!B122+Analysis!$C$30*Data!G122+Analysis!$C$31*Data!K122)</f>
        <v>0.0205986005331299</v>
      </c>
      <c r="G122" s="1" t="n">
        <f aca="false">1+F122</f>
        <v>1.02059860053313</v>
      </c>
    </row>
    <row r="123" customFormat="false" ht="13.8" hidden="false" customHeight="false" outlineLevel="0" collapsed="false">
      <c r="B123" s="1" t="n">
        <f aca="false">(1-Analysis!$C$18)*Data!B123+Analysis!$C$18*Data!C123</f>
        <v>0.0119404990132623</v>
      </c>
      <c r="C123" s="1" t="n">
        <f aca="false">1+B123</f>
        <v>1.01194049901326</v>
      </c>
      <c r="F123" s="1" t="n">
        <f aca="false">(1-Analysis!$C$37)*Data!B123+Analysis!$C$37*(Data!B123+Analysis!$C$30*Data!G123+Analysis!$C$31*Data!K123)</f>
        <v>0.00969207183675473</v>
      </c>
      <c r="G123" s="1" t="n">
        <f aca="false">1+F123</f>
        <v>1.00969207183675</v>
      </c>
    </row>
    <row r="124" customFormat="false" ht="13.8" hidden="false" customHeight="false" outlineLevel="0" collapsed="false">
      <c r="B124" s="1" t="n">
        <f aca="false">(1-Analysis!$C$18)*Data!B124+Analysis!$C$18*Data!C124</f>
        <v>0.0198476780477433</v>
      </c>
      <c r="C124" s="1" t="n">
        <f aca="false">1+B124</f>
        <v>1.01984767804774</v>
      </c>
      <c r="F124" s="1" t="n">
        <f aca="false">(1-Analysis!$C$37)*Data!B124+Analysis!$C$37*(Data!B124+Analysis!$C$30*Data!G124+Analysis!$C$31*Data!K124)</f>
        <v>0.0222098915720401</v>
      </c>
      <c r="G124" s="1" t="n">
        <f aca="false">1+F124</f>
        <v>1.02220989157204</v>
      </c>
    </row>
    <row r="125" customFormat="false" ht="13.8" hidden="false" customHeight="false" outlineLevel="0" collapsed="false">
      <c r="B125" s="1" t="n">
        <f aca="false">(1-Analysis!$C$18)*Data!B125+Analysis!$C$18*Data!C125</f>
        <v>0.00620797733687126</v>
      </c>
      <c r="C125" s="1" t="n">
        <f aca="false">1+B125</f>
        <v>1.00620797733687</v>
      </c>
      <c r="F125" s="1" t="n">
        <f aca="false">(1-Analysis!$C$37)*Data!B125+Analysis!$C$37*(Data!B125+Analysis!$C$30*Data!G125+Analysis!$C$31*Data!K125)</f>
        <v>0.0153900995432753</v>
      </c>
      <c r="G125" s="1" t="n">
        <f aca="false">1+F125</f>
        <v>1.01539009954328</v>
      </c>
    </row>
    <row r="126" customFormat="false" ht="13.8" hidden="false" customHeight="false" outlineLevel="0" collapsed="false">
      <c r="B126" s="1" t="n">
        <f aca="false">(1-Analysis!$C$18)*Data!B126+Analysis!$C$18*Data!C126</f>
        <v>0.011739394546419</v>
      </c>
      <c r="C126" s="1" t="n">
        <f aca="false">1+B126</f>
        <v>1.01173939454642</v>
      </c>
      <c r="F126" s="1" t="n">
        <f aca="false">(1-Analysis!$C$37)*Data!B126+Analysis!$C$37*(Data!B126+Analysis!$C$30*Data!G126+Analysis!$C$31*Data!K126)</f>
        <v>0.0159928368345532</v>
      </c>
      <c r="G126" s="1" t="n">
        <f aca="false">1+F126</f>
        <v>1.01599283683455</v>
      </c>
    </row>
    <row r="127" customFormat="false" ht="13.8" hidden="false" customHeight="false" outlineLevel="0" collapsed="false">
      <c r="B127" s="1" t="n">
        <f aca="false">(1-Analysis!$C$18)*Data!B127+Analysis!$C$18*Data!C127</f>
        <v>0.00836389882228255</v>
      </c>
      <c r="C127" s="1" t="n">
        <f aca="false">1+B127</f>
        <v>1.00836389882228</v>
      </c>
      <c r="F127" s="1" t="n">
        <f aca="false">(1-Analysis!$C$37)*Data!B127+Analysis!$C$37*(Data!B127+Analysis!$C$30*Data!G127+Analysis!$C$31*Data!K127)</f>
        <v>0.0189525633696774</v>
      </c>
      <c r="G127" s="1" t="n">
        <f aca="false">1+F127</f>
        <v>1.01895256336968</v>
      </c>
    </row>
    <row r="128" customFormat="false" ht="13.8" hidden="false" customHeight="false" outlineLevel="0" collapsed="false">
      <c r="B128" s="1" t="n">
        <f aca="false">(1-Analysis!$C$18)*Data!B128+Analysis!$C$18*Data!C128</f>
        <v>0.00904847635013353</v>
      </c>
      <c r="C128" s="1" t="n">
        <f aca="false">1+B128</f>
        <v>1.00904847635013</v>
      </c>
      <c r="F128" s="1" t="n">
        <f aca="false">(1-Analysis!$C$37)*Data!B128+Analysis!$C$37*(Data!B128+Analysis!$C$30*Data!G128+Analysis!$C$31*Data!K128)</f>
        <v>0.00453354845755373</v>
      </c>
      <c r="G128" s="1" t="n">
        <f aca="false">1+F128</f>
        <v>1.00453354845755</v>
      </c>
    </row>
    <row r="129" customFormat="false" ht="13.8" hidden="false" customHeight="false" outlineLevel="0" collapsed="false">
      <c r="B129" s="1" t="n">
        <f aca="false">(1-Analysis!$C$18)*Data!B129+Analysis!$C$18*Data!C129</f>
        <v>-0.00252125097081817</v>
      </c>
      <c r="C129" s="1" t="n">
        <f aca="false">1+B129</f>
        <v>0.997478749029182</v>
      </c>
      <c r="F129" s="1" t="n">
        <f aca="false">(1-Analysis!$C$37)*Data!B129+Analysis!$C$37*(Data!B129+Analysis!$C$30*Data!G129+Analysis!$C$31*Data!K129)</f>
        <v>0.0111278944923798</v>
      </c>
      <c r="G129" s="1" t="n">
        <f aca="false">1+F129</f>
        <v>1.01112789449238</v>
      </c>
    </row>
    <row r="130" customFormat="false" ht="13.8" hidden="false" customHeight="false" outlineLevel="0" collapsed="false">
      <c r="B130" s="1" t="n">
        <f aca="false">(1-Analysis!$C$18)*Data!B130+Analysis!$C$18*Data!C130</f>
        <v>-0.0032041717984043</v>
      </c>
      <c r="C130" s="1" t="n">
        <f aca="false">1+B130</f>
        <v>0.996795828201596</v>
      </c>
      <c r="F130" s="1" t="n">
        <f aca="false">(1-Analysis!$C$37)*Data!B130+Analysis!$C$37*(Data!B130+Analysis!$C$30*Data!G130+Analysis!$C$31*Data!K130)</f>
        <v>0.0120549909296477</v>
      </c>
      <c r="G130" s="1" t="n">
        <f aca="false">1+F130</f>
        <v>1.01205499092965</v>
      </c>
    </row>
    <row r="131" customFormat="false" ht="13.8" hidden="false" customHeight="false" outlineLevel="0" collapsed="false">
      <c r="B131" s="1" t="n">
        <f aca="false">(1-Analysis!$C$18)*Data!B131+Analysis!$C$18*Data!C131</f>
        <v>0.0228074651671059</v>
      </c>
      <c r="C131" s="1" t="n">
        <f aca="false">1+B131</f>
        <v>1.02280746516711</v>
      </c>
      <c r="F131" s="1" t="n">
        <f aca="false">(1-Analysis!$C$37)*Data!B131+Analysis!$C$37*(Data!B131+Analysis!$C$30*Data!G131+Analysis!$C$31*Data!K131)</f>
        <v>0.0114476557370532</v>
      </c>
      <c r="G131" s="1" t="n">
        <f aca="false">1+F131</f>
        <v>1.01144765573705</v>
      </c>
    </row>
    <row r="132" customFormat="false" ht="13.8" hidden="false" customHeight="false" outlineLevel="0" collapsed="false">
      <c r="B132" s="1" t="n">
        <f aca="false">(1-Analysis!$C$18)*Data!B132+Analysis!$C$18*Data!C132</f>
        <v>0.0180124152360723</v>
      </c>
      <c r="C132" s="1" t="n">
        <f aca="false">1+B132</f>
        <v>1.01801241523607</v>
      </c>
      <c r="F132" s="1" t="n">
        <f aca="false">(1-Analysis!$C$37)*Data!B132+Analysis!$C$37*(Data!B132+Analysis!$C$30*Data!G132+Analysis!$C$31*Data!K132)</f>
        <v>0.0181451498698315</v>
      </c>
      <c r="G132" s="1" t="n">
        <f aca="false">1+F132</f>
        <v>1.01814514986983</v>
      </c>
    </row>
    <row r="133" customFormat="false" ht="13.8" hidden="false" customHeight="false" outlineLevel="0" collapsed="false">
      <c r="B133" s="1" t="n">
        <f aca="false">(1-Analysis!$C$18)*Data!B133+Analysis!$C$18*Data!C133</f>
        <v>0.000756453687004784</v>
      </c>
      <c r="C133" s="1" t="n">
        <f aca="false">1+B133</f>
        <v>1.000756453687</v>
      </c>
      <c r="F133" s="1" t="n">
        <f aca="false">(1-Analysis!$C$37)*Data!B133+Analysis!$C$37*(Data!B133+Analysis!$C$30*Data!G133+Analysis!$C$31*Data!K133)</f>
        <v>0.00390603984598914</v>
      </c>
      <c r="G133" s="1" t="n">
        <f aca="false">1+F133</f>
        <v>1.00390603984599</v>
      </c>
    </row>
    <row r="134" customFormat="false" ht="13.8" hidden="false" customHeight="false" outlineLevel="0" collapsed="false">
      <c r="B134" s="1" t="n">
        <f aca="false">(1-Analysis!$C$18)*Data!B134+Analysis!$C$18*Data!C134</f>
        <v>0.000948742450930273</v>
      </c>
      <c r="C134" s="1" t="n">
        <f aca="false">1+B134</f>
        <v>1.00094874245093</v>
      </c>
      <c r="F134" s="1" t="n">
        <f aca="false">(1-Analysis!$C$37)*Data!B134+Analysis!$C$37*(Data!B134+Analysis!$C$30*Data!G134+Analysis!$C$31*Data!K134)</f>
        <v>0.00855427410629198</v>
      </c>
      <c r="G134" s="1" t="n">
        <f aca="false">1+F134</f>
        <v>1.00855427410629</v>
      </c>
    </row>
    <row r="135" customFormat="false" ht="13.8" hidden="false" customHeight="false" outlineLevel="0" collapsed="false">
      <c r="B135" s="1" t="n">
        <f aca="false">(1-Analysis!$C$18)*Data!B135+Analysis!$C$18*Data!C135</f>
        <v>-0.00355320038195944</v>
      </c>
      <c r="C135" s="1" t="n">
        <f aca="false">1+B135</f>
        <v>0.996446799618041</v>
      </c>
      <c r="F135" s="1" t="n">
        <f aca="false">(1-Analysis!$C$37)*Data!B135+Analysis!$C$37*(Data!B135+Analysis!$C$30*Data!G135+Analysis!$C$31*Data!K135)</f>
        <v>0.0132017070681022</v>
      </c>
      <c r="G135" s="1" t="n">
        <f aca="false">1+F135</f>
        <v>1.0132017070681</v>
      </c>
    </row>
    <row r="136" customFormat="false" ht="13.8" hidden="false" customHeight="false" outlineLevel="0" collapsed="false">
      <c r="B136" s="1" t="n">
        <f aca="false">(1-Analysis!$C$18)*Data!B136+Analysis!$C$18*Data!C136</f>
        <v>0.00573029271087642</v>
      </c>
      <c r="C136" s="1" t="n">
        <f aca="false">1+B136</f>
        <v>1.00573029271088</v>
      </c>
      <c r="F136" s="1" t="n">
        <f aca="false">(1-Analysis!$C$37)*Data!B136+Analysis!$C$37*(Data!B136+Analysis!$C$30*Data!G136+Analysis!$C$31*Data!K136)</f>
        <v>0.0164642270572547</v>
      </c>
      <c r="G136" s="1" t="n">
        <f aca="false">1+F136</f>
        <v>1.01646422705725</v>
      </c>
    </row>
    <row r="137" customFormat="false" ht="13.8" hidden="false" customHeight="false" outlineLevel="0" collapsed="false">
      <c r="B137" s="1" t="n">
        <f aca="false">(1-Analysis!$C$18)*Data!B137+Analysis!$C$18*Data!C137</f>
        <v>0.0184165469708204</v>
      </c>
      <c r="C137" s="1" t="n">
        <f aca="false">1+B137</f>
        <v>1.01841654697082</v>
      </c>
      <c r="F137" s="1" t="n">
        <f aca="false">(1-Analysis!$C$37)*Data!B137+Analysis!$C$37*(Data!B137+Analysis!$C$30*Data!G137+Analysis!$C$31*Data!K137)</f>
        <v>0.00949736794229214</v>
      </c>
      <c r="G137" s="1" t="n">
        <f aca="false">1+F137</f>
        <v>1.00949736794229</v>
      </c>
    </row>
    <row r="138" customFormat="false" ht="13.8" hidden="false" customHeight="false" outlineLevel="0" collapsed="false">
      <c r="B138" s="1" t="n">
        <f aca="false">(1-Analysis!$C$18)*Data!B138+Analysis!$C$18*Data!C138</f>
        <v>0.00191650690716413</v>
      </c>
      <c r="C138" s="1" t="n">
        <f aca="false">1+B138</f>
        <v>1.00191650690716</v>
      </c>
      <c r="F138" s="1" t="n">
        <f aca="false">(1-Analysis!$C$37)*Data!B138+Analysis!$C$37*(Data!B138+Analysis!$C$30*Data!G138+Analysis!$C$31*Data!K138)</f>
        <v>0.00649974596942024</v>
      </c>
      <c r="G138" s="1" t="n">
        <f aca="false">1+F138</f>
        <v>1.00649974596942</v>
      </c>
    </row>
    <row r="139" customFormat="false" ht="13.8" hidden="false" customHeight="false" outlineLevel="0" collapsed="false">
      <c r="B139" s="1" t="n">
        <f aca="false">(1-Analysis!$C$18)*Data!B139+Analysis!$C$18*Data!C139</f>
        <v>0.0028751895596835</v>
      </c>
      <c r="C139" s="1" t="n">
        <f aca="false">1+B139</f>
        <v>1.00287518955968</v>
      </c>
      <c r="F139" s="1" t="n">
        <f aca="false">(1-Analysis!$C$37)*Data!B139+Analysis!$C$37*(Data!B139+Analysis!$C$30*Data!G139+Analysis!$C$31*Data!K139)</f>
        <v>0.00646845597841659</v>
      </c>
      <c r="G139" s="1" t="n">
        <f aca="false">1+F139</f>
        <v>1.00646845597842</v>
      </c>
    </row>
    <row r="140" customFormat="false" ht="13.8" hidden="false" customHeight="false" outlineLevel="0" collapsed="false">
      <c r="B140" s="1" t="n">
        <f aca="false">(1-Analysis!$C$18)*Data!B140+Analysis!$C$18*Data!C140</f>
        <v>0.00355755815384802</v>
      </c>
      <c r="C140" s="1" t="n">
        <f aca="false">1+B140</f>
        <v>1.00355755815385</v>
      </c>
      <c r="F140" s="1" t="n">
        <f aca="false">(1-Analysis!$C$37)*Data!B140+Analysis!$C$37*(Data!B140+Analysis!$C$30*Data!G140+Analysis!$C$31*Data!K140)</f>
        <v>0.00254824884162766</v>
      </c>
      <c r="G140" s="1" t="n">
        <f aca="false">1+F140</f>
        <v>1.00254824884163</v>
      </c>
    </row>
    <row r="141" customFormat="false" ht="13.8" hidden="false" customHeight="false" outlineLevel="0" collapsed="false">
      <c r="B141" s="1" t="n">
        <f aca="false">(1-Analysis!$C$18)*Data!B141+Analysis!$C$18*Data!C141</f>
        <v>0.0318441386100731</v>
      </c>
      <c r="C141" s="1" t="n">
        <f aca="false">1+B141</f>
        <v>1.03184413861007</v>
      </c>
      <c r="F141" s="1" t="n">
        <f aca="false">(1-Analysis!$C$37)*Data!B141+Analysis!$C$37*(Data!B141+Analysis!$C$30*Data!G141+Analysis!$C$31*Data!K141)</f>
        <v>0.0332010261479773</v>
      </c>
      <c r="G141" s="1" t="n">
        <f aca="false">1+F141</f>
        <v>1.03320102614798</v>
      </c>
    </row>
    <row r="142" customFormat="false" ht="13.8" hidden="false" customHeight="false" outlineLevel="0" collapsed="false">
      <c r="B142" s="1" t="n">
        <f aca="false">(1-Analysis!$C$18)*Data!B142+Analysis!$C$18*Data!C142</f>
        <v>0.00790744513527776</v>
      </c>
      <c r="C142" s="1" t="n">
        <f aca="false">1+B142</f>
        <v>1.00790744513528</v>
      </c>
      <c r="F142" s="1" t="n">
        <f aca="false">(1-Analysis!$C$37)*Data!B142+Analysis!$C$37*(Data!B142+Analysis!$C$30*Data!G142+Analysis!$C$31*Data!K142)</f>
        <v>0.00371152766991583</v>
      </c>
      <c r="G142" s="1" t="n">
        <f aca="false">1+F142</f>
        <v>1.00371152766992</v>
      </c>
    </row>
    <row r="143" customFormat="false" ht="13.8" hidden="false" customHeight="false" outlineLevel="0" collapsed="false">
      <c r="B143" s="1" t="n">
        <f aca="false">(1-Analysis!$C$18)*Data!B143+Analysis!$C$18*Data!C143</f>
        <v>0.0304923488594099</v>
      </c>
      <c r="C143" s="1" t="n">
        <f aca="false">1+B143</f>
        <v>1.03049234885941</v>
      </c>
      <c r="F143" s="1" t="n">
        <f aca="false">(1-Analysis!$C$37)*Data!B143+Analysis!$C$37*(Data!B143+Analysis!$C$30*Data!G143+Analysis!$C$31*Data!K143)</f>
        <v>0.0182756899709434</v>
      </c>
      <c r="G143" s="1" t="n">
        <f aca="false">1+F143</f>
        <v>1.01827568997094</v>
      </c>
    </row>
    <row r="144" customFormat="false" ht="13.8" hidden="false" customHeight="false" outlineLevel="0" collapsed="false">
      <c r="B144" s="1" t="n">
        <f aca="false">(1-Analysis!$C$18)*Data!B144+Analysis!$C$18*Data!C144</f>
        <v>0.0164633866525172</v>
      </c>
      <c r="C144" s="1" t="n">
        <f aca="false">1+B144</f>
        <v>1.01646338665252</v>
      </c>
      <c r="F144" s="1" t="n">
        <f aca="false">(1-Analysis!$C$37)*Data!B144+Analysis!$C$37*(Data!B144+Analysis!$C$30*Data!G144+Analysis!$C$31*Data!K144)</f>
        <v>0.00744198421993594</v>
      </c>
      <c r="G144" s="1" t="n">
        <f aca="false">1+F144</f>
        <v>1.00744198421994</v>
      </c>
    </row>
    <row r="145" customFormat="false" ht="13.8" hidden="false" customHeight="false" outlineLevel="0" collapsed="false">
      <c r="B145" s="1" t="n">
        <f aca="false">(1-Analysis!$C$18)*Data!B145+Analysis!$C$18*Data!C145</f>
        <v>0.00789697273209517</v>
      </c>
      <c r="C145" s="1" t="n">
        <f aca="false">1+B145</f>
        <v>1.0078969727321</v>
      </c>
      <c r="F145" s="1" t="n">
        <f aca="false">(1-Analysis!$C$37)*Data!B145+Analysis!$C$37*(Data!B145+Analysis!$C$30*Data!G145+Analysis!$C$31*Data!K145)</f>
        <v>0.00863653702572141</v>
      </c>
      <c r="G145" s="1" t="n">
        <f aca="false">1+F145</f>
        <v>1.00863653702572</v>
      </c>
    </row>
    <row r="146" customFormat="false" ht="13.8" hidden="false" customHeight="false" outlineLevel="0" collapsed="false">
      <c r="B146" s="1" t="n">
        <f aca="false">(1-Analysis!$C$18)*Data!B146+Analysis!$C$18*Data!C146</f>
        <v>0.0147347306100775</v>
      </c>
      <c r="C146" s="1" t="n">
        <f aca="false">1+B146</f>
        <v>1.01473473061008</v>
      </c>
      <c r="F146" s="1" t="n">
        <f aca="false">(1-Analysis!$C$37)*Data!B146+Analysis!$C$37*(Data!B146+Analysis!$C$30*Data!G146+Analysis!$C$31*Data!K146)</f>
        <v>0.0190817478308984</v>
      </c>
      <c r="G146" s="1" t="n">
        <f aca="false">1+F146</f>
        <v>1.0190817478309</v>
      </c>
    </row>
    <row r="147" customFormat="false" ht="13.8" hidden="false" customHeight="false" outlineLevel="0" collapsed="false">
      <c r="B147" s="1" t="n">
        <f aca="false">(1-Analysis!$C$18)*Data!B147+Analysis!$C$18*Data!C147</f>
        <v>0.0118366534111391</v>
      </c>
      <c r="C147" s="1" t="n">
        <f aca="false">1+B147</f>
        <v>1.01183665341114</v>
      </c>
      <c r="F147" s="1" t="n">
        <f aca="false">(1-Analysis!$C$37)*Data!B147+Analysis!$C$37*(Data!B147+Analysis!$C$30*Data!G147+Analysis!$C$31*Data!K147)</f>
        <v>0.00868687297647971</v>
      </c>
      <c r="G147" s="1" t="n">
        <f aca="false">1+F147</f>
        <v>1.00868687297648</v>
      </c>
    </row>
    <row r="148" customFormat="false" ht="13.8" hidden="false" customHeight="false" outlineLevel="0" collapsed="false">
      <c r="B148" s="1" t="n">
        <f aca="false">(1-Analysis!$C$18)*Data!B148+Analysis!$C$18*Data!C148</f>
        <v>0.0124372056445607</v>
      </c>
      <c r="C148" s="1" t="n">
        <f aca="false">1+B148</f>
        <v>1.01243720564456</v>
      </c>
      <c r="F148" s="1" t="n">
        <f aca="false">(1-Analysis!$C$37)*Data!B148+Analysis!$C$37*(Data!B148+Analysis!$C$30*Data!G148+Analysis!$C$31*Data!K148)</f>
        <v>0.0140105894666076</v>
      </c>
      <c r="G148" s="1" t="n">
        <f aca="false">1+F148</f>
        <v>1.01401058946661</v>
      </c>
    </row>
    <row r="149" customFormat="false" ht="13.8" hidden="false" customHeight="false" outlineLevel="0" collapsed="false">
      <c r="B149" s="1" t="n">
        <f aca="false">(1-Analysis!$C$18)*Data!B149+Analysis!$C$18*Data!C149</f>
        <v>0.0216160147692269</v>
      </c>
      <c r="C149" s="1" t="n">
        <f aca="false">1+B149</f>
        <v>1.02161601476923</v>
      </c>
      <c r="F149" s="1" t="n">
        <f aca="false">(1-Analysis!$C$37)*Data!B149+Analysis!$C$37*(Data!B149+Analysis!$C$30*Data!G149+Analysis!$C$31*Data!K149)</f>
        <v>0.0226420371854192</v>
      </c>
      <c r="G149" s="1" t="n">
        <f aca="false">1+F149</f>
        <v>1.02264203718542</v>
      </c>
    </row>
    <row r="150" customFormat="false" ht="13.8" hidden="false" customHeight="false" outlineLevel="0" collapsed="false">
      <c r="B150" s="1" t="n">
        <f aca="false">(1-Analysis!$C$18)*Data!B150+Analysis!$C$18*Data!C150</f>
        <v>0.00803168331034452</v>
      </c>
      <c r="C150" s="1" t="n">
        <f aca="false">1+B150</f>
        <v>1.00803168331034</v>
      </c>
      <c r="F150" s="1" t="n">
        <f aca="false">(1-Analysis!$C$37)*Data!B150+Analysis!$C$37*(Data!B150+Analysis!$C$30*Data!G150+Analysis!$C$31*Data!K150)</f>
        <v>0.00667693280486527</v>
      </c>
      <c r="G150" s="1" t="n">
        <f aca="false">1+F150</f>
        <v>1.00667693280487</v>
      </c>
    </row>
    <row r="151" customFormat="false" ht="13.8" hidden="false" customHeight="false" outlineLevel="0" collapsed="false">
      <c r="B151" s="1" t="n">
        <f aca="false">(1-Analysis!$C$18)*Data!B151+Analysis!$C$18*Data!C151</f>
        <v>0.0133812841591494</v>
      </c>
      <c r="C151" s="1" t="n">
        <f aca="false">1+B151</f>
        <v>1.01338128415915</v>
      </c>
      <c r="F151" s="1" t="n">
        <f aca="false">(1-Analysis!$C$37)*Data!B151+Analysis!$C$37*(Data!B151+Analysis!$C$30*Data!G151+Analysis!$C$31*Data!K151)</f>
        <v>0.000901391016539799</v>
      </c>
      <c r="G151" s="1" t="n">
        <f aca="false">1+F151</f>
        <v>1.00090139101654</v>
      </c>
    </row>
    <row r="152" customFormat="false" ht="13.8" hidden="false" customHeight="false" outlineLevel="0" collapsed="false">
      <c r="B152" s="1" t="n">
        <f aca="false">(1-Analysis!$C$18)*Data!B152+Analysis!$C$18*Data!C152</f>
        <v>-0.00145759821750426</v>
      </c>
      <c r="C152" s="1" t="n">
        <f aca="false">1+B152</f>
        <v>0.998542401782496</v>
      </c>
      <c r="F152" s="1" t="n">
        <f aca="false">(1-Analysis!$C$37)*Data!B152+Analysis!$C$37*(Data!B152+Analysis!$C$30*Data!G152+Analysis!$C$31*Data!K152)</f>
        <v>0.0117495186664276</v>
      </c>
      <c r="G152" s="1" t="n">
        <f aca="false">1+F152</f>
        <v>1.01174951866643</v>
      </c>
    </row>
    <row r="153" customFormat="false" ht="13.8" hidden="false" customHeight="false" outlineLevel="0" collapsed="false">
      <c r="B153" s="1" t="n">
        <f aca="false">(1-Analysis!$C$18)*Data!B153+Analysis!$C$18*Data!C153</f>
        <v>0.00651184297082257</v>
      </c>
      <c r="C153" s="1" t="n">
        <f aca="false">1+B153</f>
        <v>1.00651184297082</v>
      </c>
      <c r="F153" s="1" t="n">
        <f aca="false">(1-Analysis!$C$37)*Data!B153+Analysis!$C$37*(Data!B153+Analysis!$C$30*Data!G153+Analysis!$C$31*Data!K153)</f>
        <v>0.0237022680670767</v>
      </c>
      <c r="G153" s="1" t="n">
        <f aca="false">1+F153</f>
        <v>1.02370226806708</v>
      </c>
    </row>
    <row r="154" customFormat="false" ht="13.8" hidden="false" customHeight="false" outlineLevel="0" collapsed="false">
      <c r="B154" s="1" t="n">
        <f aca="false">(1-Analysis!$C$18)*Data!B154+Analysis!$C$18*Data!C154</f>
        <v>0.00958044579310292</v>
      </c>
      <c r="C154" s="1" t="n">
        <f aca="false">1+B154</f>
        <v>1.0095804457931</v>
      </c>
      <c r="F154" s="1" t="n">
        <f aca="false">(1-Analysis!$C$37)*Data!B154+Analysis!$C$37*(Data!B154+Analysis!$C$30*Data!G154+Analysis!$C$31*Data!K154)</f>
        <v>0.00675035625639163</v>
      </c>
      <c r="G154" s="1" t="n">
        <f aca="false">1+F154</f>
        <v>1.00675035625639</v>
      </c>
    </row>
    <row r="155" customFormat="false" ht="13.8" hidden="false" customHeight="false" outlineLevel="0" collapsed="false">
      <c r="B155" s="1" t="n">
        <f aca="false">(1-Analysis!$C$18)*Data!B155+Analysis!$C$18*Data!C155</f>
        <v>0.000113479639259302</v>
      </c>
      <c r="C155" s="1" t="n">
        <f aca="false">1+B155</f>
        <v>1.00011347963926</v>
      </c>
      <c r="F155" s="1" t="n">
        <f aca="false">(1-Analysis!$C$37)*Data!B155+Analysis!$C$37*(Data!B155+Analysis!$C$30*Data!G155+Analysis!$C$31*Data!K155)</f>
        <v>0.0112404685697924</v>
      </c>
      <c r="G155" s="1" t="n">
        <f aca="false">1+F155</f>
        <v>1.01124046856979</v>
      </c>
    </row>
    <row r="156" customFormat="false" ht="13.8" hidden="false" customHeight="false" outlineLevel="0" collapsed="false">
      <c r="B156" s="1" t="n">
        <f aca="false">(1-Analysis!$C$18)*Data!B156+Analysis!$C$18*Data!C156</f>
        <v>0.0117008383660465</v>
      </c>
      <c r="C156" s="1" t="n">
        <f aca="false">1+B156</f>
        <v>1.01170083836605</v>
      </c>
      <c r="F156" s="1" t="n">
        <f aca="false">(1-Analysis!$C$37)*Data!B156+Analysis!$C$37*(Data!B156+Analysis!$C$30*Data!G156+Analysis!$C$31*Data!K156)</f>
        <v>0.00844096383315818</v>
      </c>
      <c r="G156" s="1" t="n">
        <f aca="false">1+F156</f>
        <v>1.00844096383316</v>
      </c>
    </row>
    <row r="157" customFormat="false" ht="13.8" hidden="false" customHeight="false" outlineLevel="0" collapsed="false">
      <c r="B157" s="1" t="n">
        <f aca="false">(1-Analysis!$C$18)*Data!B157+Analysis!$C$18*Data!C157</f>
        <v>0.00342616097612836</v>
      </c>
      <c r="C157" s="1" t="n">
        <f aca="false">1+B157</f>
        <v>1.00342616097613</v>
      </c>
      <c r="F157" s="1" t="n">
        <f aca="false">(1-Analysis!$C$37)*Data!B157+Analysis!$C$37*(Data!B157+Analysis!$C$30*Data!G157+Analysis!$C$31*Data!K157)</f>
        <v>0.00542670639824951</v>
      </c>
      <c r="G157" s="1" t="n">
        <f aca="false">1+F157</f>
        <v>1.00542670639825</v>
      </c>
    </row>
    <row r="158" customFormat="false" ht="13.8" hidden="false" customHeight="false" outlineLevel="0" collapsed="false">
      <c r="B158" s="1" t="n">
        <f aca="false">(1-Analysis!$C$18)*Data!B158+Analysis!$C$18*Data!C158</f>
        <v>0.00342147700795868</v>
      </c>
      <c r="C158" s="1" t="n">
        <f aca="false">1+B158</f>
        <v>1.00342147700796</v>
      </c>
      <c r="F158" s="1" t="n">
        <f aca="false">(1-Analysis!$C$37)*Data!B158+Analysis!$C$37*(Data!B158+Analysis!$C$30*Data!G158+Analysis!$C$31*Data!K158)</f>
        <v>0.0267639579925502</v>
      </c>
      <c r="G158" s="1" t="n">
        <f aca="false">1+F158</f>
        <v>1.02676395799255</v>
      </c>
    </row>
    <row r="159" customFormat="false" ht="13.8" hidden="false" customHeight="false" outlineLevel="0" collapsed="false">
      <c r="B159" s="1" t="n">
        <f aca="false">(1-Analysis!$C$18)*Data!B159+Analysis!$C$18*Data!C159</f>
        <v>-0.00338983376127039</v>
      </c>
      <c r="C159" s="1" t="n">
        <f aca="false">1+B159</f>
        <v>0.99661016623873</v>
      </c>
      <c r="F159" s="1" t="n">
        <f aca="false">(1-Analysis!$C$37)*Data!B159+Analysis!$C$37*(Data!B159+Analysis!$C$30*Data!G159+Analysis!$C$31*Data!K159)</f>
        <v>0.0068216152340267</v>
      </c>
      <c r="G159" s="1" t="n">
        <f aca="false">1+F159</f>
        <v>1.00682161523403</v>
      </c>
    </row>
    <row r="160" customFormat="false" ht="13.8" hidden="false" customHeight="false" outlineLevel="0" collapsed="false">
      <c r="B160" s="1" t="n">
        <f aca="false">(1-Analysis!$C$18)*Data!B160+Analysis!$C$18*Data!C160</f>
        <v>0.00867107785676356</v>
      </c>
      <c r="C160" s="1" t="n">
        <f aca="false">1+B160</f>
        <v>1.00867107785676</v>
      </c>
      <c r="F160" s="1" t="n">
        <f aca="false">(1-Analysis!$C$37)*Data!B160+Analysis!$C$37*(Data!B160+Analysis!$C$30*Data!G160+Analysis!$C$31*Data!K160)</f>
        <v>0.00645782638101048</v>
      </c>
      <c r="G160" s="1" t="n">
        <f aca="false">1+F160</f>
        <v>1.00645782638101</v>
      </c>
    </row>
    <row r="161" customFormat="false" ht="13.8" hidden="false" customHeight="false" outlineLevel="0" collapsed="false">
      <c r="B161" s="1" t="n">
        <f aca="false">(1-Analysis!$C$18)*Data!B161+Analysis!$C$18*Data!C161</f>
        <v>0.00699007983023903</v>
      </c>
      <c r="C161" s="1" t="n">
        <f aca="false">1+B161</f>
        <v>1.00699007983024</v>
      </c>
      <c r="F161" s="1" t="n">
        <f aca="false">(1-Analysis!$C$37)*Data!B161+Analysis!$C$37*(Data!B161+Analysis!$C$30*Data!G161+Analysis!$C$31*Data!K161)</f>
        <v>0.0106049179310448</v>
      </c>
      <c r="G161" s="1" t="n">
        <f aca="false">1+F161</f>
        <v>1.01060491793104</v>
      </c>
    </row>
    <row r="162" customFormat="false" ht="13.8" hidden="false" customHeight="false" outlineLevel="0" collapsed="false">
      <c r="B162" s="1" t="n">
        <f aca="false">(1-Analysis!$C$18)*Data!B162+Analysis!$C$18*Data!C162</f>
        <v>-0.00519259492837848</v>
      </c>
      <c r="C162" s="1" t="n">
        <f aca="false">1+B162</f>
        <v>0.994807405071622</v>
      </c>
      <c r="F162" s="1" t="n">
        <f aca="false">(1-Analysis!$C$37)*Data!B162+Analysis!$C$37*(Data!B162+Analysis!$C$30*Data!G162+Analysis!$C$31*Data!K162)</f>
        <v>-0.00523136557223322</v>
      </c>
      <c r="G162" s="1" t="n">
        <f aca="false">1+F162</f>
        <v>0.994768634427767</v>
      </c>
    </row>
    <row r="163" customFormat="false" ht="13.8" hidden="false" customHeight="false" outlineLevel="0" collapsed="false">
      <c r="B163" s="1" t="n">
        <f aca="false">(1-Analysis!$C$18)*Data!B163+Analysis!$C$18*Data!C163</f>
        <v>0.0114608915862058</v>
      </c>
      <c r="C163" s="1" t="n">
        <f aca="false">1+B163</f>
        <v>1.01146089158621</v>
      </c>
      <c r="F163" s="1" t="n">
        <f aca="false">(1-Analysis!$C$37)*Data!B163+Analysis!$C$37*(Data!B163+Analysis!$C$30*Data!G163+Analysis!$C$31*Data!K163)</f>
        <v>0.00561433958148714</v>
      </c>
      <c r="G163" s="1" t="n">
        <f aca="false">1+F163</f>
        <v>1.00561433958149</v>
      </c>
    </row>
    <row r="164" customFormat="false" ht="13.8" hidden="false" customHeight="false" outlineLevel="0" collapsed="false">
      <c r="B164" s="1" t="n">
        <f aca="false">(1-Analysis!$C$18)*Data!B164+Analysis!$C$18*Data!C164</f>
        <v>0.0022368994801077</v>
      </c>
      <c r="C164" s="1" t="n">
        <f aca="false">1+B164</f>
        <v>1.00223689948011</v>
      </c>
      <c r="F164" s="1" t="n">
        <f aca="false">(1-Analysis!$C$37)*Data!B164+Analysis!$C$37*(Data!B164+Analysis!$C$30*Data!G164+Analysis!$C$31*Data!K164)</f>
        <v>0.00130503499224965</v>
      </c>
      <c r="G164" s="1" t="n">
        <f aca="false">1+F164</f>
        <v>1.00130503499225</v>
      </c>
    </row>
    <row r="165" customFormat="false" ht="13.8" hidden="false" customHeight="false" outlineLevel="0" collapsed="false">
      <c r="B165" s="1" t="n">
        <f aca="false">(1-Analysis!$C$18)*Data!B165+Analysis!$C$18*Data!C165</f>
        <v>0.0306725085198879</v>
      </c>
      <c r="C165" s="1" t="n">
        <f aca="false">1+B165</f>
        <v>1.03067250851989</v>
      </c>
      <c r="F165" s="1" t="n">
        <f aca="false">(1-Analysis!$C$37)*Data!B165+Analysis!$C$37*(Data!B165+Analysis!$C$30*Data!G165+Analysis!$C$31*Data!K165)</f>
        <v>0.0268570128297514</v>
      </c>
      <c r="G165" s="1" t="n">
        <f aca="false">1+F165</f>
        <v>1.02685701282975</v>
      </c>
    </row>
    <row r="166" customFormat="false" ht="13.8" hidden="false" customHeight="false" outlineLevel="0" collapsed="false">
      <c r="B166" s="1" t="n">
        <f aca="false">(1-Analysis!$C$18)*Data!B166+Analysis!$C$18*Data!C166</f>
        <v>0.00685894875331612</v>
      </c>
      <c r="C166" s="1" t="n">
        <f aca="false">1+B166</f>
        <v>1.00685894875332</v>
      </c>
      <c r="F166" s="1" t="n">
        <f aca="false">(1-Analysis!$C$37)*Data!B166+Analysis!$C$37*(Data!B166+Analysis!$C$30*Data!G166+Analysis!$C$31*Data!K166)</f>
        <v>0.0218766425104824</v>
      </c>
      <c r="G166" s="1" t="n">
        <f aca="false">1+F166</f>
        <v>1.02187664251048</v>
      </c>
    </row>
    <row r="167" customFormat="false" ht="13.8" hidden="false" customHeight="false" outlineLevel="0" collapsed="false">
      <c r="B167" s="1" t="n">
        <f aca="false">(1-Analysis!$C$18)*Data!B167+Analysis!$C$18*Data!C167</f>
        <v>0.00817189619098192</v>
      </c>
      <c r="C167" s="1" t="n">
        <f aca="false">1+B167</f>
        <v>1.00817189619098</v>
      </c>
      <c r="F167" s="1" t="n">
        <f aca="false">(1-Analysis!$C$37)*Data!B167+Analysis!$C$37*(Data!B167+Analysis!$C$30*Data!G167+Analysis!$C$31*Data!K167)</f>
        <v>0.00669432231499714</v>
      </c>
      <c r="G167" s="1" t="n">
        <f aca="false">1+F167</f>
        <v>1.006694322315</v>
      </c>
    </row>
    <row r="168" customFormat="false" ht="13.8" hidden="false" customHeight="false" outlineLevel="0" collapsed="false">
      <c r="B168" s="1" t="n">
        <f aca="false">(1-Analysis!$C$18)*Data!B168+Analysis!$C$18*Data!C168</f>
        <v>0.00346968725729546</v>
      </c>
      <c r="C168" s="1" t="n">
        <f aca="false">1+B168</f>
        <v>1.0034696872573</v>
      </c>
      <c r="F168" s="1" t="n">
        <f aca="false">(1-Analysis!$C$37)*Data!B168+Analysis!$C$37*(Data!B168+Analysis!$C$30*Data!G168+Analysis!$C$31*Data!K168)</f>
        <v>0.0135581182691669</v>
      </c>
      <c r="G168" s="1" t="n">
        <f aca="false">1+F168</f>
        <v>1.01355811826917</v>
      </c>
    </row>
    <row r="169" customFormat="false" ht="13.8" hidden="false" customHeight="false" outlineLevel="0" collapsed="false">
      <c r="B169" s="1" t="n">
        <f aca="false">(1-Analysis!$C$18)*Data!B169+Analysis!$C$18*Data!C169</f>
        <v>0.0104044178673729</v>
      </c>
      <c r="C169" s="1" t="n">
        <f aca="false">1+B169</f>
        <v>1.01040441786737</v>
      </c>
      <c r="F169" s="1" t="n">
        <f aca="false">(1-Analysis!$C$37)*Data!B169+Analysis!$C$37*(Data!B169+Analysis!$C$30*Data!G169+Analysis!$C$31*Data!K169)</f>
        <v>0.00881179400859849</v>
      </c>
      <c r="G169" s="1" t="n">
        <f aca="false">1+F169</f>
        <v>1.0088117940086</v>
      </c>
    </row>
    <row r="170" customFormat="false" ht="13.8" hidden="false" customHeight="false" outlineLevel="0" collapsed="false">
      <c r="B170" s="1" t="n">
        <f aca="false">(1-Analysis!$C$18)*Data!B170+Analysis!$C$18*Data!C170</f>
        <v>0.0238887493262553</v>
      </c>
      <c r="C170" s="1" t="n">
        <f aca="false">1+B170</f>
        <v>1.02388874932626</v>
      </c>
      <c r="F170" s="1" t="n">
        <f aca="false">(1-Analysis!$C$37)*Data!B170+Analysis!$C$37*(Data!B170+Analysis!$C$30*Data!G170+Analysis!$C$31*Data!K170)</f>
        <v>0.00803645809485553</v>
      </c>
      <c r="G170" s="1" t="n">
        <f aca="false">1+F170</f>
        <v>1.00803645809486</v>
      </c>
    </row>
    <row r="171" customFormat="false" ht="13.8" hidden="false" customHeight="false" outlineLevel="0" collapsed="false">
      <c r="B171" s="1" t="n">
        <f aca="false">(1-Analysis!$C$18)*Data!B171+Analysis!$C$18*Data!C171</f>
        <v>0.00845510315119292</v>
      </c>
      <c r="C171" s="1" t="n">
        <f aca="false">1+B171</f>
        <v>1.00845510315119</v>
      </c>
      <c r="F171" s="1" t="n">
        <f aca="false">(1-Analysis!$C$37)*Data!B171+Analysis!$C$37*(Data!B171+Analysis!$C$30*Data!G171+Analysis!$C$31*Data!K171)</f>
        <v>0.00971171139077468</v>
      </c>
      <c r="G171" s="1" t="n">
        <f aca="false">1+F171</f>
        <v>1.00971171139077</v>
      </c>
    </row>
    <row r="172" customFormat="false" ht="13.8" hidden="false" customHeight="false" outlineLevel="0" collapsed="false">
      <c r="B172" s="1" t="n">
        <f aca="false">(1-Analysis!$C$18)*Data!B172+Analysis!$C$18*Data!C172</f>
        <v>0.00437189619098192</v>
      </c>
      <c r="C172" s="1" t="n">
        <f aca="false">1+B172</f>
        <v>1.00437189619098</v>
      </c>
      <c r="F172" s="1" t="n">
        <f aca="false">(1-Analysis!$C$37)*Data!B172+Analysis!$C$37*(Data!B172+Analysis!$C$30*Data!G172+Analysis!$C$31*Data!K172)</f>
        <v>0.0147156911000657</v>
      </c>
      <c r="G172" s="1" t="n">
        <f aca="false">1+F172</f>
        <v>1.01471569110007</v>
      </c>
    </row>
    <row r="173" customFormat="false" ht="13.8" hidden="false" customHeight="false" outlineLevel="0" collapsed="false">
      <c r="B173" s="1" t="n">
        <f aca="false">(1-Analysis!$C$18)*Data!B173+Analysis!$C$18*Data!C173</f>
        <v>0.00511073850397934</v>
      </c>
      <c r="C173" s="1" t="n">
        <f aca="false">1+B173</f>
        <v>1.00511073850398</v>
      </c>
      <c r="F173" s="1" t="n">
        <f aca="false">(1-Analysis!$C$37)*Data!B173+Analysis!$C$37*(Data!B173+Analysis!$C$30*Data!G173+Analysis!$C$31*Data!K173)</f>
        <v>0.0153575573070833</v>
      </c>
      <c r="G173" s="1" t="n">
        <f aca="false">1+F173</f>
        <v>1.01535755730708</v>
      </c>
    </row>
    <row r="174" customFormat="false" ht="13.8" hidden="false" customHeight="false" outlineLevel="0" collapsed="false">
      <c r="B174" s="1" t="n">
        <f aca="false">(1-Analysis!$C$18)*Data!B174+Analysis!$C$18*Data!C174</f>
        <v>0.0176774385570262</v>
      </c>
      <c r="C174" s="1" t="n">
        <f aca="false">1+B174</f>
        <v>1.01767743855703</v>
      </c>
      <c r="F174" s="1" t="n">
        <f aca="false">(1-Analysis!$C$37)*Data!B174+Analysis!$C$37*(Data!B174+Analysis!$C$30*Data!G174+Analysis!$C$31*Data!K174)</f>
        <v>0.0139343351747216</v>
      </c>
      <c r="G174" s="1" t="n">
        <f aca="false">1+F174</f>
        <v>1.01393433517472</v>
      </c>
    </row>
    <row r="175" customFormat="false" ht="13.8" hidden="false" customHeight="false" outlineLevel="0" collapsed="false">
      <c r="B175" s="1" t="n">
        <f aca="false">(1-Analysis!$C$18)*Data!B175+Analysis!$C$18*Data!C175</f>
        <v>0.00826391885411066</v>
      </c>
      <c r="C175" s="1" t="n">
        <f aca="false">1+B175</f>
        <v>1.00826391885411</v>
      </c>
      <c r="F175" s="1" t="n">
        <f aca="false">(1-Analysis!$C$37)*Data!B175+Analysis!$C$37*(Data!B175+Analysis!$C$30*Data!G175+Analysis!$C$31*Data!K175)</f>
        <v>0.00806773162877576</v>
      </c>
      <c r="G175" s="1" t="n">
        <f aca="false">1+F175</f>
        <v>1.00806773162878</v>
      </c>
    </row>
    <row r="176" customFormat="false" ht="13.8" hidden="false" customHeight="false" outlineLevel="0" collapsed="false">
      <c r="B176" s="1" t="n">
        <f aca="false">(1-Analysis!$C$18)*Data!B176+Analysis!$C$18*Data!C176</f>
        <v>0.00458952759681741</v>
      </c>
      <c r="C176" s="1" t="n">
        <f aca="false">1+B176</f>
        <v>1.00458952759682</v>
      </c>
      <c r="F176" s="1" t="n">
        <f aca="false">(1-Analysis!$C$37)*Data!B176+Analysis!$C$37*(Data!B176+Analysis!$C$30*Data!G176+Analysis!$C$31*Data!K176)</f>
        <v>4.66145641740464E-005</v>
      </c>
      <c r="G176" s="1" t="n">
        <f aca="false">1+F176</f>
        <v>1.00004661456417</v>
      </c>
    </row>
    <row r="177" customFormat="false" ht="13.8" hidden="false" customHeight="false" outlineLevel="0" collapsed="false">
      <c r="B177" s="1" t="n">
        <f aca="false">(1-Analysis!$C$18)*Data!B177+Analysis!$C$18*Data!C177</f>
        <v>0.00328015966047805</v>
      </c>
      <c r="C177" s="1" t="n">
        <f aca="false">1+B177</f>
        <v>1.00328015966048</v>
      </c>
      <c r="F177" s="1" t="n">
        <f aca="false">(1-Analysis!$C$37)*Data!B177+Analysis!$C$37*(Data!B177+Analysis!$C$30*Data!G177+Analysis!$C$31*Data!K177)</f>
        <v>0.0098175935458468</v>
      </c>
      <c r="G177" s="1" t="n">
        <f aca="false">1+F177</f>
        <v>1.00981759354585</v>
      </c>
    </row>
    <row r="178" customFormat="false" ht="13.8" hidden="false" customHeight="false" outlineLevel="0" collapsed="false">
      <c r="B178" s="1" t="n">
        <f aca="false">(1-Analysis!$C$18)*Data!B178+Analysis!$C$18*Data!C178</f>
        <v>-0.00388046582493104</v>
      </c>
      <c r="C178" s="1" t="n">
        <f aca="false">1+B178</f>
        <v>0.996119534175069</v>
      </c>
      <c r="F178" s="1" t="n">
        <f aca="false">(1-Analysis!$C$37)*Data!B178+Analysis!$C$37*(Data!B178+Analysis!$C$30*Data!G178+Analysis!$C$31*Data!K178)</f>
        <v>-0.00243301445867992</v>
      </c>
      <c r="G178" s="1" t="n">
        <f aca="false">1+F178</f>
        <v>0.99756698554132</v>
      </c>
    </row>
    <row r="179" customFormat="false" ht="13.8" hidden="false" customHeight="false" outlineLevel="0" collapsed="false">
      <c r="B179" s="1" t="n">
        <f aca="false">(1-Analysis!$C$18)*Data!B179+Analysis!$C$18*Data!C179</f>
        <v>0.0152487825145865</v>
      </c>
      <c r="C179" s="1" t="n">
        <f aca="false">1+B179</f>
        <v>1.01524878251459</v>
      </c>
      <c r="F179" s="1" t="n">
        <f aca="false">(1-Analysis!$C$37)*Data!B179+Analysis!$C$37*(Data!B179+Analysis!$C$30*Data!G179+Analysis!$C$31*Data!K179)</f>
        <v>0.0174990556472517</v>
      </c>
      <c r="G179" s="1" t="n">
        <f aca="false">1+F179</f>
        <v>1.01749905564725</v>
      </c>
    </row>
    <row r="180" customFormat="false" ht="13.8" hidden="false" customHeight="false" outlineLevel="0" collapsed="false">
      <c r="B180" s="1" t="n">
        <f aca="false">(1-Analysis!$C$18)*Data!B180+Analysis!$C$18*Data!C180</f>
        <v>0.0202025150981395</v>
      </c>
      <c r="C180" s="1" t="n">
        <f aca="false">1+B180</f>
        <v>1.02020251509814</v>
      </c>
      <c r="F180" s="1" t="n">
        <f aca="false">(1-Analysis!$C$37)*Data!B180+Analysis!$C$37*(Data!B180+Analysis!$C$30*Data!G180+Analysis!$C$31*Data!K180)</f>
        <v>0.00776042105238705</v>
      </c>
      <c r="G180" s="1" t="n">
        <f aca="false">1+F180</f>
        <v>1.00776042105239</v>
      </c>
    </row>
    <row r="181" customFormat="false" ht="13.8" hidden="false" customHeight="false" outlineLevel="0" collapsed="false">
      <c r="B181" s="1" t="n">
        <f aca="false">(1-Analysis!$C$18)*Data!B181+Analysis!$C$18*Data!C181</f>
        <v>0.0149440985464168</v>
      </c>
      <c r="C181" s="1" t="n">
        <f aca="false">1+B181</f>
        <v>1.01494409854642</v>
      </c>
      <c r="F181" s="1" t="n">
        <f aca="false">(1-Analysis!$C$37)*Data!B181+Analysis!$C$37*(Data!B181+Analysis!$C$30*Data!G181+Analysis!$C$31*Data!K181)</f>
        <v>0.0101543722755996</v>
      </c>
      <c r="G181" s="1" t="n">
        <f aca="false">1+F181</f>
        <v>1.0101543722756</v>
      </c>
    </row>
    <row r="182" customFormat="false" ht="13.8" hidden="false" customHeight="false" outlineLevel="0" collapsed="false">
      <c r="B182" s="1" t="n">
        <f aca="false">(1-Analysis!$C$18)*Data!B182+Analysis!$C$18*Data!C182</f>
        <v>0.00701460413793066</v>
      </c>
      <c r="C182" s="1" t="n">
        <f aca="false">1+B182</f>
        <v>1.00701460413793</v>
      </c>
      <c r="F182" s="1" t="n">
        <f aca="false">(1-Analysis!$C$37)*Data!B182+Analysis!$C$37*(Data!B182+Analysis!$C$30*Data!G182+Analysis!$C$31*Data!K182)</f>
        <v>0.00841628790082082</v>
      </c>
      <c r="G182" s="1" t="n">
        <f aca="false">1+F182</f>
        <v>1.00841628790082</v>
      </c>
    </row>
    <row r="183" customFormat="false" ht="13.8" hidden="false" customHeight="false" outlineLevel="0" collapsed="false">
      <c r="B183" s="1" t="n">
        <f aca="false">(1-Analysis!$C$18)*Data!B183+Analysis!$C$18*Data!C183</f>
        <v>0.0208171192360701</v>
      </c>
      <c r="C183" s="1" t="n">
        <f aca="false">1+B183</f>
        <v>1.02081711923607</v>
      </c>
      <c r="F183" s="1" t="n">
        <f aca="false">(1-Analysis!$C$37)*Data!B183+Analysis!$C$37*(Data!B183+Analysis!$C$30*Data!G183+Analysis!$C$31*Data!K183)</f>
        <v>0.0160068897993926</v>
      </c>
      <c r="G183" s="1" t="n">
        <f aca="false">1+F183</f>
        <v>1.01600688979939</v>
      </c>
    </row>
    <row r="184" customFormat="false" ht="13.8" hidden="false" customHeight="false" outlineLevel="0" collapsed="false">
      <c r="B184" s="1" t="n">
        <f aca="false">(1-Analysis!$C$18)*Data!B184+Analysis!$C$18*Data!C184</f>
        <v>0.0166204126047717</v>
      </c>
      <c r="C184" s="1" t="n">
        <f aca="false">1+B184</f>
        <v>1.01662041260477</v>
      </c>
      <c r="F184" s="1" t="n">
        <f aca="false">(1-Analysis!$C$37)*Data!B184+Analysis!$C$37*(Data!B184+Analysis!$C$30*Data!G184+Analysis!$C$31*Data!K184)</f>
        <v>0.0111567120015739</v>
      </c>
      <c r="G184" s="1" t="n">
        <f aca="false">1+F184</f>
        <v>1.01115671200157</v>
      </c>
    </row>
    <row r="185" customFormat="false" ht="13.8" hidden="false" customHeight="false" outlineLevel="0" collapsed="false">
      <c r="B185" s="1" t="n">
        <f aca="false">(1-Analysis!$C$18)*Data!B185+Analysis!$C$18*Data!C185</f>
        <v>0.00234902858355514</v>
      </c>
      <c r="C185" s="1" t="n">
        <f aca="false">1+B185</f>
        <v>1.00234902858356</v>
      </c>
      <c r="F185" s="1" t="n">
        <f aca="false">(1-Analysis!$C$37)*Data!B185+Analysis!$C$37*(Data!B185+Analysis!$C$30*Data!G185+Analysis!$C$31*Data!K185)</f>
        <v>-0.00724062629760046</v>
      </c>
      <c r="G185" s="1" t="n">
        <f aca="false">1+F185</f>
        <v>0.9927593737024</v>
      </c>
    </row>
    <row r="186" customFormat="false" ht="13.8" hidden="false" customHeight="false" outlineLevel="0" collapsed="false">
      <c r="B186" s="1" t="n">
        <f aca="false">(1-Analysis!$C$18)*Data!B186+Analysis!$C$18*Data!C186</f>
        <v>0.0149545709495994</v>
      </c>
      <c r="C186" s="1" t="n">
        <f aca="false">1+B186</f>
        <v>1.0149545709496</v>
      </c>
      <c r="F186" s="1" t="n">
        <f aca="false">(1-Analysis!$C$37)*Data!B186+Analysis!$C$37*(Data!B186+Analysis!$C$30*Data!G186+Analysis!$C$31*Data!K186)</f>
        <v>0.0128706531029351</v>
      </c>
      <c r="G186" s="1" t="n">
        <f aca="false">1+F186</f>
        <v>1.01287065310294</v>
      </c>
    </row>
    <row r="187" customFormat="false" ht="13.8" hidden="false" customHeight="false" outlineLevel="0" collapsed="false">
      <c r="B187" s="1" t="n">
        <f aca="false">(1-Analysis!$C$18)*Data!B187+Analysis!$C$18*Data!C187</f>
        <v>0.0074416034801055</v>
      </c>
      <c r="C187" s="1" t="n">
        <f aca="false">1+B187</f>
        <v>1.00744160348011</v>
      </c>
      <c r="F187" s="1" t="n">
        <f aca="false">(1-Analysis!$C$37)*Data!B187+Analysis!$C$37*(Data!B187+Analysis!$C$30*Data!G187+Analysis!$C$31*Data!K187)</f>
        <v>0.00950093685413152</v>
      </c>
      <c r="G187" s="1" t="n">
        <f aca="false">1+F187</f>
        <v>1.00950093685413</v>
      </c>
    </row>
    <row r="188" customFormat="false" ht="13.8" hidden="false" customHeight="false" outlineLevel="0" collapsed="false">
      <c r="B188" s="1" t="n">
        <f aca="false">(1-Analysis!$C$18)*Data!B188+Analysis!$C$18*Data!C188</f>
        <v>-0.00883722567638881</v>
      </c>
      <c r="C188" s="1" t="n">
        <f aca="false">1+B188</f>
        <v>0.991162774323611</v>
      </c>
      <c r="F188" s="1" t="n">
        <f aca="false">(1-Analysis!$C$37)*Data!B188+Analysis!$C$37*(Data!B188+Analysis!$C$30*Data!G188+Analysis!$C$31*Data!K188)</f>
        <v>0.00569918316846908</v>
      </c>
      <c r="G188" s="1" t="n">
        <f aca="false">1+F188</f>
        <v>1.00569918316847</v>
      </c>
    </row>
    <row r="189" customFormat="false" ht="13.8" hidden="false" customHeight="false" outlineLevel="0" collapsed="false">
      <c r="B189" s="1" t="n">
        <f aca="false">(1-Analysis!$C$18)*Data!B189+Analysis!$C$18*Data!C189</f>
        <v>0.017810226334214</v>
      </c>
      <c r="C189" s="1" t="n">
        <f aca="false">1+B189</f>
        <v>1.01781022633421</v>
      </c>
      <c r="F189" s="1" t="n">
        <f aca="false">(1-Analysis!$C$37)*Data!B189+Analysis!$C$37*(Data!B189+Analysis!$C$30*Data!G189+Analysis!$C$31*Data!K189)</f>
        <v>0.0283622571015564</v>
      </c>
      <c r="G189" s="1" t="n">
        <f aca="false">1+F189</f>
        <v>1.02836225710156</v>
      </c>
    </row>
    <row r="190" customFormat="false" ht="13.8" hidden="false" customHeight="false" outlineLevel="0" collapsed="false">
      <c r="B190" s="1" t="n">
        <f aca="false">(1-Analysis!$C$18)*Data!B190+Analysis!$C$18*Data!C190</f>
        <v>-0.0142163009018517</v>
      </c>
      <c r="C190" s="1" t="n">
        <f aca="false">1+B190</f>
        <v>0.985783699098148</v>
      </c>
      <c r="F190" s="1" t="n">
        <f aca="false">(1-Analysis!$C$37)*Data!B190+Analysis!$C$37*(Data!B190+Analysis!$C$30*Data!G190+Analysis!$C$31*Data!K190)</f>
        <v>-0.00377144824276496</v>
      </c>
      <c r="G190" s="1" t="n">
        <f aca="false">1+F190</f>
        <v>0.996228551757235</v>
      </c>
    </row>
    <row r="191" customFormat="false" ht="13.8" hidden="false" customHeight="false" outlineLevel="0" collapsed="false">
      <c r="B191" s="1" t="n">
        <f aca="false">(1-Analysis!$C$18)*Data!B191+Analysis!$C$18*Data!C191</f>
        <v>0.0147416235119336</v>
      </c>
      <c r="C191" s="1" t="n">
        <f aca="false">1+B191</f>
        <v>1.01474162351193</v>
      </c>
      <c r="F191" s="1" t="n">
        <f aca="false">(1-Analysis!$C$37)*Data!B191+Analysis!$C$37*(Data!B191+Analysis!$C$30*Data!G191+Analysis!$C$31*Data!K191)</f>
        <v>0.0123527847772982</v>
      </c>
      <c r="G191" s="1" t="n">
        <f aca="false">1+F191</f>
        <v>1.0123527847773</v>
      </c>
    </row>
    <row r="192" customFormat="false" ht="13.8" hidden="false" customHeight="false" outlineLevel="0" collapsed="false">
      <c r="B192" s="1" t="n">
        <f aca="false">(1-Analysis!$C$18)*Data!B192+Analysis!$C$18*Data!C192</f>
        <v>0.00644628744827518</v>
      </c>
      <c r="C192" s="1" t="n">
        <f aca="false">1+B192</f>
        <v>1.00644628744828</v>
      </c>
      <c r="F192" s="1" t="n">
        <f aca="false">(1-Analysis!$C$37)*Data!B192+Analysis!$C$37*(Data!B192+Analysis!$C$30*Data!G192+Analysis!$C$31*Data!K192)</f>
        <v>0.00486911373296272</v>
      </c>
      <c r="G192" s="1" t="n">
        <f aca="false">1+F192</f>
        <v>1.00486911373296</v>
      </c>
    </row>
    <row r="193" customFormat="false" ht="13.8" hidden="false" customHeight="false" outlineLevel="0" collapsed="false">
      <c r="B193" s="1" t="n">
        <f aca="false">(1-Analysis!$C$18)*Data!B193+Analysis!$C$18*Data!C193</f>
        <v>-0.00221654697082037</v>
      </c>
      <c r="C193" s="1" t="n">
        <f aca="false">1+B193</f>
        <v>0.99778345302918</v>
      </c>
      <c r="F193" s="1" t="n">
        <f aca="false">(1-Analysis!$C$37)*Data!B193+Analysis!$C$37*(Data!B193+Analysis!$C$30*Data!G193+Analysis!$C$31*Data!K193)</f>
        <v>-0.00205689571321004</v>
      </c>
      <c r="G193" s="1" t="n">
        <f aca="false">1+F193</f>
        <v>0.99794310428679</v>
      </c>
    </row>
    <row r="194" customFormat="false" ht="13.8" hidden="false" customHeight="false" outlineLevel="0" collapsed="false">
      <c r="B194" s="1" t="n">
        <f aca="false">(1-Analysis!$C$18)*Data!B194+Analysis!$C$18*Data!C194</f>
        <v>0.031338636307685</v>
      </c>
      <c r="C194" s="1" t="n">
        <f aca="false">1+B194</f>
        <v>1.03133863630769</v>
      </c>
      <c r="F194" s="1" t="n">
        <f aca="false">(1-Analysis!$C$37)*Data!B194+Analysis!$C$37*(Data!B194+Analysis!$C$30*Data!G194+Analysis!$C$31*Data!K194)</f>
        <v>0.0198345282884014</v>
      </c>
      <c r="G194" s="1" t="n">
        <f aca="false">1+F194</f>
        <v>1.0198345282884</v>
      </c>
    </row>
    <row r="195" customFormat="false" ht="13.8" hidden="false" customHeight="false" outlineLevel="0" collapsed="false">
      <c r="B195" s="1" t="n">
        <f aca="false">(1-Analysis!$C$18)*Data!B195+Analysis!$C$18*Data!C195</f>
        <v>0.0138540187161778</v>
      </c>
      <c r="C195" s="1" t="n">
        <f aca="false">1+B195</f>
        <v>1.01385401871618</v>
      </c>
      <c r="F195" s="1" t="n">
        <f aca="false">(1-Analysis!$C$37)*Data!B195+Analysis!$C$37*(Data!B195+Analysis!$C$30*Data!G195+Analysis!$C$31*Data!K195)</f>
        <v>-0.00669141089416426</v>
      </c>
      <c r="G195" s="1" t="n">
        <f aca="false">1+F195</f>
        <v>0.993308589105836</v>
      </c>
    </row>
    <row r="196" customFormat="false" ht="13.8" hidden="false" customHeight="false" outlineLevel="0" collapsed="false">
      <c r="B196" s="1" t="n">
        <f aca="false">(1-Analysis!$C$18)*Data!B196+Analysis!$C$18*Data!C196</f>
        <v>0.00826915505570196</v>
      </c>
      <c r="C196" s="1" t="n">
        <f aca="false">1+B196</f>
        <v>1.0082691550557</v>
      </c>
      <c r="F196" s="1" t="n">
        <f aca="false">(1-Analysis!$C$37)*Data!B196+Analysis!$C$37*(Data!B196+Analysis!$C$30*Data!G196+Analysis!$C$31*Data!K196)</f>
        <v>0.010597359039162</v>
      </c>
      <c r="G196" s="1" t="n">
        <f aca="false">1+F196</f>
        <v>1.01059735903916</v>
      </c>
    </row>
    <row r="197" customFormat="false" ht="13.8" hidden="false" customHeight="false" outlineLevel="0" collapsed="false">
      <c r="B197" s="1" t="n">
        <f aca="false">(1-Analysis!$C$18)*Data!B197+Analysis!$C$18*Data!C197</f>
        <v>-0.000192022663128742</v>
      </c>
      <c r="C197" s="1" t="n">
        <f aca="false">1+B197</f>
        <v>0.999807977336871</v>
      </c>
      <c r="F197" s="1" t="n">
        <f aca="false">(1-Analysis!$C$37)*Data!B197+Analysis!$C$37*(Data!B197+Analysis!$C$30*Data!G197+Analysis!$C$31*Data!K197)</f>
        <v>0.000922814088600141</v>
      </c>
      <c r="G197" s="1" t="n">
        <f aca="false">1+F197</f>
        <v>1.0009228140886</v>
      </c>
    </row>
    <row r="198" customFormat="false" ht="13.8" hidden="false" customHeight="false" outlineLevel="0" collapsed="false">
      <c r="B198" s="1" t="n">
        <f aca="false">(1-Analysis!$C$18)*Data!B198+Analysis!$C$18*Data!C198</f>
        <v>0.00403939454641903</v>
      </c>
      <c r="C198" s="1" t="n">
        <f aca="false">1+B198</f>
        <v>1.00403939454642</v>
      </c>
      <c r="F198" s="1" t="n">
        <f aca="false">(1-Analysis!$C$37)*Data!B198+Analysis!$C$37*(Data!B198+Analysis!$C$30*Data!G198+Analysis!$C$31*Data!K198)</f>
        <v>0.00283477241802383</v>
      </c>
      <c r="G198" s="1" t="n">
        <f aca="false">1+F198</f>
        <v>1.00283477241802</v>
      </c>
    </row>
    <row r="199" customFormat="false" ht="13.8" hidden="false" customHeight="false" outlineLevel="0" collapsed="false">
      <c r="B199" s="1" t="n">
        <f aca="false">(1-Analysis!$C$18)*Data!B199+Analysis!$C$18*Data!C199</f>
        <v>0.0133746773899181</v>
      </c>
      <c r="C199" s="1" t="n">
        <f aca="false">1+B199</f>
        <v>1.01337467738992</v>
      </c>
      <c r="F199" s="1" t="n">
        <f aca="false">(1-Analysis!$C$37)*Data!B199+Analysis!$C$37*(Data!B199+Analysis!$C$30*Data!G199+Analysis!$C$31*Data!K199)</f>
        <v>0.0129333289441371</v>
      </c>
      <c r="G199" s="1" t="n">
        <f aca="false">1+F199</f>
        <v>1.01293332894414</v>
      </c>
    </row>
    <row r="200" customFormat="false" ht="13.8" hidden="false" customHeight="false" outlineLevel="0" collapsed="false">
      <c r="B200" s="1" t="n">
        <f aca="false">(1-Analysis!$C$18)*Data!B200+Analysis!$C$18*Data!C200</f>
        <v>0.0129788091246662</v>
      </c>
      <c r="C200" s="1" t="n">
        <f aca="false">1+B200</f>
        <v>1.01297880912467</v>
      </c>
      <c r="F200" s="1" t="n">
        <f aca="false">(1-Analysis!$C$37)*Data!B200+Analysis!$C$37*(Data!B200+Analysis!$C$30*Data!G200+Analysis!$C$31*Data!K200)</f>
        <v>0.0086773643884183</v>
      </c>
      <c r="G200" s="1" t="n">
        <f aca="false">1+F200</f>
        <v>1.00867736438842</v>
      </c>
    </row>
    <row r="201" customFormat="false" ht="13.8" hidden="false" customHeight="false" outlineLevel="0" collapsed="false">
      <c r="B201" s="1" t="n">
        <f aca="false">(1-Analysis!$C$18)*Data!B201+Analysis!$C$18*Data!C201</f>
        <v>0.0123606254854091</v>
      </c>
      <c r="C201" s="1" t="n">
        <f aca="false">1+B201</f>
        <v>1.01236062548541</v>
      </c>
      <c r="F201" s="1" t="n">
        <f aca="false">(1-Analysis!$C$37)*Data!B201+Analysis!$C$37*(Data!B201+Analysis!$C$30*Data!G201+Analysis!$C$31*Data!K201)</f>
        <v>0.00658772858040968</v>
      </c>
      <c r="G201" s="1" t="n">
        <f aca="false">1+F201</f>
        <v>1.00658772858041</v>
      </c>
    </row>
    <row r="202" customFormat="false" ht="13.8" hidden="false" customHeight="false" outlineLevel="0" collapsed="false">
      <c r="B202" s="1" t="n">
        <f aca="false">(1-Analysis!$C$18)*Data!B202+Analysis!$C$18*Data!C202</f>
        <v>-0.00113665341113907</v>
      </c>
      <c r="C202" s="1" t="n">
        <f aca="false">1+B202</f>
        <v>0.998863346588861</v>
      </c>
      <c r="F202" s="1" t="n">
        <f aca="false">(1-Analysis!$C$37)*Data!B202+Analysis!$C$37*(Data!B202+Analysis!$C$30*Data!G202+Analysis!$C$31*Data!K202)</f>
        <v>-0.00144808455769348</v>
      </c>
      <c r="G202" s="1" t="n">
        <f aca="false">1+F202</f>
        <v>0.998551915442306</v>
      </c>
    </row>
    <row r="203" customFormat="false" ht="13.8" hidden="false" customHeight="false" outlineLevel="0" collapsed="false">
      <c r="B203" s="1" t="n">
        <f aca="false">(1-Analysis!$C$18)*Data!B203+Analysis!$C$18*Data!C203</f>
        <v>-0.0445775387161668</v>
      </c>
      <c r="C203" s="1" t="n">
        <f aca="false">1+B203</f>
        <v>0.955422461283833</v>
      </c>
      <c r="F203" s="1" t="n">
        <f aca="false">(1-Analysis!$C$37)*Data!B203+Analysis!$C$37*(Data!B203+Analysis!$C$30*Data!G203+Analysis!$C$31*Data!K203)</f>
        <v>-0.0270868555167639</v>
      </c>
      <c r="G203" s="1" t="n">
        <f aca="false">1+F203</f>
        <v>0.972913144483236</v>
      </c>
    </row>
    <row r="204" customFormat="false" ht="13.8" hidden="false" customHeight="false" outlineLevel="0" collapsed="false">
      <c r="B204" s="1" t="n">
        <f aca="false">(1-Analysis!$C$18)*Data!B204+Analysis!$C$18*Data!C204</f>
        <v>-0.0134099602334172</v>
      </c>
      <c r="C204" s="1" t="n">
        <f aca="false">1+B204</f>
        <v>0.986590039766583</v>
      </c>
      <c r="F204" s="1" t="n">
        <f aca="false">(1-Analysis!$C$37)*Data!B204+Analysis!$C$37*(Data!B204+Analysis!$C$30*Data!G204+Analysis!$C$31*Data!K204)</f>
        <v>-0.00324175190872552</v>
      </c>
      <c r="G204" s="1" t="n">
        <f aca="false">1+F204</f>
        <v>0.996758248091274</v>
      </c>
    </row>
    <row r="205" customFormat="false" ht="13.8" hidden="false" customHeight="false" outlineLevel="0" collapsed="false">
      <c r="B205" s="1" t="n">
        <f aca="false">(1-Analysis!$C$18)*Data!B205+Analysis!$C$18*Data!C205</f>
        <v>0.0187206987373966</v>
      </c>
      <c r="C205" s="1" t="n">
        <f aca="false">1+B205</f>
        <v>1.0187206987374</v>
      </c>
      <c r="F205" s="1" t="n">
        <f aca="false">(1-Analysis!$C$37)*Data!B205+Analysis!$C$37*(Data!B205+Analysis!$C$30*Data!G205+Analysis!$C$31*Data!K205)</f>
        <v>0.00532720875354603</v>
      </c>
      <c r="G205" s="1" t="n">
        <f aca="false">1+F205</f>
        <v>1.00532720875355</v>
      </c>
    </row>
    <row r="206" customFormat="false" ht="13.8" hidden="false" customHeight="false" outlineLevel="0" collapsed="false">
      <c r="B206" s="1" t="n">
        <f aca="false">(1-Analysis!$C$18)*Data!B206+Analysis!$C$18*Data!C206</f>
        <v>0.0120622821856739</v>
      </c>
      <c r="C206" s="1" t="n">
        <f aca="false">1+B206</f>
        <v>1.01206228218567</v>
      </c>
      <c r="F206" s="1" t="n">
        <f aca="false">(1-Analysis!$C$37)*Data!B206+Analysis!$C$37*(Data!B206+Analysis!$C$30*Data!G206+Analysis!$C$31*Data!K206)</f>
        <v>0.0260766906941478</v>
      </c>
      <c r="G206" s="1" t="n">
        <f aca="false">1+F206</f>
        <v>1.02607669069415</v>
      </c>
    </row>
    <row r="207" customFormat="false" ht="13.8" hidden="false" customHeight="false" outlineLevel="0" collapsed="false">
      <c r="B207" s="1" t="n">
        <f aca="false">(1-Analysis!$C$18)*Data!B207+Analysis!$C$18*Data!C207</f>
        <v>0.0149374917771856</v>
      </c>
      <c r="C207" s="1" t="n">
        <f aca="false">1+B207</f>
        <v>1.01493749177719</v>
      </c>
      <c r="F207" s="1" t="n">
        <f aca="false">(1-Analysis!$C$37)*Data!B207+Analysis!$C$37*(Data!B207+Analysis!$C$30*Data!G207+Analysis!$C$31*Data!K207)</f>
        <v>0.00834146387834177</v>
      </c>
      <c r="G207" s="1" t="n">
        <f aca="false">1+F207</f>
        <v>1.00834146387834</v>
      </c>
    </row>
    <row r="208" customFormat="false" ht="13.8" hidden="false" customHeight="false" outlineLevel="0" collapsed="false">
      <c r="B208" s="1" t="n">
        <f aca="false">(1-Analysis!$C$18)*Data!B208+Analysis!$C$18*Data!C208</f>
        <v>-0.000540232912465518</v>
      </c>
      <c r="C208" s="1" t="n">
        <f aca="false">1+B208</f>
        <v>0.999459767087534</v>
      </c>
      <c r="F208" s="1" t="n">
        <f aca="false">(1-Analysis!$C$37)*Data!B208+Analysis!$C$37*(Data!B208+Analysis!$C$30*Data!G208+Analysis!$C$31*Data!K208)</f>
        <v>0.00456325665611899</v>
      </c>
      <c r="G208" s="1" t="n">
        <f aca="false">1+F208</f>
        <v>1.00456325665612</v>
      </c>
    </row>
    <row r="209" customFormat="false" ht="13.8" hidden="false" customHeight="false" outlineLevel="0" collapsed="false">
      <c r="B209" s="1" t="n">
        <f aca="false">(1-Analysis!$C$18)*Data!B209+Analysis!$C$18*Data!C209</f>
        <v>0.00581873587267872</v>
      </c>
      <c r="C209" s="1" t="n">
        <f aca="false">1+B209</f>
        <v>1.00581873587268</v>
      </c>
      <c r="F209" s="1" t="n">
        <f aca="false">(1-Analysis!$C$37)*Data!B209+Analysis!$C$37*(Data!B209+Analysis!$C$30*Data!G209+Analysis!$C$31*Data!K209)</f>
        <v>0.0111613617550685</v>
      </c>
      <c r="G209" s="1" t="n">
        <f aca="false">1+F209</f>
        <v>1.01116136175507</v>
      </c>
    </row>
    <row r="210" customFormat="false" ht="13.8" hidden="false" customHeight="false" outlineLevel="0" collapsed="false">
      <c r="B210" s="1" t="n">
        <f aca="false">(1-Analysis!$C$18)*Data!B210+Analysis!$C$18*Data!C210</f>
        <v>0.00446886892307709</v>
      </c>
      <c r="C210" s="1" t="n">
        <f aca="false">1+B210</f>
        <v>1.00446886892308</v>
      </c>
      <c r="F210" s="1" t="n">
        <f aca="false">(1-Analysis!$C$37)*Data!B210+Analysis!$C$37*(Data!B210+Analysis!$C$30*Data!G210+Analysis!$C$31*Data!K210)</f>
        <v>0.0103604107539664</v>
      </c>
      <c r="G210" s="1" t="n">
        <f aca="false">1+F210</f>
        <v>1.01036041075397</v>
      </c>
    </row>
    <row r="211" customFormat="false" ht="13.8" hidden="false" customHeight="false" outlineLevel="0" collapsed="false">
      <c r="B211" s="1" t="n">
        <f aca="false">(1-Analysis!$C$18)*Data!B211+Analysis!$C$18*Data!C211</f>
        <v>0.0153245443395198</v>
      </c>
      <c r="C211" s="1" t="n">
        <f aca="false">1+B211</f>
        <v>1.01532454433952</v>
      </c>
      <c r="F211" s="1" t="n">
        <f aca="false">(1-Analysis!$C$37)*Data!B211+Analysis!$C$37*(Data!B211+Analysis!$C$30*Data!G211+Analysis!$C$31*Data!K211)</f>
        <v>0.0111925648176758</v>
      </c>
      <c r="G211" s="1" t="n">
        <f aca="false">1+F211</f>
        <v>1.01119256481768</v>
      </c>
    </row>
    <row r="212" customFormat="false" ht="13.8" hidden="false" customHeight="false" outlineLevel="0" collapsed="false">
      <c r="B212" s="1" t="n">
        <f aca="false">(1-Analysis!$C$18)*Data!B212+Analysis!$C$18*Data!C212</f>
        <v>0.00237960742705643</v>
      </c>
      <c r="C212" s="1" t="n">
        <f aca="false">1+B212</f>
        <v>1.00237960742706</v>
      </c>
      <c r="F212" s="1" t="n">
        <f aca="false">(1-Analysis!$C$37)*Data!B212+Analysis!$C$37*(Data!B212+Analysis!$C$30*Data!G212+Analysis!$C$31*Data!K212)</f>
        <v>0.00797458509058322</v>
      </c>
      <c r="G212" s="1" t="n">
        <f aca="false">1+F212</f>
        <v>1.00797458509058</v>
      </c>
    </row>
    <row r="213" customFormat="false" ht="13.8" hidden="false" customHeight="false" outlineLevel="0" collapsed="false">
      <c r="B213" s="1" t="n">
        <f aca="false">(1-Analysis!$C$18)*Data!B213+Analysis!$C$18*Data!C213</f>
        <v>-0.00130359953315457</v>
      </c>
      <c r="C213" s="1" t="n">
        <f aca="false">1+B213</f>
        <v>0.998696400466845</v>
      </c>
      <c r="F213" s="1" t="n">
        <f aca="false">(1-Analysis!$C$37)*Data!B213+Analysis!$C$37*(Data!B213+Analysis!$C$30*Data!G213+Analysis!$C$31*Data!K213)</f>
        <v>0.00424629116636406</v>
      </c>
      <c r="G213" s="1" t="n">
        <f aca="false">1+F213</f>
        <v>1.00424629116636</v>
      </c>
    </row>
    <row r="214" customFormat="false" ht="13.8" hidden="false" customHeight="false" outlineLevel="0" collapsed="false">
      <c r="B214" s="1" t="n">
        <f aca="false">(1-Analysis!$C$18)*Data!B214+Analysis!$C$18*Data!C214</f>
        <v>0.013381836392571</v>
      </c>
      <c r="C214" s="1" t="n">
        <f aca="false">1+B214</f>
        <v>1.01338183639257</v>
      </c>
      <c r="F214" s="1" t="n">
        <f aca="false">(1-Analysis!$C$37)*Data!B214+Analysis!$C$37*(Data!B214+Analysis!$C$30*Data!G214+Analysis!$C$31*Data!K214)</f>
        <v>0.00882007204317265</v>
      </c>
      <c r="G214" s="1" t="n">
        <f aca="false">1+F214</f>
        <v>1.00882007204317</v>
      </c>
    </row>
    <row r="215" customFormat="false" ht="13.8" hidden="false" customHeight="false" outlineLevel="0" collapsed="false">
      <c r="B215" s="1" t="n">
        <f aca="false">(1-Analysis!$C$18)*Data!B215+Analysis!$C$18*Data!C215</f>
        <v>0.00860276116710808</v>
      </c>
      <c r="C215" s="1" t="n">
        <f aca="false">1+B215</f>
        <v>1.00860276116711</v>
      </c>
      <c r="F215" s="1" t="n">
        <f aca="false">(1-Analysis!$C$37)*Data!B215+Analysis!$C$37*(Data!B215+Analysis!$C$30*Data!G215+Analysis!$C$31*Data!K215)</f>
        <v>0.0122766788019538</v>
      </c>
      <c r="G215" s="1" t="n">
        <f aca="false">1+F215</f>
        <v>1.01227667880195</v>
      </c>
    </row>
    <row r="216" customFormat="false" ht="13.8" hidden="false" customHeight="false" outlineLevel="0" collapsed="false">
      <c r="B216" s="1" t="n">
        <f aca="false">(1-Analysis!$C$18)*Data!B216+Analysis!$C$18*Data!C216</f>
        <v>0.000716240806367385</v>
      </c>
      <c r="C216" s="1" t="n">
        <f aca="false">1+B216</f>
        <v>1.00071624080637</v>
      </c>
      <c r="F216" s="1" t="n">
        <f aca="false">(1-Analysis!$C$37)*Data!B216+Analysis!$C$37*(Data!B216+Analysis!$C$30*Data!G216+Analysis!$C$31*Data!K216)</f>
        <v>0.00534651026387191</v>
      </c>
      <c r="G216" s="1" t="n">
        <f aca="false">1+F216</f>
        <v>1.00534651026387</v>
      </c>
    </row>
    <row r="217" customFormat="false" ht="13.8" hidden="false" customHeight="false" outlineLevel="0" collapsed="false">
      <c r="B217" s="1" t="n">
        <f aca="false">(1-Analysis!$C$18)*Data!B217+Analysis!$C$18*Data!C217</f>
        <v>0.00954270794694873</v>
      </c>
      <c r="C217" s="1" t="n">
        <f aca="false">1+B217</f>
        <v>1.00954270794695</v>
      </c>
      <c r="F217" s="1" t="n">
        <f aca="false">(1-Analysis!$C$37)*Data!B217+Analysis!$C$37*(Data!B217+Analysis!$C$30*Data!G217+Analysis!$C$31*Data!K217)</f>
        <v>0.00376893663278928</v>
      </c>
      <c r="G217" s="1" t="n">
        <f aca="false">1+F217</f>
        <v>1.00376893663279</v>
      </c>
    </row>
    <row r="218" customFormat="false" ht="13.8" hidden="false" customHeight="false" outlineLevel="0" collapsed="false">
      <c r="B218" s="1" t="n">
        <f aca="false">(1-Analysis!$C$18)*Data!B218+Analysis!$C$18*Data!C218</f>
        <v>0.0187755157559646</v>
      </c>
      <c r="C218" s="1" t="n">
        <f aca="false">1+B218</f>
        <v>1.01877551575596</v>
      </c>
      <c r="F218" s="1" t="n">
        <f aca="false">(1-Analysis!$C$37)*Data!B218+Analysis!$C$37*(Data!B218+Analysis!$C$30*Data!G218+Analysis!$C$31*Data!K218)</f>
        <v>0.0172308938394361</v>
      </c>
      <c r="G218" s="1" t="n">
        <f aca="false">1+F218</f>
        <v>1.01723089383944</v>
      </c>
    </row>
    <row r="219" customFormat="false" ht="13.8" hidden="false" customHeight="false" outlineLevel="0" collapsed="false">
      <c r="B219" s="1" t="n">
        <f aca="false">(1-Analysis!$C$18)*Data!B219+Analysis!$C$18*Data!C219</f>
        <v>0.00120329336870158</v>
      </c>
      <c r="C219" s="1" t="n">
        <f aca="false">1+B219</f>
        <v>1.0012032933687</v>
      </c>
      <c r="F219" s="1" t="n">
        <f aca="false">(1-Analysis!$C$37)*Data!B219+Analysis!$C$37*(Data!B219+Analysis!$C$30*Data!G219+Analysis!$C$31*Data!K219)</f>
        <v>0.00507602196223007</v>
      </c>
      <c r="G219" s="1" t="n">
        <f aca="false">1+F219</f>
        <v>1.00507602196223</v>
      </c>
    </row>
    <row r="220" customFormat="false" ht="13.8" hidden="false" customHeight="false" outlineLevel="0" collapsed="false">
      <c r="B220" s="1" t="n">
        <f aca="false">(1-Analysis!$C$18)*Data!B220+Analysis!$C$18*Data!C220</f>
        <v>0.0101168130716171</v>
      </c>
      <c r="C220" s="1" t="n">
        <f aca="false">1+B220</f>
        <v>1.01011681307162</v>
      </c>
      <c r="F220" s="1" t="n">
        <f aca="false">(1-Analysis!$C$37)*Data!B220+Analysis!$C$37*(Data!B220+Analysis!$C$30*Data!G220+Analysis!$C$31*Data!K220)</f>
        <v>0.0103627513947633</v>
      </c>
      <c r="G220" s="1" t="n">
        <f aca="false">1+F220</f>
        <v>1.01036275139476</v>
      </c>
    </row>
    <row r="221" customFormat="false" ht="13.8" hidden="false" customHeight="false" outlineLevel="0" collapsed="false">
      <c r="B221" s="1" t="n">
        <f aca="false">(1-Analysis!$C$18)*Data!B221+Analysis!$C$18*Data!C221</f>
        <v>0.0161234398726765</v>
      </c>
      <c r="C221" s="1" t="n">
        <f aca="false">1+B221</f>
        <v>1.01612343987268</v>
      </c>
      <c r="F221" s="1" t="n">
        <f aca="false">(1-Analysis!$C$37)*Data!B221+Analysis!$C$37*(Data!B221+Analysis!$C$30*Data!G221+Analysis!$C$31*Data!K221)</f>
        <v>0.00973380204455641</v>
      </c>
      <c r="G221" s="1" t="n">
        <f aca="false">1+F221</f>
        <v>1.00973380204456</v>
      </c>
    </row>
    <row r="222" customFormat="false" ht="13.8" hidden="false" customHeight="false" outlineLevel="0" collapsed="false">
      <c r="B222" s="1" t="n">
        <f aca="false">(1-Analysis!$C$18)*Data!B222+Analysis!$C$18*Data!C222</f>
        <v>0.0151906520954888</v>
      </c>
      <c r="C222" s="1" t="n">
        <f aca="false">1+B222</f>
        <v>1.01519065209549</v>
      </c>
      <c r="F222" s="1" t="n">
        <f aca="false">(1-Analysis!$C$37)*Data!B222+Analysis!$C$37*(Data!B222+Analysis!$C$30*Data!G222+Analysis!$C$31*Data!K222)</f>
        <v>0.0119184368416739</v>
      </c>
      <c r="G222" s="1" t="n">
        <f aca="false">1+F222</f>
        <v>1.01191843684167</v>
      </c>
    </row>
    <row r="223" customFormat="false" ht="13.8" hidden="false" customHeight="false" outlineLevel="0" collapsed="false">
      <c r="B223" s="1" t="n">
        <f aca="false">(1-Analysis!$C$18)*Data!B223+Analysis!$C$18*Data!C223</f>
        <v>0.00416197602122095</v>
      </c>
      <c r="C223" s="1" t="n">
        <f aca="false">1+B223</f>
        <v>1.00416197602122</v>
      </c>
      <c r="F223" s="1" t="n">
        <f aca="false">(1-Analysis!$C$37)*Data!B223+Analysis!$C$37*(Data!B223+Analysis!$C$30*Data!G223+Analysis!$C$31*Data!K223)</f>
        <v>0.0086688389439498</v>
      </c>
      <c r="G223" s="1" t="n">
        <f aca="false">1+F223</f>
        <v>1.00866883894395</v>
      </c>
    </row>
    <row r="224" customFormat="false" ht="13.8" hidden="false" customHeight="false" outlineLevel="0" collapsed="false">
      <c r="B224" s="1" t="n">
        <f aca="false">(1-Analysis!$C$18)*Data!B224+Analysis!$C$18*Data!C224</f>
        <v>0.0226694612201549</v>
      </c>
      <c r="C224" s="1" t="n">
        <f aca="false">1+B224</f>
        <v>1.02266946122016</v>
      </c>
      <c r="F224" s="1" t="n">
        <f aca="false">(1-Analysis!$C$37)*Data!B224+Analysis!$C$37*(Data!B224+Analysis!$C$30*Data!G224+Analysis!$C$31*Data!K224)</f>
        <v>0.00921174154202878</v>
      </c>
      <c r="G224" s="1" t="n">
        <f aca="false">1+F224</f>
        <v>1.00921174154203</v>
      </c>
    </row>
    <row r="225" customFormat="false" ht="13.8" hidden="false" customHeight="false" outlineLevel="0" collapsed="false">
      <c r="B225" s="1" t="n">
        <f aca="false">(1-Analysis!$C$18)*Data!B225+Analysis!$C$18*Data!C225</f>
        <v>0.010533892244031</v>
      </c>
      <c r="C225" s="1" t="n">
        <f aca="false">1+B225</f>
        <v>1.01053389224403</v>
      </c>
      <c r="F225" s="1" t="n">
        <f aca="false">(1-Analysis!$C$37)*Data!B225+Analysis!$C$37*(Data!B225+Analysis!$C$30*Data!G225+Analysis!$C$31*Data!K225)</f>
        <v>0.013295087784041</v>
      </c>
      <c r="G225" s="1" t="n">
        <f aca="false">1+F225</f>
        <v>1.01329508778404</v>
      </c>
    </row>
    <row r="226" customFormat="false" ht="13.8" hidden="false" customHeight="false" outlineLevel="0" collapsed="false">
      <c r="B226" s="1" t="n">
        <f aca="false">(1-Analysis!$C$18)*Data!B226+Analysis!$C$18*Data!C226</f>
        <v>0.00484600131565031</v>
      </c>
      <c r="C226" s="1" t="n">
        <f aca="false">1+B226</f>
        <v>1.00484600131565</v>
      </c>
      <c r="F226" s="1" t="n">
        <f aca="false">(1-Analysis!$C$37)*Data!B226+Analysis!$C$37*(Data!B226+Analysis!$C$30*Data!G226+Analysis!$C$31*Data!K226)</f>
        <v>0.00361057620679122</v>
      </c>
      <c r="G226" s="1" t="n">
        <f aca="false">1+F226</f>
        <v>1.00361057620679</v>
      </c>
    </row>
    <row r="227" customFormat="false" ht="13.8" hidden="false" customHeight="false" outlineLevel="0" collapsed="false">
      <c r="B227" s="1" t="n">
        <f aca="false">(1-Analysis!$C$18)*Data!B227+Analysis!$C$18*Data!C227</f>
        <v>-0.00118707259416231</v>
      </c>
      <c r="C227" s="1" t="n">
        <f aca="false">1+B227</f>
        <v>0.998812927405838</v>
      </c>
      <c r="F227" s="1" t="n">
        <f aca="false">(1-Analysis!$C$37)*Data!B227+Analysis!$C$37*(Data!B227+Analysis!$C$30*Data!G227+Analysis!$C$31*Data!K227)</f>
        <v>-0.00263753573924358</v>
      </c>
      <c r="G227" s="1" t="n">
        <f aca="false">1+F227</f>
        <v>0.997362464260756</v>
      </c>
    </row>
    <row r="228" customFormat="false" ht="13.8" hidden="false" customHeight="false" outlineLevel="0" collapsed="false">
      <c r="B228" s="1" t="n">
        <f aca="false">(1-Analysis!$C$18)*Data!B228+Analysis!$C$18*Data!C228</f>
        <v>0.0091416034801055</v>
      </c>
      <c r="C228" s="1" t="n">
        <f aca="false">1+B228</f>
        <v>1.00914160348011</v>
      </c>
      <c r="F228" s="1" t="n">
        <f aca="false">(1-Analysis!$C$37)*Data!B228+Analysis!$C$37*(Data!B228+Analysis!$C$30*Data!G228+Analysis!$C$31*Data!K228)</f>
        <v>0.0054500006884225</v>
      </c>
      <c r="G228" s="1" t="n">
        <f aca="false">1+F228</f>
        <v>1.00545000068842</v>
      </c>
    </row>
    <row r="229" customFormat="false" ht="13.8" hidden="false" customHeight="false" outlineLevel="0" collapsed="false">
      <c r="B229" s="1" t="n">
        <f aca="false">(1-Analysis!$C$18)*Data!B229+Analysis!$C$18*Data!C229</f>
        <v>0.00862452430769163</v>
      </c>
      <c r="C229" s="1" t="n">
        <f aca="false">1+B229</f>
        <v>1.00862452430769</v>
      </c>
      <c r="F229" s="1" t="n">
        <f aca="false">(1-Analysis!$C$37)*Data!B229+Analysis!$C$37*(Data!B229+Analysis!$C$30*Data!G229+Analysis!$C$31*Data!K229)</f>
        <v>0.00995245566440243</v>
      </c>
      <c r="G229" s="1" t="n">
        <f aca="false">1+F229</f>
        <v>1.0099524556644</v>
      </c>
    </row>
    <row r="230" customFormat="false" ht="13.8" hidden="false" customHeight="false" outlineLevel="0" collapsed="false">
      <c r="B230" s="1" t="n">
        <f aca="false">(1-Analysis!$C$18)*Data!B230+Analysis!$C$18*Data!C230</f>
        <v>-0.0113840653580856</v>
      </c>
      <c r="C230" s="1" t="n">
        <f aca="false">1+B230</f>
        <v>0.988615934641914</v>
      </c>
      <c r="F230" s="1" t="n">
        <f aca="false">(1-Analysis!$C$37)*Data!B230+Analysis!$C$37*(Data!B230+Analysis!$C$30*Data!G230+Analysis!$C$31*Data!K230)</f>
        <v>-0.00782131016905875</v>
      </c>
      <c r="G230" s="1" t="n">
        <f aca="false">1+F230</f>
        <v>0.992178689830941</v>
      </c>
    </row>
    <row r="231" customFormat="false" ht="13.8" hidden="false" customHeight="false" outlineLevel="0" collapsed="false">
      <c r="B231" s="1" t="n">
        <f aca="false">(1-Analysis!$C$18)*Data!B231+Analysis!$C$18*Data!C231</f>
        <v>0.00811570860477389</v>
      </c>
      <c r="C231" s="1" t="n">
        <f aca="false">1+B231</f>
        <v>1.00811570860477</v>
      </c>
      <c r="F231" s="1" t="n">
        <f aca="false">(1-Analysis!$C$37)*Data!B231+Analysis!$C$37*(Data!B231+Analysis!$C$30*Data!G231+Analysis!$C$31*Data!K231)</f>
        <v>0.0129465376706587</v>
      </c>
      <c r="G231" s="1" t="n">
        <f aca="false">1+F231</f>
        <v>1.01294653767066</v>
      </c>
    </row>
    <row r="232" customFormat="false" ht="13.8" hidden="false" customHeight="false" outlineLevel="0" collapsed="false">
      <c r="B232" s="1" t="n">
        <f aca="false">(1-Analysis!$C$18)*Data!B232+Analysis!$C$18*Data!C232</f>
        <v>0.0103826547267894</v>
      </c>
      <c r="C232" s="1" t="n">
        <f aca="false">1+B232</f>
        <v>1.01038265472679</v>
      </c>
      <c r="F232" s="1" t="n">
        <f aca="false">(1-Analysis!$C$37)*Data!B232+Analysis!$C$37*(Data!B232+Analysis!$C$30*Data!G232+Analysis!$C$31*Data!K232)</f>
        <v>0.000246513017561921</v>
      </c>
      <c r="G232" s="1" t="n">
        <f aca="false">1+F232</f>
        <v>1.00024651301756</v>
      </c>
    </row>
    <row r="233" customFormat="false" ht="13.8" hidden="false" customHeight="false" outlineLevel="0" collapsed="false">
      <c r="B233" s="1" t="n">
        <f aca="false">(1-Analysis!$C$18)*Data!B233+Analysis!$C$18*Data!C233</f>
        <v>-0.00041241523607231</v>
      </c>
      <c r="C233" s="1" t="n">
        <f aca="false">1+B233</f>
        <v>0.999587584763928</v>
      </c>
      <c r="F233" s="1" t="n">
        <f aca="false">(1-Analysis!$C$37)*Data!B233+Analysis!$C$37*(Data!B233+Analysis!$C$30*Data!G233+Analysis!$C$31*Data!K233)</f>
        <v>-0.00829293887085619</v>
      </c>
      <c r="G233" s="1" t="n">
        <f aca="false">1+F233</f>
        <v>0.991707061129144</v>
      </c>
    </row>
    <row r="234" customFormat="false" ht="13.8" hidden="false" customHeight="false" outlineLevel="0" collapsed="false">
      <c r="B234" s="1" t="n">
        <f aca="false">(1-Analysis!$C$18)*Data!B234+Analysis!$C$18*Data!C234</f>
        <v>0.0251245643713479</v>
      </c>
      <c r="C234" s="1" t="n">
        <f aca="false">1+B234</f>
        <v>1.02512456437135</v>
      </c>
      <c r="F234" s="1" t="n">
        <f aca="false">(1-Analysis!$C$37)*Data!B234+Analysis!$C$37*(Data!B234+Analysis!$C$30*Data!G234+Analysis!$C$31*Data!K234)</f>
        <v>0.0132163246819831</v>
      </c>
      <c r="G234" s="1" t="n">
        <f aca="false">1+F234</f>
        <v>1.01321632468198</v>
      </c>
    </row>
    <row r="235" customFormat="false" ht="13.8" hidden="false" customHeight="false" outlineLevel="0" collapsed="false">
      <c r="B235" s="1" t="n">
        <f aca="false">(1-Analysis!$C$18)*Data!B235+Analysis!$C$18*Data!C235</f>
        <v>0.00392781767639321</v>
      </c>
      <c r="C235" s="1" t="n">
        <f aca="false">1+B235</f>
        <v>1.00392781767639</v>
      </c>
      <c r="F235" s="1" t="n">
        <f aca="false">(1-Analysis!$C$37)*Data!B235+Analysis!$C$37*(Data!B235+Analysis!$C$30*Data!G235+Analysis!$C$31*Data!K235)</f>
        <v>-0.00277276527184866</v>
      </c>
      <c r="G235" s="1" t="n">
        <f aca="false">1+F235</f>
        <v>0.997227234728151</v>
      </c>
    </row>
    <row r="236" customFormat="false" ht="13.8" hidden="false" customHeight="false" outlineLevel="0" collapsed="false">
      <c r="B236" s="1" t="n">
        <f aca="false">(1-Analysis!$C$18)*Data!B236+Analysis!$C$18*Data!C236</f>
        <v>0.00266500328912578</v>
      </c>
      <c r="C236" s="1" t="n">
        <f aca="false">1+B236</f>
        <v>1.00266500328913</v>
      </c>
      <c r="F236" s="1" t="n">
        <f aca="false">(1-Analysis!$C$37)*Data!B236+Analysis!$C$37*(Data!B236+Analysis!$C$30*Data!G236+Analysis!$C$31*Data!K236)</f>
        <v>0.00206585038500488</v>
      </c>
      <c r="G236" s="1" t="n">
        <f aca="false">1+F236</f>
        <v>1.002065850385</v>
      </c>
    </row>
    <row r="237" customFormat="false" ht="13.8" hidden="false" customHeight="false" outlineLevel="0" collapsed="false">
      <c r="B237" s="1" t="n">
        <f aca="false">(1-Analysis!$C$18)*Data!B237+Analysis!$C$18*Data!C237</f>
        <v>-0.0154895876923018</v>
      </c>
      <c r="C237" s="1" t="n">
        <f aca="false">1+B237</f>
        <v>0.984510412307698</v>
      </c>
      <c r="F237" s="1" t="n">
        <f aca="false">(1-Analysis!$C$37)*Data!B237+Analysis!$C$37*(Data!B237+Analysis!$C$30*Data!G237+Analysis!$C$31*Data!K237)</f>
        <v>-0.0124054940194805</v>
      </c>
      <c r="G237" s="1" t="n">
        <f aca="false">1+F237</f>
        <v>0.987594505980519</v>
      </c>
    </row>
    <row r="238" customFormat="false" ht="13.8" hidden="false" customHeight="false" outlineLevel="0" collapsed="false">
      <c r="B238" s="1" t="n">
        <f aca="false">(1-Analysis!$C$18)*Data!B238+Analysis!$C$18*Data!C238</f>
        <v>-0.00731904203713171</v>
      </c>
      <c r="C238" s="1" t="n">
        <f aca="false">1+B238</f>
        <v>0.992680957962868</v>
      </c>
      <c r="F238" s="1" t="n">
        <f aca="false">(1-Analysis!$C$37)*Data!B238+Analysis!$C$37*(Data!B238+Analysis!$C$30*Data!G238+Analysis!$C$31*Data!K238)</f>
        <v>-0.00691325784345509</v>
      </c>
      <c r="G238" s="1" t="n">
        <f aca="false">1+F238</f>
        <v>0.993086742156545</v>
      </c>
    </row>
    <row r="239" customFormat="false" ht="13.8" hidden="false" customHeight="false" outlineLevel="0" collapsed="false">
      <c r="B239" s="1" t="n">
        <f aca="false">(1-Analysis!$C$18)*Data!B239+Analysis!$C$18*Data!C239</f>
        <v>0.00262147700795868</v>
      </c>
      <c r="C239" s="1" t="n">
        <f aca="false">1+B239</f>
        <v>1.00262147700796</v>
      </c>
      <c r="F239" s="1" t="n">
        <f aca="false">(1-Analysis!$C$37)*Data!B239+Analysis!$C$37*(Data!B239+Analysis!$C$30*Data!G239+Analysis!$C$31*Data!K239)</f>
        <v>0.00248096864923842</v>
      </c>
      <c r="G239" s="1" t="n">
        <f aca="false">1+F239</f>
        <v>1.00248096864924</v>
      </c>
    </row>
    <row r="240" customFormat="false" ht="13.8" hidden="false" customHeight="false" outlineLevel="0" collapsed="false">
      <c r="B240" s="1" t="n">
        <f aca="false">(1-Analysis!$C$18)*Data!B240+Analysis!$C$18*Data!C240</f>
        <v>0.0195195942705533</v>
      </c>
      <c r="C240" s="1" t="n">
        <f aca="false">1+B240</f>
        <v>1.01951959427055</v>
      </c>
      <c r="F240" s="1" t="n">
        <f aca="false">(1-Analysis!$C$37)*Data!B240+Analysis!$C$37*(Data!B240+Analysis!$C$30*Data!G240+Analysis!$C$31*Data!K240)</f>
        <v>0.0113233632322716</v>
      </c>
      <c r="G240" s="1" t="n">
        <f aca="false">1+F240</f>
        <v>1.01132336323227</v>
      </c>
    </row>
    <row r="241" customFormat="false" ht="13.8" hidden="false" customHeight="false" outlineLevel="0" collapsed="false">
      <c r="B241" s="1" t="n">
        <f aca="false">(1-Analysis!$C$18)*Data!B241+Analysis!$C$18*Data!C241</f>
        <v>0.0113537325835529</v>
      </c>
      <c r="C241" s="1" t="n">
        <f aca="false">1+B241</f>
        <v>1.01135373258355</v>
      </c>
      <c r="F241" s="1" t="n">
        <f aca="false">(1-Analysis!$C$37)*Data!B241+Analysis!$C$37*(Data!B241+Analysis!$C$30*Data!G241+Analysis!$C$31*Data!K241)</f>
        <v>0.00582026374311642</v>
      </c>
      <c r="G241" s="1" t="n">
        <f aca="false">1+F241</f>
        <v>1.00582026374312</v>
      </c>
    </row>
    <row r="242" customFormat="false" ht="13.8" hidden="false" customHeight="false" outlineLevel="0" collapsed="false">
      <c r="B242" s="1" t="n">
        <f aca="false">(1-Analysis!$C$18)*Data!B242+Analysis!$C$18*Data!C242</f>
        <v>0.0154069129336843</v>
      </c>
      <c r="C242" s="1" t="n">
        <f aca="false">1+B242</f>
        <v>1.01540691293368</v>
      </c>
      <c r="F242" s="1" t="n">
        <f aca="false">(1-Analysis!$C$37)*Data!B242+Analysis!$C$37*(Data!B242+Analysis!$C$30*Data!G242+Analysis!$C$31*Data!K242)</f>
        <v>0.00994719633080453</v>
      </c>
      <c r="G242" s="1" t="n">
        <f aca="false">1+F242</f>
        <v>1.0099471963308</v>
      </c>
    </row>
    <row r="243" customFormat="false" ht="13.8" hidden="false" customHeight="false" outlineLevel="0" collapsed="false">
      <c r="B243" s="1" t="n">
        <f aca="false">(1-Analysis!$C$18)*Data!B243+Analysis!$C$18*Data!C243</f>
        <v>0.0204476980795714</v>
      </c>
      <c r="C243" s="1" t="n">
        <f aca="false">1+B243</f>
        <v>1.02044769807957</v>
      </c>
      <c r="F243" s="1" t="n">
        <f aca="false">(1-Analysis!$C$37)*Data!B243+Analysis!$C$37*(Data!B243+Analysis!$C$30*Data!G243+Analysis!$C$31*Data!K243)</f>
        <v>0.0170837536806048</v>
      </c>
      <c r="G243" s="1" t="n">
        <f aca="false">1+F243</f>
        <v>1.0170837536806</v>
      </c>
    </row>
    <row r="244" customFormat="false" ht="13.8" hidden="false" customHeight="false" outlineLevel="0" collapsed="false">
      <c r="B244" s="1" t="n">
        <f aca="false">(1-Analysis!$C$18)*Data!B244+Analysis!$C$18*Data!C244</f>
        <v>0.0101672322546404</v>
      </c>
      <c r="C244" s="1" t="n">
        <f aca="false">1+B244</f>
        <v>1.01016723225464</v>
      </c>
      <c r="F244" s="1" t="n">
        <f aca="false">(1-Analysis!$C$37)*Data!B244+Analysis!$C$37*(Data!B244+Analysis!$C$30*Data!G244+Analysis!$C$31*Data!K244)</f>
        <v>0.00620063697766746</v>
      </c>
      <c r="G244" s="1" t="n">
        <f aca="false">1+F244</f>
        <v>1.00620063697767</v>
      </c>
    </row>
    <row r="245" customFormat="false" ht="13.8" hidden="false" customHeight="false" outlineLevel="0" collapsed="false">
      <c r="B245" s="1" t="n">
        <f aca="false">(1-Analysis!$C$18)*Data!B245+Analysis!$C$18*Data!C245</f>
        <v>0.00469063206366064</v>
      </c>
      <c r="C245" s="1" t="n">
        <f aca="false">1+B245</f>
        <v>1.00469063206366</v>
      </c>
      <c r="F245" s="1" t="n">
        <f aca="false">(1-Analysis!$C$37)*Data!B245+Analysis!$C$37*(Data!B245+Analysis!$C$30*Data!G245+Analysis!$C$31*Data!K245)</f>
        <v>0.0070647006196966</v>
      </c>
      <c r="G245" s="1" t="n">
        <f aca="false">1+F245</f>
        <v>1.0070647006197</v>
      </c>
    </row>
    <row r="246" customFormat="false" ht="13.8" hidden="false" customHeight="false" outlineLevel="0" collapsed="false">
      <c r="B246" s="1" t="n">
        <f aca="false">(1-Analysis!$C$18)*Data!B246+Analysis!$C$18*Data!C246</f>
        <v>0.0126435463129952</v>
      </c>
      <c r="C246" s="1" t="n">
        <f aca="false">1+B246</f>
        <v>1.012643546313</v>
      </c>
      <c r="F246" s="1" t="n">
        <f aca="false">(1-Analysis!$C$37)*Data!B246+Analysis!$C$37*(Data!B246+Analysis!$C$30*Data!G246+Analysis!$C$31*Data!K246)</f>
        <v>0.0121031811921566</v>
      </c>
      <c r="G246" s="1" t="n">
        <f aca="false">1+F246</f>
        <v>1.01210318119216</v>
      </c>
    </row>
    <row r="247" customFormat="false" ht="13.8" hidden="false" customHeight="false" outlineLevel="0" collapsed="false">
      <c r="B247" s="1" t="n">
        <f aca="false">(1-Analysis!$C$18)*Data!B247+Analysis!$C$18*Data!C247</f>
        <v>-0.00655099144827298</v>
      </c>
      <c r="C247" s="1" t="n">
        <f aca="false">1+B247</f>
        <v>0.993449008551727</v>
      </c>
      <c r="F247" s="1" t="n">
        <f aca="false">(1-Analysis!$C$37)*Data!B247+Analysis!$C$37*(Data!B247+Analysis!$C$30*Data!G247+Analysis!$C$31*Data!K247)</f>
        <v>-0.00205433120231032</v>
      </c>
      <c r="G247" s="1" t="n">
        <f aca="false">1+F247</f>
        <v>0.99794566879769</v>
      </c>
    </row>
    <row r="248" customFormat="false" ht="13.8" hidden="false" customHeight="false" outlineLevel="0" collapsed="false">
      <c r="B248" s="1" t="n">
        <f aca="false">(1-Analysis!$C$18)*Data!B248+Analysis!$C$18*Data!C248</f>
        <v>0.0141275716074246</v>
      </c>
      <c r="C248" s="1" t="n">
        <f aca="false">1+B248</f>
        <v>1.01412757160742</v>
      </c>
      <c r="F248" s="1" t="n">
        <f aca="false">(1-Analysis!$C$37)*Data!B248+Analysis!$C$37*(Data!B248+Analysis!$C$30*Data!G248+Analysis!$C$31*Data!K248)</f>
        <v>0.00888328192936217</v>
      </c>
      <c r="G248" s="1" t="n">
        <f aca="false">1+F248</f>
        <v>1.00888328192936</v>
      </c>
    </row>
    <row r="249" customFormat="false" ht="13.8" hidden="false" customHeight="false" outlineLevel="0" collapsed="false">
      <c r="B249" s="1" t="n">
        <f aca="false">(1-Analysis!$C$18)*Data!B249+Analysis!$C$18*Data!C249</f>
        <v>0.00964904861538326</v>
      </c>
      <c r="C249" s="1" t="n">
        <f aca="false">1+B249</f>
        <v>1.00964904861538</v>
      </c>
      <c r="F249" s="1" t="n">
        <f aca="false">(1-Analysis!$C$37)*Data!B249+Analysis!$C$37*(Data!B249+Analysis!$C$30*Data!G249+Analysis!$C$31*Data!K249)</f>
        <v>0.00620785400497447</v>
      </c>
      <c r="G249" s="1" t="n">
        <f aca="false">1+F249</f>
        <v>1.00620785400497</v>
      </c>
    </row>
    <row r="250" customFormat="false" ht="13.8" hidden="false" customHeight="false" outlineLevel="0" collapsed="false">
      <c r="B250" s="1" t="n">
        <f aca="false">(1-Analysis!$C$18)*Data!B250+Analysis!$C$18*Data!C250</f>
        <v>0.00113966064721578</v>
      </c>
      <c r="C250" s="1" t="n">
        <f aca="false">1+B250</f>
        <v>1.00113966064722</v>
      </c>
      <c r="F250" s="1" t="n">
        <f aca="false">(1-Analysis!$C$37)*Data!B250+Analysis!$C$37*(Data!B250+Analysis!$C$30*Data!G250+Analysis!$C$31*Data!K250)</f>
        <v>0.00207123389018392</v>
      </c>
      <c r="G250" s="1" t="n">
        <f aca="false">1+F250</f>
        <v>1.00207123389018</v>
      </c>
    </row>
    <row r="251" customFormat="false" ht="13.8" hidden="false" customHeight="false" outlineLevel="0" collapsed="false">
      <c r="B251" s="1" t="n">
        <f aca="false">(1-Analysis!$C$18)*Data!B251+Analysis!$C$18*Data!C251</f>
        <v>0.00700744513527776</v>
      </c>
      <c r="C251" s="1" t="n">
        <f aca="false">1+B251</f>
        <v>1.00700744513528</v>
      </c>
      <c r="F251" s="1" t="n">
        <f aca="false">(1-Analysis!$C$37)*Data!B251+Analysis!$C$37*(Data!B251+Analysis!$C$30*Data!G251+Analysis!$C$31*Data!K251)</f>
        <v>0.00715135449866847</v>
      </c>
      <c r="G251" s="1" t="n">
        <f aca="false">1+F251</f>
        <v>1.00715135449867</v>
      </c>
    </row>
    <row r="252" customFormat="false" ht="13.8" hidden="false" customHeight="false" outlineLevel="0" collapsed="false">
      <c r="B252" s="1" t="n">
        <f aca="false">(1-Analysis!$C$18)*Data!B252+Analysis!$C$18*Data!C252</f>
        <v>-0.00521875590450684</v>
      </c>
      <c r="C252" s="1" t="n">
        <f aca="false">1+B252</f>
        <v>0.994781244095493</v>
      </c>
      <c r="F252" s="1" t="n">
        <f aca="false">(1-Analysis!$C$37)*Data!B252+Analysis!$C$37*(Data!B252+Analysis!$C$30*Data!G252+Analysis!$C$31*Data!K252)</f>
        <v>-0.011677772912648</v>
      </c>
      <c r="G252" s="1" t="n">
        <f aca="false">1+F252</f>
        <v>0.988322227087352</v>
      </c>
    </row>
    <row r="253" customFormat="false" ht="13.8" hidden="false" customHeight="false" outlineLevel="0" collapsed="false">
      <c r="B253" s="1" t="n">
        <f aca="false">(1-Analysis!$C$18)*Data!B253+Analysis!$C$18*Data!C253</f>
        <v>0.0273912443925666</v>
      </c>
      <c r="C253" s="1" t="n">
        <f aca="false">1+B253</f>
        <v>1.02739124439257</v>
      </c>
      <c r="F253" s="1" t="n">
        <f aca="false">(1-Analysis!$C$37)*Data!B253+Analysis!$C$37*(Data!B253+Analysis!$C$30*Data!G253+Analysis!$C$31*Data!K253)</f>
        <v>0.00964208854790633</v>
      </c>
      <c r="G253" s="1" t="n">
        <f aca="false">1+F253</f>
        <v>1.00964208854791</v>
      </c>
    </row>
    <row r="254" customFormat="false" ht="13.8" hidden="false" customHeight="false" outlineLevel="0" collapsed="false">
      <c r="B254" s="1" t="n">
        <f aca="false">(1-Analysis!$C$18)*Data!B254+Analysis!$C$18*Data!C254</f>
        <v>0.00211597470557064</v>
      </c>
      <c r="C254" s="1" t="n">
        <f aca="false">1+B254</f>
        <v>1.00211597470557</v>
      </c>
      <c r="F254" s="1" t="n">
        <f aca="false">(1-Analysis!$C$37)*Data!B254+Analysis!$C$37*(Data!B254+Analysis!$C$30*Data!G254+Analysis!$C$31*Data!K254)</f>
        <v>0.0207446197010621</v>
      </c>
      <c r="G254" s="1" t="n">
        <f aca="false">1+F254</f>
        <v>1.02074461970106</v>
      </c>
    </row>
    <row r="255" customFormat="false" ht="13.8" hidden="false" customHeight="false" outlineLevel="0" collapsed="false">
      <c r="B255" s="1" t="n">
        <f aca="false">(1-Analysis!$C$18)*Data!B255+Analysis!$C$18*Data!C255</f>
        <v>0.00517218232360679</v>
      </c>
      <c r="C255" s="1" t="n">
        <f aca="false">1+B255</f>
        <v>1.00517218232361</v>
      </c>
      <c r="F255" s="1" t="n">
        <f aca="false">(1-Analysis!$C$37)*Data!B255+Analysis!$C$37*(Data!B255+Analysis!$C$30*Data!G255+Analysis!$C$31*Data!K255)</f>
        <v>0.0223628988333734</v>
      </c>
      <c r="G255" s="1" t="n">
        <f aca="false">1+F255</f>
        <v>1.02236289883337</v>
      </c>
    </row>
    <row r="256" customFormat="false" ht="13.8" hidden="false" customHeight="false" outlineLevel="0" collapsed="false">
      <c r="B256" s="1" t="n">
        <f aca="false">(1-Analysis!$C$18)*Data!B256+Analysis!$C$18*Data!C256</f>
        <v>-0.00238899539522391</v>
      </c>
      <c r="C256" s="1" t="n">
        <f aca="false">1+B256</f>
        <v>0.997611004604776</v>
      </c>
      <c r="F256" s="1" t="n">
        <f aca="false">(1-Analysis!$C$37)*Data!B256+Analysis!$C$37*(Data!B256+Analysis!$C$30*Data!G256+Analysis!$C$31*Data!K256)</f>
        <v>0.00371058852411688</v>
      </c>
      <c r="G256" s="1" t="n">
        <f aca="false">1+F256</f>
        <v>1.00371058852412</v>
      </c>
    </row>
    <row r="257" customFormat="false" ht="13.8" hidden="false" customHeight="false" outlineLevel="0" collapsed="false">
      <c r="B257" s="1" t="n">
        <f aca="false">(1-Analysis!$C$18)*Data!B257+Analysis!$C$18*Data!C257</f>
        <v>0.00552865604243969</v>
      </c>
      <c r="C257" s="1" t="n">
        <f aca="false">1+B257</f>
        <v>1.00552865604244</v>
      </c>
      <c r="F257" s="1" t="n">
        <f aca="false">(1-Analysis!$C$37)*Data!B257+Analysis!$C$37*(Data!B257+Analysis!$C$30*Data!G257+Analysis!$C$31*Data!K257)</f>
        <v>0.0141256175775095</v>
      </c>
      <c r="G257" s="1" t="n">
        <f aca="false">1+F257</f>
        <v>1.01412561757751</v>
      </c>
    </row>
    <row r="258" customFormat="false" ht="13.8" hidden="false" customHeight="false" outlineLevel="0" collapsed="false">
      <c r="B258" s="1" t="n">
        <f aca="false">(1-Analysis!$C$18)*Data!B258+Analysis!$C$18*Data!C258</f>
        <v>0.00345289421750646</v>
      </c>
      <c r="C258" s="1" t="n">
        <f aca="false">1+B258</f>
        <v>1.00345289421751</v>
      </c>
      <c r="F258" s="1" t="n">
        <f aca="false">(1-Analysis!$C$37)*Data!B258+Analysis!$C$37*(Data!B258+Analysis!$C$30*Data!G258+Analysis!$C$31*Data!K258)</f>
        <v>0.00293653040503599</v>
      </c>
      <c r="G258" s="1" t="n">
        <f aca="false">1+F258</f>
        <v>1.00293653040504</v>
      </c>
    </row>
    <row r="259" customFormat="false" ht="13.8" hidden="false" customHeight="false" outlineLevel="0" collapsed="false">
      <c r="B259" s="1" t="n">
        <f aca="false">(1-Analysis!$C$18)*Data!B259+Analysis!$C$18*Data!C259</f>
        <v>-0.00189257489655036</v>
      </c>
      <c r="C259" s="1" t="n">
        <f aca="false">1+B259</f>
        <v>0.99810742510345</v>
      </c>
      <c r="F259" s="1" t="n">
        <f aca="false">(1-Analysis!$C$37)*Data!B259+Analysis!$C$37*(Data!B259+Analysis!$C$30*Data!G259+Analysis!$C$31*Data!K259)</f>
        <v>0.00578797229412333</v>
      </c>
      <c r="G259" s="1" t="n">
        <f aca="false">1+F259</f>
        <v>1.00578797229412</v>
      </c>
    </row>
    <row r="260" customFormat="false" ht="13.8" hidden="false" customHeight="false" outlineLevel="0" collapsed="false">
      <c r="B260" s="1" t="n">
        <f aca="false">(1-Analysis!$C$18)*Data!B260+Analysis!$C$18*Data!C260</f>
        <v>0.0113047039999978</v>
      </c>
      <c r="C260" s="1" t="n">
        <f aca="false">1+B260</f>
        <v>1.011304704</v>
      </c>
      <c r="F260" s="1" t="n">
        <f aca="false">(1-Analysis!$C$37)*Data!B260+Analysis!$C$37*(Data!B260+Analysis!$C$30*Data!G260+Analysis!$C$31*Data!K260)</f>
        <v>0.00550974938649309</v>
      </c>
      <c r="G260" s="1" t="n">
        <f aca="false">1+F260</f>
        <v>1.00550974938649</v>
      </c>
    </row>
    <row r="261" customFormat="false" ht="13.8" hidden="false" customHeight="false" outlineLevel="0" collapsed="false">
      <c r="B261" s="1" t="n">
        <f aca="false">(1-Analysis!$C$18)*Data!B261+Analysis!$C$18*Data!C261</f>
        <v>-0.00257962745888455</v>
      </c>
      <c r="C261" s="1" t="n">
        <f aca="false">1+B261</f>
        <v>0.997420372541115</v>
      </c>
      <c r="F261" s="1" t="n">
        <f aca="false">(1-Analysis!$C$37)*Data!B261+Analysis!$C$37*(Data!B261+Analysis!$C$30*Data!G261+Analysis!$C$31*Data!K261)</f>
        <v>-0.0102228609046434</v>
      </c>
      <c r="G261" s="1" t="n">
        <f aca="false">1+F261</f>
        <v>0.989777139095357</v>
      </c>
    </row>
    <row r="262" customFormat="false" ht="13.8" hidden="false" customHeight="false" outlineLevel="0" collapsed="false">
      <c r="B262" s="1" t="n">
        <f aca="false">(1-Analysis!$C$18)*Data!B262+Analysis!$C$18*Data!C262</f>
        <v>0.00518981372944228</v>
      </c>
      <c r="C262" s="1" t="n">
        <f aca="false">1+B262</f>
        <v>1.00518981372944</v>
      </c>
      <c r="F262" s="1" t="n">
        <f aca="false">(1-Analysis!$C$37)*Data!B262+Analysis!$C$37*(Data!B262+Analysis!$C$30*Data!G262+Analysis!$C$31*Data!K262)</f>
        <v>0.00373973896708842</v>
      </c>
      <c r="G262" s="1" t="n">
        <f aca="false">1+F262</f>
        <v>1.00373973896709</v>
      </c>
    </row>
    <row r="263" customFormat="false" ht="13.8" hidden="false" customHeight="false" outlineLevel="0" collapsed="false">
      <c r="B263" s="1" t="n">
        <f aca="false">(1-Analysis!$C$18)*Data!B263+Analysis!$C$18*Data!C263</f>
        <v>0.00451984033952195</v>
      </c>
      <c r="C263" s="1" t="n">
        <f aca="false">1+B263</f>
        <v>1.00451984033952</v>
      </c>
      <c r="F263" s="1" t="n">
        <f aca="false">(1-Analysis!$C$37)*Data!B263+Analysis!$C$37*(Data!B263+Analysis!$C$30*Data!G263+Analysis!$C$31*Data!K263)</f>
        <v>0.000511753378886336</v>
      </c>
      <c r="G263" s="1" t="n">
        <f aca="false">1+F263</f>
        <v>1.00051175337889</v>
      </c>
    </row>
    <row r="264" customFormat="false" ht="13.8" hidden="false" customHeight="false" outlineLevel="0" collapsed="false">
      <c r="B264" s="1" t="n">
        <f aca="false">(1-Analysis!$C$18)*Data!B264+Analysis!$C$18*Data!C264</f>
        <v>0.0112881770610055</v>
      </c>
      <c r="C264" s="1" t="n">
        <f aca="false">1+B264</f>
        <v>1.01128817706101</v>
      </c>
      <c r="F264" s="1" t="n">
        <f aca="false">(1-Analysis!$C$37)*Data!B264+Analysis!$C$37*(Data!B264+Analysis!$C$30*Data!G264+Analysis!$C$31*Data!K264)</f>
        <v>0.0099642293673676</v>
      </c>
      <c r="G264" s="1" t="n">
        <f aca="false">1+F264</f>
        <v>1.00996422936737</v>
      </c>
    </row>
    <row r="265" customFormat="false" ht="13.8" hidden="false" customHeight="false" outlineLevel="0" collapsed="false">
      <c r="B265" s="1" t="n">
        <f aca="false">(1-Analysis!$C$18)*Data!B265+Analysis!$C$18*Data!C265</f>
        <v>0.00612976050928293</v>
      </c>
      <c r="C265" s="1" t="n">
        <f aca="false">1+B265</f>
        <v>1.00612976050928</v>
      </c>
      <c r="F265" s="1" t="n">
        <f aca="false">(1-Analysis!$C$37)*Data!B265+Analysis!$C$37*(Data!B265+Analysis!$C$30*Data!G265+Analysis!$C$31*Data!K265)</f>
        <v>0.0133101711336481</v>
      </c>
      <c r="G265" s="1" t="n">
        <f aca="false">1+F265</f>
        <v>1.01331017113365</v>
      </c>
    </row>
    <row r="266" customFormat="false" ht="13.8" hidden="false" customHeight="false" outlineLevel="0" collapsed="false">
      <c r="B266" s="1" t="n">
        <f aca="false">(1-Analysis!$C$18)*Data!B266+Analysis!$C$18*Data!C266</f>
        <v>0.00432397207427001</v>
      </c>
      <c r="C266" s="1" t="n">
        <f aca="false">1+B266</f>
        <v>1.00432397207427</v>
      </c>
      <c r="F266" s="1" t="n">
        <f aca="false">(1-Analysis!$C$37)*Data!B266+Analysis!$C$37*(Data!B266+Analysis!$C$30*Data!G266+Analysis!$C$31*Data!K266)</f>
        <v>0.0215628851392028</v>
      </c>
      <c r="G266" s="1" t="n">
        <f aca="false">1+F266</f>
        <v>1.0215628851392</v>
      </c>
    </row>
    <row r="267" customFormat="false" ht="13.8" hidden="false" customHeight="false" outlineLevel="0" collapsed="false">
      <c r="B267" s="1" t="n">
        <f aca="false">(1-Analysis!$C$18)*Data!B267+Analysis!$C$18*Data!C267</f>
        <v>0.00246115768700258</v>
      </c>
      <c r="C267" s="1" t="n">
        <f aca="false">1+B267</f>
        <v>1.002461157687</v>
      </c>
      <c r="F267" s="1" t="n">
        <f aca="false">(1-Analysis!$C$37)*Data!B267+Analysis!$C$37*(Data!B267+Analysis!$C$30*Data!G267+Analysis!$C$31*Data!K267)</f>
        <v>0.0168289753893714</v>
      </c>
      <c r="G267" s="1" t="n">
        <f aca="false">1+F267</f>
        <v>1.01682897538937</v>
      </c>
    </row>
    <row r="268" customFormat="false" ht="13.8" hidden="false" customHeight="false" outlineLevel="0" collapsed="false">
      <c r="B268" s="1" t="n">
        <f aca="false">(1-Analysis!$C$18)*Data!B268+Analysis!$C$18*Data!C268</f>
        <v>0.00750552233421616</v>
      </c>
      <c r="C268" s="1" t="n">
        <f aca="false">1+B268</f>
        <v>1.00750552233422</v>
      </c>
      <c r="F268" s="1" t="n">
        <f aca="false">(1-Analysis!$C$37)*Data!B268+Analysis!$C$37*(Data!B268+Analysis!$C$30*Data!G268+Analysis!$C$31*Data!K268)</f>
        <v>0.0097680390499704</v>
      </c>
      <c r="G268" s="1" t="n">
        <f aca="false">1+F268</f>
        <v>1.00976803904997</v>
      </c>
    </row>
    <row r="269" customFormat="false" ht="13.8" hidden="false" customHeight="false" outlineLevel="0" collapsed="false">
      <c r="B269" s="1" t="n">
        <f aca="false">(1-Analysis!$C$18)*Data!B269+Analysis!$C$18*Data!C269</f>
        <v>-0.00423775787798231</v>
      </c>
      <c r="C269" s="1" t="n">
        <f aca="false">1+B269</f>
        <v>0.995762242122018</v>
      </c>
      <c r="F269" s="1" t="n">
        <f aca="false">(1-Analysis!$C$37)*Data!B269+Analysis!$C$37*(Data!B269+Analysis!$C$30*Data!G269+Analysis!$C$31*Data!K269)</f>
        <v>0.0061327590420324</v>
      </c>
      <c r="G269" s="1" t="n">
        <f aca="false">1+F269</f>
        <v>1.00613275904203</v>
      </c>
    </row>
    <row r="270" customFormat="false" ht="13.8" hidden="false" customHeight="false" outlineLevel="0" collapsed="false">
      <c r="B270" s="1" t="n">
        <f aca="false">(1-Analysis!$C$18)*Data!B270+Analysis!$C$18*Data!C270</f>
        <v>0.00848954762864553</v>
      </c>
      <c r="C270" s="1" t="n">
        <f aca="false">1+B270</f>
        <v>1.00848954762865</v>
      </c>
      <c r="F270" s="1" t="n">
        <f aca="false">(1-Analysis!$C$37)*Data!B270+Analysis!$C$37*(Data!B270+Analysis!$C$30*Data!G270+Analysis!$C$31*Data!K270)</f>
        <v>-0.000821033966309812</v>
      </c>
      <c r="G270" s="1" t="n">
        <f aca="false">1+F270</f>
        <v>0.99917896603369</v>
      </c>
    </row>
    <row r="271" customFormat="false" ht="13.8" hidden="false" customHeight="false" outlineLevel="0" collapsed="false">
      <c r="B271" s="1" t="n">
        <f aca="false">(1-Analysis!$C$18)*Data!B271+Analysis!$C$18*Data!C271</f>
        <v>0.00317465735809</v>
      </c>
      <c r="C271" s="1" t="n">
        <f aca="false">1+B271</f>
        <v>1.00317465735809</v>
      </c>
      <c r="F271" s="1" t="n">
        <f aca="false">(1-Analysis!$C$37)*Data!B271+Analysis!$C$37*(Data!B271+Analysis!$C$30*Data!G271+Analysis!$C$31*Data!K271)</f>
        <v>0.0138909065476309</v>
      </c>
      <c r="G271" s="1" t="n">
        <f aca="false">1+F271</f>
        <v>1.01389090654763</v>
      </c>
    </row>
    <row r="272" customFormat="false" ht="13.8" hidden="false" customHeight="false" outlineLevel="0" collapsed="false">
      <c r="B272" s="1" t="n">
        <f aca="false">(1-Analysis!$C$18)*Data!B272+Analysis!$C$18*Data!C272</f>
        <v>0.00166005322015935</v>
      </c>
      <c r="C272" s="1" t="n">
        <f aca="false">1+B272</f>
        <v>1.00166005322016</v>
      </c>
      <c r="F272" s="1" t="n">
        <f aca="false">(1-Analysis!$C$37)*Data!B272+Analysis!$C$37*(Data!B272+Analysis!$C$30*Data!G272+Analysis!$C$31*Data!K272)</f>
        <v>0.0102557516260965</v>
      </c>
      <c r="G272" s="1" t="n">
        <f aca="false">1+F272</f>
        <v>1.0102557516261</v>
      </c>
    </row>
    <row r="273" customFormat="false" ht="13.8" hidden="false" customHeight="false" outlineLevel="0" collapsed="false">
      <c r="B273" s="1" t="n">
        <f aca="false">(1-Analysis!$C$18)*Data!B273+Analysis!$C$18*Data!C273</f>
        <v>0.0105741251564965</v>
      </c>
      <c r="C273" s="1" t="n">
        <f aca="false">1+B273</f>
        <v>1.0105741251565</v>
      </c>
      <c r="F273" s="1" t="n">
        <f aca="false">(1-Analysis!$C$37)*Data!B273+Analysis!$C$37*(Data!B273+Analysis!$C$30*Data!G273+Analysis!$C$31*Data!K273)</f>
        <v>0.0107079286437134</v>
      </c>
      <c r="G273" s="1" t="n">
        <f aca="false">1+F273</f>
        <v>1.01070792864371</v>
      </c>
    </row>
    <row r="274" customFormat="false" ht="13.8" hidden="false" customHeight="false" outlineLevel="0" collapsed="false">
      <c r="B274" s="1" t="n">
        <f aca="false">(1-Analysis!$C$18)*Data!B274+Analysis!$C$18*Data!C274</f>
        <v>0.00233884231299742</v>
      </c>
      <c r="C274" s="1" t="n">
        <f aca="false">1+B274</f>
        <v>1.002338842313</v>
      </c>
      <c r="F274" s="1" t="n">
        <f aca="false">(1-Analysis!$C$37)*Data!B274+Analysis!$C$37*(Data!B274+Analysis!$C$30*Data!G274+Analysis!$C$31*Data!K274)</f>
        <v>0.00343997790820701</v>
      </c>
      <c r="G274" s="1" t="n">
        <f aca="false">1+F274</f>
        <v>1.00343997790821</v>
      </c>
    </row>
    <row r="275" customFormat="false" ht="13.8" hidden="false" customHeight="false" outlineLevel="0" collapsed="false">
      <c r="B275" s="1" t="n">
        <f aca="false">(1-Analysis!$C$18)*Data!B275+Analysis!$C$18*Data!C275</f>
        <v>0.00526860282228034</v>
      </c>
      <c r="C275" s="1" t="n">
        <f aca="false">1+B275</f>
        <v>1.00526860282228</v>
      </c>
      <c r="F275" s="1" t="n">
        <f aca="false">(1-Analysis!$C$37)*Data!B275+Analysis!$C$37*(Data!B275+Analysis!$C$30*Data!G275+Analysis!$C$31*Data!K275)</f>
        <v>-0.00487414645199045</v>
      </c>
      <c r="G275" s="1" t="n">
        <f aca="false">1+F275</f>
        <v>0.99512585354801</v>
      </c>
    </row>
    <row r="276" customFormat="false" ht="13.8" hidden="false" customHeight="false" outlineLevel="0" collapsed="false">
      <c r="B276" s="1" t="n">
        <f aca="false">(1-Analysis!$C$18)*Data!B276+Analysis!$C$18*Data!C276</f>
        <v>-0.00161323357029067</v>
      </c>
      <c r="C276" s="1" t="n">
        <f aca="false">1+B276</f>
        <v>0.998386766429709</v>
      </c>
      <c r="F276" s="1" t="n">
        <f aca="false">(1-Analysis!$C$37)*Data!B276+Analysis!$C$37*(Data!B276+Analysis!$C$30*Data!G276+Analysis!$C$31*Data!K276)</f>
        <v>-0.00623572913421159</v>
      </c>
      <c r="G276" s="1" t="n">
        <f aca="false">1+F276</f>
        <v>0.993764270865789</v>
      </c>
    </row>
    <row r="277" customFormat="false" ht="13.8" hidden="false" customHeight="false" outlineLevel="0" collapsed="false">
      <c r="B277" s="1" t="n">
        <f aca="false">(1-Analysis!$C$18)*Data!B277+Analysis!$C$18*Data!C277</f>
        <v>0.00589091819628551</v>
      </c>
      <c r="C277" s="1" t="n">
        <f aca="false">1+B277</f>
        <v>1.00589091819629</v>
      </c>
      <c r="F277" s="1" t="n">
        <f aca="false">(1-Analysis!$C$37)*Data!B277+Analysis!$C$37*(Data!B277+Analysis!$C$30*Data!G277+Analysis!$C$31*Data!K277)</f>
        <v>0.00739074405645059</v>
      </c>
      <c r="G277" s="1" t="n">
        <f aca="false">1+F277</f>
        <v>1.00739074405645</v>
      </c>
    </row>
    <row r="278" customFormat="false" ht="13.8" hidden="false" customHeight="false" outlineLevel="0" collapsed="false">
      <c r="B278" s="1" t="n">
        <f aca="false">(1-Analysis!$C$18)*Data!B278+Analysis!$C$18*Data!C278</f>
        <v>0.00874602134747843</v>
      </c>
      <c r="C278" s="1" t="n">
        <f aca="false">1+B278</f>
        <v>1.00874602134748</v>
      </c>
      <c r="F278" s="1" t="n">
        <f aca="false">(1-Analysis!$C$37)*Data!B278+Analysis!$C$37*(Data!B278+Analysis!$C$30*Data!G278+Analysis!$C$31*Data!K278)</f>
        <v>0.00774837211683188</v>
      </c>
      <c r="G278" s="1" t="n">
        <f aca="false">1+F278</f>
        <v>1.00774837211683</v>
      </c>
    </row>
    <row r="279" customFormat="false" ht="13.8" hidden="false" customHeight="false" outlineLevel="0" collapsed="false">
      <c r="B279" s="1" t="n">
        <f aca="false">(1-Analysis!$C$18)*Data!B279+Analysis!$C$18*Data!C279</f>
        <v>-0.00344960084880488</v>
      </c>
      <c r="C279" s="1" t="n">
        <f aca="false">1+B279</f>
        <v>0.996550399151195</v>
      </c>
      <c r="F279" s="1" t="n">
        <f aca="false">(1-Analysis!$C$37)*Data!B279+Analysis!$C$37*(Data!B279+Analysis!$C$30*Data!G279+Analysis!$C$31*Data!K279)</f>
        <v>-0.00877852557467533</v>
      </c>
      <c r="G279" s="1" t="n">
        <f aca="false">1+F279</f>
        <v>0.991221474425325</v>
      </c>
    </row>
    <row r="280" customFormat="false" ht="13.8" hidden="false" customHeight="false" outlineLevel="0" collapsed="false">
      <c r="B280" s="1" t="n">
        <f aca="false">(1-Analysis!$C$18)*Data!B280+Analysis!$C$18*Data!C280</f>
        <v>-0.0077027811989362</v>
      </c>
      <c r="C280" s="1" t="n">
        <f aca="false">1+B280</f>
        <v>0.992297218801064</v>
      </c>
      <c r="F280" s="1" t="n">
        <f aca="false">(1-Analysis!$C$37)*Data!B280+Analysis!$C$37*(Data!B280+Analysis!$C$30*Data!G280+Analysis!$C$31*Data!K280)</f>
        <v>-0.0028815716455474</v>
      </c>
      <c r="G280" s="1" t="n">
        <f aca="false">1+F280</f>
        <v>0.997118428354453</v>
      </c>
    </row>
    <row r="281" customFormat="false" ht="13.8" hidden="false" customHeight="false" outlineLevel="0" collapsed="false">
      <c r="B281" s="1" t="n">
        <f aca="false">(1-Analysis!$C$18)*Data!B281+Analysis!$C$18*Data!C281</f>
        <v>0.0041798935596813</v>
      </c>
      <c r="C281" s="1" t="n">
        <f aca="false">1+B281</f>
        <v>1.00417989355968</v>
      </c>
      <c r="F281" s="1" t="n">
        <f aca="false">(1-Analysis!$C$37)*Data!B281+Analysis!$C$37*(Data!B281+Analysis!$C$30*Data!G281+Analysis!$C$31*Data!K281)</f>
        <v>0.00693040039649245</v>
      </c>
      <c r="G281" s="1" t="n">
        <f aca="false">1+F281</f>
        <v>1.00693040039649</v>
      </c>
    </row>
    <row r="282" customFormat="false" ht="13.8" hidden="false" customHeight="false" outlineLevel="0" collapsed="false">
      <c r="B282" s="1" t="n">
        <f aca="false">(1-Analysis!$C$18)*Data!B282+Analysis!$C$18*Data!C282</f>
        <v>0.00436226215384581</v>
      </c>
      <c r="C282" s="1" t="n">
        <f aca="false">1+B282</f>
        <v>1.00436226215385</v>
      </c>
      <c r="F282" s="1" t="n">
        <f aca="false">(1-Analysis!$C$37)*Data!B282+Analysis!$C$37*(Data!B282+Analysis!$C$30*Data!G282+Analysis!$C$31*Data!K282)</f>
        <v>0.00128545685404327</v>
      </c>
      <c r="G282" s="1" t="n">
        <f aca="false">1+F282</f>
        <v>1.00128545685404</v>
      </c>
    </row>
    <row r="283" customFormat="false" ht="13.8" hidden="false" customHeight="false" outlineLevel="0" collapsed="false">
      <c r="B283" s="1" t="n">
        <f aca="false">(1-Analysis!$C$18)*Data!B283+Analysis!$C$18*Data!C283</f>
        <v>-0.00349423159681521</v>
      </c>
      <c r="C283" s="1" t="n">
        <f aca="false">1+B283</f>
        <v>0.996505768403185</v>
      </c>
      <c r="F283" s="1" t="n">
        <f aca="false">(1-Analysis!$C$37)*Data!B283+Analysis!$C$37*(Data!B283+Analysis!$C$30*Data!G283+Analysis!$C$31*Data!K283)</f>
        <v>-0.000584656498041288</v>
      </c>
      <c r="G283" s="1" t="n">
        <f aca="false">1+F283</f>
        <v>0.999415343501959</v>
      </c>
    </row>
    <row r="284" customFormat="false" ht="13.8" hidden="false" customHeight="false" outlineLevel="0" collapsed="false">
      <c r="B284" s="1" t="n">
        <f aca="false">(1-Analysis!$C$18)*Data!B284+Analysis!$C$18*Data!C284</f>
        <v>0.00893720564456069</v>
      </c>
      <c r="C284" s="1" t="n">
        <f aca="false">1+B284</f>
        <v>1.00893720564456</v>
      </c>
      <c r="F284" s="1" t="n">
        <f aca="false">(1-Analysis!$C$37)*Data!B284+Analysis!$C$37*(Data!B284+Analysis!$C$30*Data!G284+Analysis!$C$31*Data!K284)</f>
        <v>0.00915272953859293</v>
      </c>
      <c r="G284" s="1" t="n">
        <f aca="false">1+F284</f>
        <v>1.00915272953859</v>
      </c>
    </row>
    <row r="285" customFormat="false" ht="13.8" hidden="false" customHeight="false" outlineLevel="0" collapsed="false">
      <c r="B285" s="1" t="n">
        <f aca="false">(1-Analysis!$C$18)*Data!B285+Analysis!$C$18*Data!C285</f>
        <v>0.012427019374003</v>
      </c>
      <c r="C285" s="1" t="n">
        <f aca="false">1+B285</f>
        <v>1.012427019374</v>
      </c>
      <c r="F285" s="1" t="n">
        <f aca="false">(1-Analysis!$C$37)*Data!B285+Analysis!$C$37*(Data!B285+Analysis!$C$30*Data!G285+Analysis!$C$31*Data!K285)</f>
        <v>0.00674614285904521</v>
      </c>
      <c r="G285" s="1" t="n">
        <f aca="false">1+F285</f>
        <v>1.00674614285905</v>
      </c>
    </row>
    <row r="286" customFormat="false" ht="13.8" hidden="false" customHeight="false" outlineLevel="0" collapsed="false">
      <c r="B286" s="1" t="n">
        <f aca="false">(1-Analysis!$C$18)*Data!B286+Analysis!$C$18*Data!C286</f>
        <v>-0.00132728547479971</v>
      </c>
      <c r="C286" s="1" t="n">
        <f aca="false">1+B286</f>
        <v>0.9986727145252</v>
      </c>
      <c r="F286" s="1" t="n">
        <f aca="false">(1-Analysis!$C$37)*Data!B286+Analysis!$C$37*(Data!B286+Analysis!$C$30*Data!G286+Analysis!$C$31*Data!K286)</f>
        <v>-0.00656875680659408</v>
      </c>
      <c r="G286" s="1" t="n">
        <f aca="false">1+F286</f>
        <v>0.993431243193406</v>
      </c>
    </row>
    <row r="287" customFormat="false" ht="13.8" hidden="false" customHeight="false" outlineLevel="0" collapsed="false">
      <c r="B287" s="1" t="n">
        <f aca="false">(1-Analysis!$C$18)*Data!B287+Analysis!$C$18*Data!C287</f>
        <v>0.0067162608381955</v>
      </c>
      <c r="C287" s="1" t="n">
        <f aca="false">1+B287</f>
        <v>1.0067162608382</v>
      </c>
      <c r="F287" s="1" t="n">
        <f aca="false">(1-Analysis!$C$37)*Data!B287+Analysis!$C$37*(Data!B287+Analysis!$C$30*Data!G287+Analysis!$C$31*Data!K287)</f>
        <v>0.00178641492863053</v>
      </c>
      <c r="G287" s="1" t="n">
        <f aca="false">1+F287</f>
        <v>1.00178641492863</v>
      </c>
    </row>
    <row r="288" customFormat="false" ht="13.8" hidden="false" customHeight="false" outlineLevel="0" collapsed="false">
      <c r="B288" s="1" t="n">
        <f aca="false">(1-Analysis!$C$18)*Data!B288+Analysis!$C$18*Data!C288</f>
        <v>-0.00509230879575361</v>
      </c>
      <c r="C288" s="1" t="n">
        <f aca="false">1+B288</f>
        <v>0.994907691204246</v>
      </c>
      <c r="F288" s="1" t="n">
        <f aca="false">(1-Analysis!$C$37)*Data!B288+Analysis!$C$37*(Data!B288+Analysis!$C$30*Data!G288+Analysis!$C$31*Data!K288)</f>
        <v>-0.00738980676796474</v>
      </c>
      <c r="G288" s="1" t="n">
        <f aca="false">1+F288</f>
        <v>0.992610193232035</v>
      </c>
    </row>
    <row r="289" customFormat="false" ht="13.8" hidden="false" customHeight="false" outlineLevel="0" collapsed="false">
      <c r="B289" s="1" t="n">
        <f aca="false">(1-Analysis!$C$18)*Data!B289+Analysis!$C$18*Data!C289</f>
        <v>0.00627163009018518</v>
      </c>
      <c r="C289" s="1" t="n">
        <f aca="false">1+B289</f>
        <v>1.00627163009019</v>
      </c>
      <c r="F289" s="1" t="n">
        <f aca="false">(1-Analysis!$C$37)*Data!B289+Analysis!$C$37*(Data!B289+Analysis!$C$30*Data!G289+Analysis!$C$31*Data!K289)</f>
        <v>0.00414884429320606</v>
      </c>
      <c r="G289" s="1" t="n">
        <f aca="false">1+F289</f>
        <v>1.00414884429321</v>
      </c>
    </row>
    <row r="290" customFormat="false" ht="13.8" hidden="false" customHeight="false" outlineLevel="0" collapsed="false">
      <c r="B290" s="1" t="n">
        <f aca="false">(1-Analysis!$C$18)*Data!B290+Analysis!$C$18*Data!C290</f>
        <v>0.00811736530503874</v>
      </c>
      <c r="C290" s="1" t="n">
        <f aca="false">1+B290</f>
        <v>1.00811736530504</v>
      </c>
      <c r="F290" s="1" t="n">
        <f aca="false">(1-Analysis!$C$37)*Data!B290+Analysis!$C$37*(Data!B290+Analysis!$C$30*Data!G290+Analysis!$C$31*Data!K290)</f>
        <v>0.0138585843145465</v>
      </c>
      <c r="G290" s="1" t="n">
        <f aca="false">1+F290</f>
        <v>1.01385858431455</v>
      </c>
    </row>
    <row r="291" customFormat="false" ht="13.8" hidden="false" customHeight="false" outlineLevel="0" collapsed="false">
      <c r="B291" s="1" t="n">
        <f aca="false">(1-Analysis!$C$18)*Data!B291+Analysis!$C$18*Data!C291</f>
        <v>0.0119000200318281</v>
      </c>
      <c r="C291" s="1" t="n">
        <f aca="false">1+B291</f>
        <v>1.01190002003183</v>
      </c>
      <c r="F291" s="1" t="n">
        <f aca="false">(1-Analysis!$C$37)*Data!B291+Analysis!$C$37*(Data!B291+Analysis!$C$30*Data!G291+Analysis!$C$31*Data!K291)</f>
        <v>0.0140015252230019</v>
      </c>
      <c r="G291" s="1" t="n">
        <f aca="false">1+F291</f>
        <v>1.014001525223</v>
      </c>
    </row>
    <row r="292" customFormat="false" ht="13.8" hidden="false" customHeight="false" outlineLevel="0" collapsed="false">
      <c r="B292" s="1" t="n">
        <f aca="false">(1-Analysis!$C$18)*Data!B292+Analysis!$C$18*Data!C292</f>
        <v>0.00936612778779713</v>
      </c>
      <c r="C292" s="1" t="n">
        <f aca="false">1+B292</f>
        <v>1.0093661277878</v>
      </c>
      <c r="F292" s="1" t="n">
        <f aca="false">(1-Analysis!$C$37)*Data!B292+Analysis!$C$37*(Data!B292+Analysis!$C$30*Data!G292+Analysis!$C$31*Data!K292)</f>
        <v>0.00215676013912567</v>
      </c>
      <c r="G292" s="1" t="n">
        <f aca="false">1+F292</f>
        <v>1.00215676013913</v>
      </c>
    </row>
    <row r="293" customFormat="false" ht="13.8" hidden="false" customHeight="false" outlineLevel="0" collapsed="false">
      <c r="B293" s="1" t="n">
        <f aca="false">(1-Analysis!$C$18)*Data!B293+Analysis!$C$18*Data!C293</f>
        <v>0.00899202266312874</v>
      </c>
      <c r="C293" s="1" t="n">
        <f aca="false">1+B293</f>
        <v>1.00899202266313</v>
      </c>
      <c r="F293" s="1" t="n">
        <f aca="false">(1-Analysis!$C$37)*Data!B293+Analysis!$C$37*(Data!B293+Analysis!$C$30*Data!G293+Analysis!$C$31*Data!K293)</f>
        <v>0.0116312692417932</v>
      </c>
      <c r="G293" s="1" t="n">
        <f aca="false">1+F293</f>
        <v>1.01163126924179</v>
      </c>
    </row>
    <row r="294" customFormat="false" ht="13.8" hidden="false" customHeight="false" outlineLevel="0" collapsed="false">
      <c r="B294" s="1" t="n">
        <f aca="false">(1-Analysis!$C$18)*Data!B294+Analysis!$C$18*Data!C294</f>
        <v>0.0117113107692291</v>
      </c>
      <c r="C294" s="1" t="n">
        <f aca="false">1+B294</f>
        <v>1.01171131076923</v>
      </c>
      <c r="F294" s="1" t="n">
        <f aca="false">(1-Analysis!$C$37)*Data!B294+Analysis!$C$37*(Data!B294+Analysis!$C$30*Data!G294+Analysis!$C$31*Data!K294)</f>
        <v>0.01621593850996</v>
      </c>
      <c r="G294" s="1" t="n">
        <f aca="false">1+F294</f>
        <v>1.01621593850996</v>
      </c>
    </row>
    <row r="295" customFormat="false" ht="13.8" hidden="false" customHeight="false" outlineLevel="0" collapsed="false">
      <c r="B295" s="1" t="n">
        <f aca="false">(1-Analysis!$C$18)*Data!B295+Analysis!$C$18*Data!C295</f>
        <v>0.0106195742387252</v>
      </c>
      <c r="C295" s="1" t="n">
        <f aca="false">1+B295</f>
        <v>1.01061957423873</v>
      </c>
      <c r="F295" s="1" t="n">
        <f aca="false">(1-Analysis!$C$37)*Data!B295+Analysis!$C$37*(Data!B295+Analysis!$C$30*Data!G295+Analysis!$C$31*Data!K295)</f>
        <v>0.00604614947050787</v>
      </c>
      <c r="G295" s="1" t="n">
        <f aca="false">1+F295</f>
        <v>1.00604614947051</v>
      </c>
    </row>
    <row r="296" customFormat="false" ht="13.8" hidden="false" customHeight="false" outlineLevel="0" collapsed="false">
      <c r="B296" s="1" t="n">
        <f aca="false">(1-Analysis!$C$18)*Data!B296+Analysis!$C$18*Data!C296</f>
        <v>0.0125958882970801</v>
      </c>
      <c r="C296" s="1" t="n">
        <f aca="false">1+B296</f>
        <v>1.01259588829708</v>
      </c>
      <c r="F296" s="1" t="n">
        <f aca="false">(1-Analysis!$C$37)*Data!B296+Analysis!$C$37*(Data!B296+Analysis!$C$30*Data!G296+Analysis!$C$31*Data!K296)</f>
        <v>0.0112090713447592</v>
      </c>
      <c r="G296" s="1" t="n">
        <f aca="false">1+F296</f>
        <v>1.01120907134476</v>
      </c>
    </row>
    <row r="297" customFormat="false" ht="13.8" hidden="false" customHeight="false" outlineLevel="0" collapsed="false">
      <c r="B297" s="1" t="n">
        <f aca="false">(1-Analysis!$C$18)*Data!B297+Analysis!$C$18*Data!C297</f>
        <v>0.00589697273209517</v>
      </c>
      <c r="C297" s="1" t="n">
        <f aca="false">1+B297</f>
        <v>1.0058969727321</v>
      </c>
      <c r="F297" s="1" t="n">
        <f aca="false">(1-Analysis!$C$37)*Data!B297+Analysis!$C$37*(Data!B297+Analysis!$C$30*Data!G297+Analysis!$C$31*Data!K297)</f>
        <v>0.0152895659787558</v>
      </c>
      <c r="G297" s="1" t="n">
        <f aca="false">1+F297</f>
        <v>1.01528956597876</v>
      </c>
    </row>
    <row r="298" customFormat="false" ht="13.8" hidden="false" customHeight="false" outlineLevel="0" collapsed="false">
      <c r="B298" s="1" t="n">
        <f aca="false">(1-Analysis!$C$18)*Data!B298+Analysis!$C$18*Data!C298</f>
        <v>0.0115906520954888</v>
      </c>
      <c r="C298" s="1" t="n">
        <f aca="false">1+B298</f>
        <v>1.01159065209549</v>
      </c>
      <c r="F298" s="1" t="n">
        <f aca="false">(1-Analysis!$C$37)*Data!B298+Analysis!$C$37*(Data!B298+Analysis!$C$30*Data!G298+Analysis!$C$31*Data!K298)</f>
        <v>0.0106614108351109</v>
      </c>
      <c r="G298" s="1" t="n">
        <f aca="false">1+F298</f>
        <v>1.01066141083511</v>
      </c>
    </row>
    <row r="299" customFormat="false" ht="13.8" hidden="false" customHeight="false" outlineLevel="0" collapsed="false">
      <c r="B299" s="1" t="n">
        <f aca="false">(1-Analysis!$C$18)*Data!B299+Analysis!$C$18*Data!C299</f>
        <v>0.00139200263130062</v>
      </c>
      <c r="C299" s="1" t="n">
        <f aca="false">1+B299</f>
        <v>1.0013920026313</v>
      </c>
      <c r="F299" s="1" t="n">
        <f aca="false">(1-Analysis!$C$37)*Data!B299+Analysis!$C$37*(Data!B299+Analysis!$C$30*Data!G299+Analysis!$C$31*Data!K299)</f>
        <v>-0.00496605443916532</v>
      </c>
      <c r="G299" s="1" t="n">
        <f aca="false">1+F299</f>
        <v>0.995033945560835</v>
      </c>
    </row>
    <row r="300" customFormat="false" ht="13.8" hidden="false" customHeight="false" outlineLevel="0" collapsed="false">
      <c r="B300" s="1" t="n">
        <f aca="false">(1-Analysis!$C$18)*Data!B300+Analysis!$C$18*Data!C300</f>
        <v>0.0128182036710852</v>
      </c>
      <c r="C300" s="1" t="n">
        <f aca="false">1+B300</f>
        <v>1.01281820367109</v>
      </c>
      <c r="F300" s="1" t="n">
        <f aca="false">(1-Analysis!$C$37)*Data!B300+Analysis!$C$37*(Data!B300+Analysis!$C$30*Data!G300+Analysis!$C$31*Data!K300)</f>
        <v>0.0135955670615687</v>
      </c>
      <c r="G300" s="1" t="n">
        <f aca="false">1+F300</f>
        <v>1.01359556706157</v>
      </c>
    </row>
    <row r="301" customFormat="false" ht="13.8" hidden="false" customHeight="false" outlineLevel="0" collapsed="false">
      <c r="B301" s="1" t="n">
        <f aca="false">(1-Analysis!$C$18)*Data!B301+Analysis!$C$18*Data!C301</f>
        <v>0.0071416034801055</v>
      </c>
      <c r="C301" s="1" t="n">
        <f aca="false">1+B301</f>
        <v>1.00714160348011</v>
      </c>
      <c r="F301" s="1" t="n">
        <f aca="false">(1-Analysis!$C$37)*Data!B301+Analysis!$C$37*(Data!B301+Analysis!$C$30*Data!G301+Analysis!$C$31*Data!K301)</f>
        <v>0.00818919808423827</v>
      </c>
      <c r="G301" s="1" t="n">
        <f aca="false">1+F301</f>
        <v>1.00818919808424</v>
      </c>
    </row>
    <row r="302" customFormat="false" ht="13.8" hidden="false" customHeight="false" outlineLevel="0" collapsed="false">
      <c r="B302" s="1" t="n">
        <f aca="false">(1-Analysis!$C$18)*Data!B302+Analysis!$C$18*Data!C302</f>
        <v>0.00921846977188197</v>
      </c>
      <c r="C302" s="1" t="n">
        <f aca="false">1+B302</f>
        <v>1.00921846977188</v>
      </c>
      <c r="F302" s="1" t="n">
        <f aca="false">(1-Analysis!$C$37)*Data!B302+Analysis!$C$37*(Data!B302+Analysis!$C$30*Data!G302+Analysis!$C$31*Data!K302)</f>
        <v>0.00797857463627223</v>
      </c>
      <c r="G302" s="1" t="n">
        <f aca="false">1+F302</f>
        <v>1.00797857463627</v>
      </c>
    </row>
    <row r="303" customFormat="false" ht="13.8" hidden="false" customHeight="false" outlineLevel="0" collapsed="false">
      <c r="B303" s="1" t="n">
        <f aca="false">(1-Analysis!$C$18)*Data!B303+Analysis!$C$18*Data!C303</f>
        <v>0.00679449769761196</v>
      </c>
      <c r="C303" s="1" t="n">
        <f aca="false">1+B303</f>
        <v>1.00679449769761</v>
      </c>
      <c r="F303" s="1" t="n">
        <f aca="false">(1-Analysis!$C$37)*Data!B303+Analysis!$C$37*(Data!B303+Analysis!$C$30*Data!G303+Analysis!$C$31*Data!K303)</f>
        <v>0.00618086619702663</v>
      </c>
      <c r="G303" s="1" t="n">
        <f aca="false">1+F303</f>
        <v>1.00618086619703</v>
      </c>
    </row>
    <row r="304" customFormat="false" ht="13.8" hidden="false" customHeight="false" outlineLevel="0" collapsed="false">
      <c r="B304" s="1" t="n">
        <f aca="false">(1-Analysis!$C$18)*Data!B304+Analysis!$C$18*Data!C304</f>
        <v>0.00548870926259904</v>
      </c>
      <c r="C304" s="1" t="n">
        <f aca="false">1+B304</f>
        <v>1.0054887092626</v>
      </c>
      <c r="F304" s="1" t="n">
        <f aca="false">(1-Analysis!$C$37)*Data!B304+Analysis!$C$37*(Data!B304+Analysis!$C$30*Data!G304+Analysis!$C$31*Data!K304)</f>
        <v>0.00729229001944015</v>
      </c>
      <c r="G304" s="1" t="n">
        <f aca="false">1+F304</f>
        <v>1.00729229001944</v>
      </c>
    </row>
    <row r="305" customFormat="false" ht="13.8" hidden="false" customHeight="false" outlineLevel="0" collapsed="false">
      <c r="B305" s="1" t="n">
        <f aca="false">(1-Analysis!$C$18)*Data!B305+Analysis!$C$18*Data!C305</f>
        <v>0.009083206960211</v>
      </c>
      <c r="C305" s="1" t="n">
        <f aca="false">1+B305</f>
        <v>1.00908320696021</v>
      </c>
      <c r="F305" s="1" t="n">
        <f aca="false">(1-Analysis!$C$37)*Data!B305+Analysis!$C$37*(Data!B305+Analysis!$C$30*Data!G305+Analysis!$C$31*Data!K305)</f>
        <v>-0.000137103231645374</v>
      </c>
      <c r="G305" s="1" t="n">
        <f aca="false">1+F305</f>
        <v>0.999862896768355</v>
      </c>
    </row>
    <row r="306" customFormat="false" ht="13.8" hidden="false" customHeight="false" outlineLevel="0" collapsed="false">
      <c r="B306" s="1" t="n">
        <f aca="false">(1-Analysis!$C$18)*Data!B306+Analysis!$C$18*Data!C306</f>
        <v>0.00933610117771745</v>
      </c>
      <c r="C306" s="1" t="n">
        <f aca="false">1+B306</f>
        <v>1.00933610117772</v>
      </c>
      <c r="F306" s="1" t="n">
        <f aca="false">(1-Analysis!$C$37)*Data!B306+Analysis!$C$37*(Data!B306+Analysis!$C$30*Data!G306+Analysis!$C$31*Data!K306)</f>
        <v>0.00718746794759001</v>
      </c>
      <c r="G306" s="1" t="n">
        <f aca="false">1+F306</f>
        <v>1.00718746794759</v>
      </c>
    </row>
    <row r="307" customFormat="false" ht="13.8" hidden="false" customHeight="false" outlineLevel="0" collapsed="false">
      <c r="B307" s="1" t="n">
        <f aca="false">(1-Analysis!$C$18)*Data!B307+Analysis!$C$18*Data!C307</f>
        <v>0.00151900197347547</v>
      </c>
      <c r="C307" s="1" t="n">
        <f aca="false">1+B307</f>
        <v>1.00151900197348</v>
      </c>
      <c r="F307" s="1" t="n">
        <f aca="false">(1-Analysis!$C$37)*Data!B307+Analysis!$C$37*(Data!B307+Analysis!$C$30*Data!G307+Analysis!$C$31*Data!K307)</f>
        <v>0.00314038824363603</v>
      </c>
      <c r="G307" s="1" t="n">
        <f aca="false">1+F307</f>
        <v>1.00314038824364</v>
      </c>
    </row>
    <row r="308" customFormat="false" ht="13.8" hidden="false" customHeight="false" outlineLevel="0" collapsed="false">
      <c r="B308" s="1" t="n">
        <f aca="false">(1-Analysis!$C$18)*Data!B308+Analysis!$C$18*Data!C308</f>
        <v>-0.00849259492837848</v>
      </c>
      <c r="C308" s="1" t="n">
        <f aca="false">1+B308</f>
        <v>0.991507405071621</v>
      </c>
      <c r="F308" s="1" t="n">
        <f aca="false">(1-Analysis!$C$37)*Data!B308+Analysis!$C$37*(Data!B308+Analysis!$C$30*Data!G308+Analysis!$C$31*Data!K308)</f>
        <v>-0.000916700093562949</v>
      </c>
      <c r="G308" s="1" t="n">
        <f aca="false">1+F308</f>
        <v>0.999083299906437</v>
      </c>
    </row>
    <row r="309" customFormat="false" ht="13.8" hidden="false" customHeight="false" outlineLevel="0" collapsed="false">
      <c r="B309" s="1" t="n">
        <f aca="false">(1-Analysis!$C$18)*Data!B309+Analysis!$C$18*Data!C309</f>
        <v>0.0101283899416429</v>
      </c>
      <c r="C309" s="1" t="n">
        <f aca="false">1+B309</f>
        <v>1.01012838994164</v>
      </c>
      <c r="F309" s="1" t="n">
        <f aca="false">(1-Analysis!$C$37)*Data!B309+Analysis!$C$37*(Data!B309+Analysis!$C$30*Data!G309+Analysis!$C$31*Data!K309)</f>
        <v>0.0120097069363589</v>
      </c>
      <c r="G309" s="1" t="n">
        <f aca="false">1+F309</f>
        <v>1.01200970693636</v>
      </c>
    </row>
    <row r="310" customFormat="false" ht="13.8" hidden="false" customHeight="false" outlineLevel="0" collapsed="false">
      <c r="B310" s="1" t="n">
        <f aca="false">(1-Analysis!$C$18)*Data!B310+Analysis!$C$18*Data!C310</f>
        <v>0.0153033334323578</v>
      </c>
      <c r="C310" s="1" t="n">
        <f aca="false">1+B310</f>
        <v>1.01530333343236</v>
      </c>
      <c r="F310" s="1" t="n">
        <f aca="false">(1-Analysis!$C$37)*Data!B310+Analysis!$C$37*(Data!B310+Analysis!$C$30*Data!G310+Analysis!$C$31*Data!K310)</f>
        <v>0.00500802632333009</v>
      </c>
      <c r="G310" s="1" t="n">
        <f aca="false">1+F310</f>
        <v>1.00500802632333</v>
      </c>
    </row>
    <row r="311" customFormat="false" ht="13.8" hidden="false" customHeight="false" outlineLevel="0" collapsed="false">
      <c r="B311" s="1" t="n">
        <f aca="false">(1-Analysis!$C$18)*Data!B311+Analysis!$C$18*Data!C311</f>
        <v>0.00607163009018518</v>
      </c>
      <c r="C311" s="1" t="n">
        <f aca="false">1+B311</f>
        <v>1.00607163009019</v>
      </c>
      <c r="F311" s="1" t="n">
        <f aca="false">(1-Analysis!$C$37)*Data!B311+Analysis!$C$37*(Data!B311+Analysis!$C$30*Data!G311+Analysis!$C$31*Data!K311)</f>
        <v>0.0144922272636726</v>
      </c>
      <c r="G311" s="1" t="n">
        <f aca="false">1+F311</f>
        <v>1.01449222726367</v>
      </c>
    </row>
    <row r="312" customFormat="false" ht="13.8" hidden="false" customHeight="false" outlineLevel="0" collapsed="false">
      <c r="B312" s="1" t="n">
        <f aca="false">(1-Analysis!$C$18)*Data!B312+Analysis!$C$18*Data!C312</f>
        <v>0.0177019628647178</v>
      </c>
      <c r="C312" s="1" t="n">
        <f aca="false">1+B312</f>
        <v>1.01770196286472</v>
      </c>
      <c r="F312" s="1" t="n">
        <f aca="false">(1-Analysis!$C$37)*Data!B312+Analysis!$C$37*(Data!B312+Analysis!$C$30*Data!G312+Analysis!$C$31*Data!K312)</f>
        <v>0.0160056578598376</v>
      </c>
      <c r="G312" s="1" t="n">
        <f aca="false">1+F312</f>
        <v>1.01600565785984</v>
      </c>
    </row>
    <row r="313" customFormat="false" ht="13.8" hidden="false" customHeight="false" outlineLevel="0" collapsed="false">
      <c r="B313" s="1" t="n">
        <f aca="false">(1-Analysis!$C$18)*Data!B313+Analysis!$C$18*Data!C313</f>
        <v>0.000900266100796748</v>
      </c>
      <c r="C313" s="1" t="n">
        <f aca="false">1+B313</f>
        <v>1.0009002661008</v>
      </c>
      <c r="F313" s="1" t="n">
        <f aca="false">(1-Analysis!$C$37)*Data!B313+Analysis!$C$37*(Data!B313+Analysis!$C$30*Data!G313+Analysis!$C$31*Data!K313)</f>
        <v>0.0052729366477136</v>
      </c>
      <c r="G313" s="1" t="n">
        <f aca="false">1+F313</f>
        <v>1.00527293664771</v>
      </c>
    </row>
    <row r="314" customFormat="false" ht="13.8" hidden="false" customHeight="false" outlineLevel="0" collapsed="false">
      <c r="B314" s="1" t="n">
        <f aca="false">(1-Analysis!$C$18)*Data!B314+Analysis!$C$18*Data!C314</f>
        <v>0.0153598071511907</v>
      </c>
      <c r="C314" s="1" t="n">
        <f aca="false">1+B314</f>
        <v>1.01535980715119</v>
      </c>
      <c r="F314" s="1" t="n">
        <f aca="false">(1-Analysis!$C$37)*Data!B314+Analysis!$C$37*(Data!B314+Analysis!$C$30*Data!G314+Analysis!$C$31*Data!K314)</f>
        <v>0.00879798323748127</v>
      </c>
      <c r="G314" s="1" t="n">
        <f aca="false">1+F314</f>
        <v>1.00879798323748</v>
      </c>
    </row>
    <row r="315" customFormat="false" ht="13.8" hidden="false" customHeight="false" outlineLevel="0" collapsed="false">
      <c r="B315" s="1" t="n">
        <f aca="false">(1-Analysis!$C$18)*Data!B315+Analysis!$C$18*Data!C315</f>
        <v>0.00283360611140612</v>
      </c>
      <c r="C315" s="1" t="n">
        <f aca="false">1+B315</f>
        <v>1.00283360611141</v>
      </c>
      <c r="F315" s="1" t="n">
        <f aca="false">(1-Analysis!$C$37)*Data!B315+Analysis!$C$37*(Data!B315+Analysis!$C$30*Data!G315+Analysis!$C$31*Data!K315)</f>
        <v>0.0124596028532339</v>
      </c>
      <c r="G315" s="1" t="n">
        <f aca="false">1+F315</f>
        <v>1.01245960285323</v>
      </c>
    </row>
    <row r="316" customFormat="false" ht="13.8" hidden="false" customHeight="false" outlineLevel="0" collapsed="false">
      <c r="B316" s="1" t="n">
        <f aca="false">(1-Analysis!$C$18)*Data!B316+Analysis!$C$18*Data!C316</f>
        <v>-0.00664685971352492</v>
      </c>
      <c r="C316" s="1" t="n">
        <f aca="false">1+B316</f>
        <v>0.993353140286475</v>
      </c>
      <c r="F316" s="1" t="n">
        <f aca="false">(1-Analysis!$C$37)*Data!B316+Analysis!$C$37*(Data!B316+Analysis!$C$30*Data!G316+Analysis!$C$31*Data!K316)</f>
        <v>-0.00220296301869394</v>
      </c>
      <c r="G316" s="1" t="n">
        <f aca="false">1+F316</f>
        <v>0.997797036981306</v>
      </c>
    </row>
    <row r="317" customFormat="false" ht="13.8" hidden="false" customHeight="false" outlineLevel="0" collapsed="false">
      <c r="B317" s="1" t="n">
        <f aca="false">(1-Analysis!$C$18)*Data!B317+Analysis!$C$18*Data!C317</f>
        <v>0.0130923087957536</v>
      </c>
      <c r="C317" s="1" t="n">
        <f aca="false">1+B317</f>
        <v>1.01309230879575</v>
      </c>
      <c r="F317" s="1" t="n">
        <f aca="false">(1-Analysis!$C$37)*Data!B317+Analysis!$C$37*(Data!B317+Analysis!$C$30*Data!G317+Analysis!$C$31*Data!K317)</f>
        <v>0.00380806032313408</v>
      </c>
      <c r="G317" s="1" t="n">
        <f aca="false">1+F317</f>
        <v>1.00380806032313</v>
      </c>
    </row>
    <row r="318" customFormat="false" ht="13.8" hidden="false" customHeight="false" outlineLevel="0" collapsed="false">
      <c r="B318" s="1" t="n">
        <f aca="false">(1-Analysis!$C$18)*Data!B318+Analysis!$C$18*Data!C318</f>
        <v>0.0195683567533117</v>
      </c>
      <c r="C318" s="1" t="n">
        <f aca="false">1+B318</f>
        <v>1.01956835675331</v>
      </c>
      <c r="F318" s="1" t="n">
        <f aca="false">(1-Analysis!$C$37)*Data!B318+Analysis!$C$37*(Data!B318+Analysis!$C$30*Data!G318+Analysis!$C$31*Data!K318)</f>
        <v>0.0148489817153808</v>
      </c>
      <c r="G318" s="1" t="n">
        <f aca="false">1+F318</f>
        <v>1.01484898171538</v>
      </c>
    </row>
    <row r="319" customFormat="false" ht="13.8" hidden="false" customHeight="false" outlineLevel="0" collapsed="false">
      <c r="B319" s="1" t="n">
        <f aca="false">(1-Analysis!$C$18)*Data!B319+Analysis!$C$18*Data!C319</f>
        <v>0.0126228876392549</v>
      </c>
      <c r="C319" s="1" t="n">
        <f aca="false">1+B319</f>
        <v>1.01262288763926</v>
      </c>
      <c r="F319" s="1" t="n">
        <f aca="false">(1-Analysis!$C$37)*Data!B319+Analysis!$C$37*(Data!B319+Analysis!$C$30*Data!G319+Analysis!$C$31*Data!K319)</f>
        <v>0.0121599673427786</v>
      </c>
      <c r="G319" s="1" t="n">
        <f aca="false">1+F319</f>
        <v>1.01215996734278</v>
      </c>
    </row>
    <row r="320" customFormat="false" ht="13.8" hidden="false" customHeight="false" outlineLevel="0" collapsed="false">
      <c r="B320" s="1" t="n">
        <f aca="false">(1-Analysis!$C$18)*Data!B320+Analysis!$C$18*Data!C320</f>
        <v>0.0202523820477411</v>
      </c>
      <c r="C320" s="1" t="n">
        <f aca="false">1+B320</f>
        <v>1.02025238204774</v>
      </c>
      <c r="F320" s="1" t="n">
        <f aca="false">(1-Analysis!$C$37)*Data!B320+Analysis!$C$37*(Data!B320+Analysis!$C$30*Data!G320+Analysis!$C$31*Data!K320)</f>
        <v>0.0169261397764167</v>
      </c>
      <c r="G320" s="1" t="n">
        <f aca="false">1+F320</f>
        <v>1.01692613977642</v>
      </c>
    </row>
    <row r="321" customFormat="false" ht="13.8" hidden="false" customHeight="false" outlineLevel="0" collapsed="false">
      <c r="B321" s="1" t="n">
        <f aca="false">(1-Analysis!$C$18)*Data!B321+Analysis!$C$18*Data!C321</f>
        <v>-0.00493170334217264</v>
      </c>
      <c r="C321" s="1" t="n">
        <f aca="false">1+B321</f>
        <v>0.995068296657827</v>
      </c>
      <c r="F321" s="1" t="n">
        <f aca="false">(1-Analysis!$C$37)*Data!B321+Analysis!$C$37*(Data!B321+Analysis!$C$30*Data!G321+Analysis!$C$31*Data!K321)</f>
        <v>0.00710140011815285</v>
      </c>
      <c r="G321" s="1" t="n">
        <f aca="false">1+F321</f>
        <v>1.00710140011815</v>
      </c>
    </row>
    <row r="322" customFormat="false" ht="13.8" hidden="false" customHeight="false" outlineLevel="0" collapsed="false">
      <c r="B322" s="1" t="n">
        <f aca="false">(1-Analysis!$C$18)*Data!B322+Analysis!$C$18*Data!C322</f>
        <v>0.0160432802121985</v>
      </c>
      <c r="C322" s="1" t="n">
        <f aca="false">1+B322</f>
        <v>1.0160432802122</v>
      </c>
      <c r="F322" s="1" t="n">
        <f aca="false">(1-Analysis!$C$37)*Data!B322+Analysis!$C$37*(Data!B322+Analysis!$C$30*Data!G322+Analysis!$C$31*Data!K322)</f>
        <v>0.0183987888649919</v>
      </c>
      <c r="G322" s="1" t="n">
        <f aca="false">1+F322</f>
        <v>1.01839878886499</v>
      </c>
    </row>
    <row r="323" customFormat="false" ht="13.8" hidden="false" customHeight="false" outlineLevel="0" collapsed="false">
      <c r="B323" s="1" t="n">
        <f aca="false">(1-Analysis!$C$18)*Data!B323+Analysis!$C$18*Data!C323</f>
        <v>-0.00406999342174844</v>
      </c>
      <c r="C323" s="1" t="n">
        <f aca="false">1+B323</f>
        <v>0.995930006578252</v>
      </c>
      <c r="F323" s="1" t="n">
        <f aca="false">(1-Analysis!$C$37)*Data!B323+Analysis!$C$37*(Data!B323+Analysis!$C$30*Data!G323+Analysis!$C$31*Data!K323)</f>
        <v>-0.0012479688548881</v>
      </c>
      <c r="G323" s="1" t="n">
        <f aca="false">1+F323</f>
        <v>0.998752031145112</v>
      </c>
    </row>
    <row r="324" customFormat="false" ht="13.8" hidden="false" customHeight="false" outlineLevel="0" collapsed="false">
      <c r="B324" s="1" t="n">
        <f aca="false">(1-Analysis!$C$18)*Data!B324+Analysis!$C$18*Data!C324</f>
        <v>0.0103854158938975</v>
      </c>
      <c r="C324" s="1" t="n">
        <f aca="false">1+B324</f>
        <v>1.0103854158939</v>
      </c>
      <c r="F324" s="1" t="n">
        <f aca="false">(1-Analysis!$C$37)*Data!B324+Analysis!$C$37*(Data!B324+Analysis!$C$30*Data!G324+Analysis!$C$31*Data!K324)</f>
        <v>0.00461543413575845</v>
      </c>
      <c r="G324" s="1" t="n">
        <f aca="false">1+F324</f>
        <v>1.00461543413576</v>
      </c>
    </row>
    <row r="325" customFormat="false" ht="13.8" hidden="false" customHeight="false" outlineLevel="0" collapsed="false">
      <c r="B325" s="1" t="n">
        <f aca="false">(1-Analysis!$C$18)*Data!B325+Analysis!$C$18*Data!C325</f>
        <v>0.00767273455702841</v>
      </c>
      <c r="C325" s="1" t="n">
        <f aca="false">1+B325</f>
        <v>1.00767273455703</v>
      </c>
      <c r="F325" s="1" t="n">
        <f aca="false">(1-Analysis!$C$37)*Data!B325+Analysis!$C$37*(Data!B325+Analysis!$C$30*Data!G325+Analysis!$C$31*Data!K325)</f>
        <v>0.0146235314108695</v>
      </c>
      <c r="G325" s="1" t="n">
        <f aca="false">1+F325</f>
        <v>1.01462353141087</v>
      </c>
    </row>
    <row r="326" customFormat="false" ht="13.8" hidden="false" customHeight="false" outlineLevel="0" collapsed="false">
      <c r="B326" s="1" t="n">
        <f aca="false">(1-Analysis!$C$18)*Data!B326+Analysis!$C$18*Data!C326</f>
        <v>0.00462644710875323</v>
      </c>
      <c r="C326" s="1" t="n">
        <f aca="false">1+B326</f>
        <v>1.00462644710875</v>
      </c>
      <c r="F326" s="1" t="n">
        <f aca="false">(1-Analysis!$C$37)*Data!B326+Analysis!$C$37*(Data!B326+Analysis!$C$30*Data!G326+Analysis!$C$31*Data!K326)</f>
        <v>-0.0031132767537979</v>
      </c>
      <c r="G326" s="1" t="n">
        <f aca="false">1+F326</f>
        <v>0.996886723246202</v>
      </c>
    </row>
    <row r="327" customFormat="false" ht="13.8" hidden="false" customHeight="false" outlineLevel="0" collapsed="false">
      <c r="B327" s="1" t="n">
        <f aca="false">(1-Analysis!$C$18)*Data!B327+Analysis!$C$18*Data!C327</f>
        <v>0.0192212509708182</v>
      </c>
      <c r="C327" s="1" t="n">
        <f aca="false">1+B327</f>
        <v>1.01922125097082</v>
      </c>
      <c r="F327" s="1" t="n">
        <f aca="false">(1-Analysis!$C$37)*Data!B327+Analysis!$C$37*(Data!B327+Analysis!$C$30*Data!G327+Analysis!$C$31*Data!K327)</f>
        <v>0.0164616096362081</v>
      </c>
      <c r="G327" s="1" t="n">
        <f aca="false">1+F327</f>
        <v>1.01646160963621</v>
      </c>
    </row>
    <row r="328" customFormat="false" ht="13.8" hidden="false" customHeight="false" outlineLevel="0" collapsed="false">
      <c r="B328" s="1" t="n">
        <f aca="false">(1-Analysis!$C$18)*Data!B328+Analysis!$C$18*Data!C328</f>
        <v>0.0142592549177691</v>
      </c>
      <c r="C328" s="1" t="n">
        <f aca="false">1+B328</f>
        <v>1.01425925491777</v>
      </c>
      <c r="F328" s="1" t="n">
        <f aca="false">(1-Analysis!$C$37)*Data!B328+Analysis!$C$37*(Data!B328+Analysis!$C$30*Data!G328+Analysis!$C$31*Data!K328)</f>
        <v>0.0172184836392716</v>
      </c>
      <c r="G328" s="1" t="n">
        <f aca="false">1+F328</f>
        <v>1.01721848363927</v>
      </c>
    </row>
    <row r="329" customFormat="false" ht="13.8" hidden="false" customHeight="false" outlineLevel="0" collapsed="false">
      <c r="B329" s="1" t="n">
        <f aca="false">(1-Analysis!$C$18)*Data!B329+Analysis!$C$18*Data!C329</f>
        <v>0.00588870926259904</v>
      </c>
      <c r="C329" s="1" t="n">
        <f aca="false">1+B329</f>
        <v>1.0058887092626</v>
      </c>
      <c r="F329" s="1" t="n">
        <f aca="false">(1-Analysis!$C$37)*Data!B329+Analysis!$C$37*(Data!B329+Analysis!$C$30*Data!G329+Analysis!$C$31*Data!K329)</f>
        <v>0.0074260429747314</v>
      </c>
      <c r="G329" s="1" t="n">
        <f aca="false">1+F329</f>
        <v>1.00742604297473</v>
      </c>
    </row>
    <row r="330" customFormat="false" ht="13.8" hidden="false" customHeight="false" outlineLevel="0" collapsed="false">
      <c r="B330" s="1" t="n">
        <f aca="false">(1-Analysis!$C$18)*Data!B330+Analysis!$C$18*Data!C330</f>
        <v>-0.0026812841591494</v>
      </c>
      <c r="C330" s="1" t="n">
        <f aca="false">1+B330</f>
        <v>0.997318715840851</v>
      </c>
      <c r="F330" s="1" t="n">
        <f aca="false">(1-Analysis!$C$37)*Data!B330+Analysis!$C$37*(Data!B330+Analysis!$C$30*Data!G330+Analysis!$C$31*Data!K330)</f>
        <v>0.00247681525396955</v>
      </c>
      <c r="G330" s="1" t="n">
        <f aca="false">1+F330</f>
        <v>1.00247681525397</v>
      </c>
    </row>
    <row r="331" customFormat="false" ht="13.8" hidden="false" customHeight="false" outlineLevel="0" collapsed="false">
      <c r="B331" s="1" t="n">
        <f aca="false">(1-Analysis!$C$18)*Data!B331+Analysis!$C$18*Data!C331</f>
        <v>0.0110206787055684</v>
      </c>
      <c r="C331" s="1" t="n">
        <f aca="false">1+B331</f>
        <v>1.01102067870557</v>
      </c>
      <c r="F331" s="1" t="n">
        <f aca="false">(1-Analysis!$C$37)*Data!B331+Analysis!$C$37*(Data!B331+Analysis!$C$30*Data!G331+Analysis!$C$31*Data!K331)</f>
        <v>0.000611002084481261</v>
      </c>
      <c r="G331" s="1" t="n">
        <f aca="false">1+F331</f>
        <v>1.00061100208448</v>
      </c>
    </row>
    <row r="332" customFormat="false" ht="13.8" hidden="false" customHeight="false" outlineLevel="0" collapsed="false">
      <c r="B332" s="1" t="n">
        <f aca="false">(1-Analysis!$C$18)*Data!B332+Analysis!$C$18*Data!C332</f>
        <v>-0.00135373258355294</v>
      </c>
      <c r="C332" s="1" t="n">
        <f aca="false">1+B332</f>
        <v>0.998646267416447</v>
      </c>
      <c r="F332" s="1" t="n">
        <f aca="false">(1-Analysis!$C$37)*Data!B332+Analysis!$C$37*(Data!B332+Analysis!$C$30*Data!G332+Analysis!$C$31*Data!K332)</f>
        <v>-0.0118483358345832</v>
      </c>
      <c r="G332" s="1" t="n">
        <f aca="false">1+F332</f>
        <v>0.988151664165417</v>
      </c>
    </row>
    <row r="333" customFormat="false" ht="13.8" hidden="false" customHeight="false" outlineLevel="0" collapsed="false">
      <c r="B333" s="1" t="n">
        <f aca="false">(1-Analysis!$C$18)*Data!B333+Analysis!$C$18*Data!C333</f>
        <v>-0.0306951300583461</v>
      </c>
      <c r="C333" s="1" t="n">
        <f aca="false">1+B333</f>
        <v>0.969304869941654</v>
      </c>
      <c r="F333" s="1" t="n">
        <f aca="false">(1-Analysis!$C$37)*Data!B333+Analysis!$C$37*(Data!B333+Analysis!$C$30*Data!G333+Analysis!$C$31*Data!K333)</f>
        <v>-0.0247065139719039</v>
      </c>
      <c r="G333" s="1" t="n">
        <f aca="false">1+F333</f>
        <v>0.975293486028096</v>
      </c>
    </row>
    <row r="334" customFormat="false" ht="13.8" hidden="false" customHeight="false" outlineLevel="0" collapsed="false">
      <c r="B334" s="1" t="n">
        <f aca="false">(1-Analysis!$C$18)*Data!B334+Analysis!$C$18*Data!C334</f>
        <v>0.0179843314588824</v>
      </c>
      <c r="C334" s="1" t="n">
        <f aca="false">1+B334</f>
        <v>1.01798433145888</v>
      </c>
      <c r="F334" s="1" t="n">
        <f aca="false">(1-Analysis!$C$37)*Data!B334+Analysis!$C$37*(Data!B334+Analysis!$C$30*Data!G334+Analysis!$C$31*Data!K334)</f>
        <v>0.0107003366576263</v>
      </c>
      <c r="G334" s="1" t="n">
        <f aca="false">1+F334</f>
        <v>1.01070033665763</v>
      </c>
    </row>
    <row r="335" customFormat="false" ht="13.8" hidden="false" customHeight="false" outlineLevel="0" collapsed="false">
      <c r="B335" s="1" t="n">
        <f aca="false">(1-Analysis!$C$18)*Data!B335+Analysis!$C$18*Data!C335</f>
        <v>0.0187171192360701</v>
      </c>
      <c r="C335" s="1" t="n">
        <f aca="false">1+B335</f>
        <v>1.01871711923607</v>
      </c>
      <c r="F335" s="1" t="n">
        <f aca="false">(1-Analysis!$C$37)*Data!B335+Analysis!$C$37*(Data!B335+Analysis!$C$30*Data!G335+Analysis!$C$31*Data!K335)</f>
        <v>0.00722408897720299</v>
      </c>
      <c r="G335" s="1" t="n">
        <f aca="false">1+F335</f>
        <v>1.0072240889772</v>
      </c>
    </row>
    <row r="336" customFormat="false" ht="13.8" hidden="false" customHeight="false" outlineLevel="0" collapsed="false">
      <c r="B336" s="1" t="n">
        <f aca="false">(1-Analysis!$C$18)*Data!B336+Analysis!$C$18*Data!C336</f>
        <v>0.0163755157559646</v>
      </c>
      <c r="C336" s="1" t="n">
        <f aca="false">1+B336</f>
        <v>1.01637551575596</v>
      </c>
      <c r="F336" s="1" t="n">
        <f aca="false">(1-Analysis!$C$37)*Data!B336+Analysis!$C$37*(Data!B336+Analysis!$C$30*Data!G336+Analysis!$C$31*Data!K336)</f>
        <v>0.00716297895182411</v>
      </c>
      <c r="G336" s="1" t="n">
        <f aca="false">1+F336</f>
        <v>1.00716297895182</v>
      </c>
    </row>
    <row r="337" customFormat="false" ht="13.8" hidden="false" customHeight="false" outlineLevel="0" collapsed="false">
      <c r="B337" s="1" t="n">
        <f aca="false">(1-Analysis!$C$18)*Data!B337+Analysis!$C$18*Data!C337</f>
        <v>0.0172060945994659</v>
      </c>
      <c r="C337" s="1" t="n">
        <f aca="false">1+B337</f>
        <v>1.01720609459947</v>
      </c>
      <c r="F337" s="1" t="n">
        <f aca="false">(1-Analysis!$C$37)*Data!B337+Analysis!$C$37*(Data!B337+Analysis!$C$30*Data!G337+Analysis!$C$31*Data!K337)</f>
        <v>0.00304991376002622</v>
      </c>
      <c r="G337" s="1" t="n">
        <f aca="false">1+F337</f>
        <v>1.00304991376003</v>
      </c>
    </row>
    <row r="338" customFormat="false" ht="13.8" hidden="false" customHeight="false" outlineLevel="0" collapsed="false">
      <c r="B338" s="1" t="n">
        <f aca="false">(1-Analysis!$C$18)*Data!B338+Analysis!$C$18*Data!C338</f>
        <v>0.011117099204242</v>
      </c>
      <c r="C338" s="1" t="n">
        <f aca="false">1+B338</f>
        <v>1.01111709920424</v>
      </c>
      <c r="F338" s="1" t="n">
        <f aca="false">(1-Analysis!$C$37)*Data!B338+Analysis!$C$37*(Data!B338+Analysis!$C$30*Data!G338+Analysis!$C$31*Data!K338)</f>
        <v>-0.00577889960018744</v>
      </c>
      <c r="G338" s="1" t="n">
        <f aca="false">1+F338</f>
        <v>0.994221100399813</v>
      </c>
    </row>
    <row r="339" customFormat="false" ht="13.8" hidden="false" customHeight="false" outlineLevel="0" collapsed="false">
      <c r="B339" s="1" t="n">
        <f aca="false">(1-Analysis!$C$18)*Data!B339+Analysis!$C$18*Data!C339</f>
        <v>-0.0053793613580878</v>
      </c>
      <c r="C339" s="1" t="n">
        <f aca="false">1+B339</f>
        <v>0.994620638641912</v>
      </c>
      <c r="F339" s="1" t="n">
        <f aca="false">(1-Analysis!$C$37)*Data!B339+Analysis!$C$37*(Data!B339+Analysis!$C$30*Data!G339+Analysis!$C$31*Data!K339)</f>
        <v>0.001201216397294</v>
      </c>
      <c r="G339" s="1" t="n">
        <f aca="false">1+F339</f>
        <v>1.00120121639729</v>
      </c>
    </row>
    <row r="340" customFormat="false" ht="13.8" hidden="false" customHeight="false" outlineLevel="0" collapsed="false">
      <c r="B340" s="1" t="n">
        <f aca="false">(1-Analysis!$C$18)*Data!B340+Analysis!$C$18*Data!C340</f>
        <v>0.0118082835013242</v>
      </c>
      <c r="C340" s="1" t="n">
        <f aca="false">1+B340</f>
        <v>1.01180828350132</v>
      </c>
      <c r="F340" s="1" t="n">
        <f aca="false">(1-Analysis!$C$37)*Data!B340+Analysis!$C$37*(Data!B340+Analysis!$C$30*Data!G340+Analysis!$C$31*Data!K340)</f>
        <v>0.00145039871574863</v>
      </c>
      <c r="G340" s="1" t="n">
        <f aca="false">1+F340</f>
        <v>1.00145039871575</v>
      </c>
    </row>
    <row r="341" customFormat="false" ht="13.8" hidden="false" customHeight="false" outlineLevel="0" collapsed="false">
      <c r="B341" s="1" t="n">
        <f aca="false">(1-Analysis!$C$18)*Data!B341+Analysis!$C$18*Data!C341</f>
        <v>0.0131234398726765</v>
      </c>
      <c r="C341" s="1" t="n">
        <f aca="false">1+B341</f>
        <v>1.01312343987268</v>
      </c>
      <c r="F341" s="1" t="n">
        <f aca="false">(1-Analysis!$C$37)*Data!B341+Analysis!$C$37*(Data!B341+Analysis!$C$30*Data!G341+Analysis!$C$31*Data!K341)</f>
        <v>0.0250249740160476</v>
      </c>
      <c r="G341" s="1" t="n">
        <f aca="false">1+F341</f>
        <v>1.02502497401605</v>
      </c>
    </row>
    <row r="342" customFormat="false" ht="13.8" hidden="false" customHeight="false" outlineLevel="0" collapsed="false">
      <c r="B342" s="1" t="n">
        <f aca="false">(1-Analysis!$C$18)*Data!B342+Analysis!$C$18*Data!C342</f>
        <v>-0.00195373258355294</v>
      </c>
      <c r="C342" s="1" t="n">
        <f aca="false">1+B342</f>
        <v>0.998046267416447</v>
      </c>
      <c r="F342" s="1" t="n">
        <f aca="false">(1-Analysis!$C$37)*Data!B342+Analysis!$C$37*(Data!B342+Analysis!$C$30*Data!G342+Analysis!$C$31*Data!K342)</f>
        <v>0.00752019251857309</v>
      </c>
      <c r="G342" s="1" t="n">
        <f aca="false">1+F342</f>
        <v>1.00752019251857</v>
      </c>
    </row>
    <row r="343" customFormat="false" ht="13.8" hidden="false" customHeight="false" outlineLevel="0" collapsed="false">
      <c r="B343" s="1" t="n">
        <f aca="false">(1-Analysis!$C$18)*Data!B343+Analysis!$C$18*Data!C343</f>
        <v>0.0143810180583527</v>
      </c>
      <c r="C343" s="1" t="n">
        <f aca="false">1+B343</f>
        <v>1.01438101805835</v>
      </c>
      <c r="F343" s="1" t="n">
        <f aca="false">(1-Analysis!$C$37)*Data!B343+Analysis!$C$37*(Data!B343+Analysis!$C$30*Data!G343+Analysis!$C$31*Data!K343)</f>
        <v>-0.000341569273503792</v>
      </c>
      <c r="G343" s="1" t="n">
        <f aca="false">1+F343</f>
        <v>0.999658430726496</v>
      </c>
    </row>
    <row r="344" customFormat="false" ht="13.8" hidden="false" customHeight="false" outlineLevel="0" collapsed="false">
      <c r="B344" s="1" t="n">
        <f aca="false">(1-Analysis!$C$18)*Data!B344+Analysis!$C$18*Data!C344</f>
        <v>-0.00379533606365844</v>
      </c>
      <c r="C344" s="1" t="n">
        <f aca="false">1+B344</f>
        <v>0.996204663936341</v>
      </c>
      <c r="F344" s="1" t="n">
        <f aca="false">(1-Analysis!$C$37)*Data!B344+Analysis!$C$37*(Data!B344+Analysis!$C$30*Data!G344+Analysis!$C$31*Data!K344)</f>
        <v>-0.00213168050126745</v>
      </c>
      <c r="G344" s="1" t="n">
        <f aca="false">1+F344</f>
        <v>0.997868319498732</v>
      </c>
    </row>
    <row r="345" customFormat="false" ht="13.8" hidden="false" customHeight="false" outlineLevel="0" collapsed="false">
      <c r="B345" s="1" t="n">
        <f aca="false">(1-Analysis!$C$18)*Data!B345+Analysis!$C$18*Data!C345</f>
        <v>0.000896686599470301</v>
      </c>
      <c r="C345" s="1" t="n">
        <f aca="false">1+B345</f>
        <v>1.00089668659947</v>
      </c>
      <c r="F345" s="1" t="n">
        <f aca="false">(1-Analysis!$C$37)*Data!B345+Analysis!$C$37*(Data!B345+Analysis!$C$30*Data!G345+Analysis!$C$31*Data!K345)</f>
        <v>-0.00712764942948937</v>
      </c>
      <c r="G345" s="1" t="n">
        <f aca="false">1+F345</f>
        <v>0.992872350570511</v>
      </c>
    </row>
    <row r="346" customFormat="false" ht="13.8" hidden="false" customHeight="false" outlineLevel="0" collapsed="false">
      <c r="B346" s="1" t="n">
        <f aca="false">(1-Analysis!$C$18)*Data!B346+Analysis!$C$18*Data!C346</f>
        <v>-0.00217191622281004</v>
      </c>
      <c r="C346" s="1" t="n">
        <f aca="false">1+B346</f>
        <v>0.99782808377719</v>
      </c>
      <c r="F346" s="1" t="n">
        <f aca="false">(1-Analysis!$C$37)*Data!B346+Analysis!$C$37*(Data!B346+Analysis!$C$30*Data!G346+Analysis!$C$31*Data!K346)</f>
        <v>-0.0080941637277032</v>
      </c>
      <c r="G346" s="1" t="n">
        <f aca="false">1+F346</f>
        <v>0.991905836272297</v>
      </c>
    </row>
    <row r="347" customFormat="false" ht="13.8" hidden="false" customHeight="false" outlineLevel="0" collapsed="false">
      <c r="B347" s="1" t="n">
        <f aca="false">(1-Analysis!$C$18)*Data!B347+Analysis!$C$18*Data!C347</f>
        <v>0.0172190420371317</v>
      </c>
      <c r="C347" s="1" t="n">
        <f aca="false">1+B347</f>
        <v>1.01721904203713</v>
      </c>
      <c r="F347" s="1" t="n">
        <f aca="false">(1-Analysis!$C$37)*Data!B347+Analysis!$C$37*(Data!B347+Analysis!$C$30*Data!G347+Analysis!$C$31*Data!K347)</f>
        <v>0.000518938707279543</v>
      </c>
      <c r="G347" s="1" t="n">
        <f aca="false">1+F347</f>
        <v>1.00051893870728</v>
      </c>
    </row>
    <row r="348" customFormat="false" ht="13.8" hidden="false" customHeight="false" outlineLevel="0" collapsed="false">
      <c r="B348" s="1" t="n">
        <f aca="false">(1-Analysis!$C$18)*Data!B348+Analysis!$C$18*Data!C348</f>
        <v>0.0109341783766559</v>
      </c>
      <c r="C348" s="1" t="n">
        <f aca="false">1+B348</f>
        <v>1.01093417837666</v>
      </c>
      <c r="F348" s="1" t="n">
        <f aca="false">(1-Analysis!$C$37)*Data!B348+Analysis!$C$37*(Data!B348+Analysis!$C$30*Data!G348+Analysis!$C$31*Data!K348)</f>
        <v>0.00438109990352756</v>
      </c>
      <c r="G348" s="1" t="n">
        <f aca="false">1+F348</f>
        <v>1.00438109990353</v>
      </c>
    </row>
    <row r="349" customFormat="false" ht="13.8" hidden="false" customHeight="false" outlineLevel="0" collapsed="false">
      <c r="B349" s="1" t="n">
        <f aca="false">(1-Analysis!$C$18)*Data!B349+Analysis!$C$18*Data!C349</f>
        <v>0.0212011445304995</v>
      </c>
      <c r="C349" s="1" t="n">
        <f aca="false">1+B349</f>
        <v>1.0212011445305</v>
      </c>
      <c r="F349" s="1" t="n">
        <f aca="false">(1-Analysis!$C$37)*Data!B349+Analysis!$C$37*(Data!B349+Analysis!$C$30*Data!G349+Analysis!$C$31*Data!K349)</f>
        <v>0.00846540129562231</v>
      </c>
      <c r="G349" s="1" t="n">
        <f aca="false">1+F349</f>
        <v>1.00846540129562</v>
      </c>
    </row>
    <row r="350" customFormat="false" ht="13.8" hidden="false" customHeight="false" outlineLevel="0" collapsed="false">
      <c r="B350" s="1" t="n">
        <f aca="false">(1-Analysis!$C$18)*Data!B350+Analysis!$C$18*Data!C350</f>
        <v>-0.00621572863660201</v>
      </c>
      <c r="C350" s="1" t="n">
        <f aca="false">1+B350</f>
        <v>0.993784271363398</v>
      </c>
      <c r="F350" s="1" t="n">
        <f aca="false">(1-Analysis!$C$37)*Data!B350+Analysis!$C$37*(Data!B350+Analysis!$C$30*Data!G350+Analysis!$C$31*Data!K350)</f>
        <v>-0.00393591514673787</v>
      </c>
      <c r="G350" s="1" t="n">
        <f aca="false">1+F350</f>
        <v>0.996064084853262</v>
      </c>
    </row>
    <row r="351" customFormat="false" ht="13.8" hidden="false" customHeight="false" outlineLevel="0" collapsed="false">
      <c r="B351" s="1" t="n">
        <f aca="false">(1-Analysis!$C$18)*Data!B351+Analysis!$C$18*Data!C351</f>
        <v>0.00963196944296939</v>
      </c>
      <c r="C351" s="1" t="n">
        <f aca="false">1+B351</f>
        <v>1.00963196944297</v>
      </c>
      <c r="F351" s="1" t="n">
        <f aca="false">(1-Analysis!$C$37)*Data!B351+Analysis!$C$37*(Data!B351+Analysis!$C$30*Data!G351+Analysis!$C$31*Data!K351)</f>
        <v>0.0142987746995759</v>
      </c>
      <c r="G351" s="1" t="n">
        <f aca="false">1+F351</f>
        <v>1.01429877469958</v>
      </c>
    </row>
    <row r="352" customFormat="false" ht="13.8" hidden="false" customHeight="false" outlineLevel="0" collapsed="false">
      <c r="B352" s="1" t="n">
        <f aca="false">(1-Analysis!$C$18)*Data!B352+Analysis!$C$18*Data!C352</f>
        <v>0.0160168331034452</v>
      </c>
      <c r="C352" s="1" t="n">
        <f aca="false">1+B352</f>
        <v>1.01601683310345</v>
      </c>
      <c r="F352" s="1" t="n">
        <f aca="false">(1-Analysis!$C$37)*Data!B352+Analysis!$C$37*(Data!B352+Analysis!$C$30*Data!G352+Analysis!$C$31*Data!K352)</f>
        <v>0.00981774648261426</v>
      </c>
      <c r="G352" s="1" t="n">
        <f aca="false">1+F352</f>
        <v>1.00981774648261</v>
      </c>
    </row>
    <row r="353" customFormat="false" ht="13.8" hidden="false" customHeight="false" outlineLevel="0" collapsed="false">
      <c r="B353" s="1" t="n">
        <f aca="false">(1-Analysis!$C$18)*Data!B353+Analysis!$C$18*Data!C353</f>
        <v>-0.00932840997347107</v>
      </c>
      <c r="C353" s="1" t="n">
        <f aca="false">1+B353</f>
        <v>0.990671590026529</v>
      </c>
      <c r="F353" s="1" t="n">
        <f aca="false">(1-Analysis!$C$37)*Data!B353+Analysis!$C$37*(Data!B353+Analysis!$C$30*Data!G353+Analysis!$C$31*Data!K353)</f>
        <v>-0.00039825049098635</v>
      </c>
      <c r="G353" s="1" t="n">
        <f aca="false">1+F353</f>
        <v>0.999601749509014</v>
      </c>
    </row>
    <row r="354" customFormat="false" ht="13.8" hidden="false" customHeight="false" outlineLevel="0" collapsed="false">
      <c r="B354" s="1" t="n">
        <f aca="false">(1-Analysis!$C$18)*Data!B354+Analysis!$C$18*Data!C354</f>
        <v>-0.00461930813792845</v>
      </c>
      <c r="C354" s="1" t="n">
        <f aca="false">1+B354</f>
        <v>0.995380691862072</v>
      </c>
      <c r="F354" s="1" t="n">
        <f aca="false">(1-Analysis!$C$37)*Data!B354+Analysis!$C$37*(Data!B354+Analysis!$C$30*Data!G354+Analysis!$C$31*Data!K354)</f>
        <v>0.00597751885439998</v>
      </c>
      <c r="G354" s="1" t="n">
        <f aca="false">1+F354</f>
        <v>1.0059775188544</v>
      </c>
    </row>
    <row r="355" customFormat="false" ht="13.8" hidden="false" customHeight="false" outlineLevel="0" collapsed="false">
      <c r="B355" s="1" t="n">
        <f aca="false">(1-Analysis!$C$18)*Data!B355+Analysis!$C$18*Data!C355</f>
        <v>0.0140980972307665</v>
      </c>
      <c r="C355" s="1" t="n">
        <f aca="false">1+B355</f>
        <v>1.01409809723077</v>
      </c>
      <c r="F355" s="1" t="n">
        <f aca="false">(1-Analysis!$C$37)*Data!B355+Analysis!$C$37*(Data!B355+Analysis!$C$30*Data!G355+Analysis!$C$31*Data!K355)</f>
        <v>0.00394086936003131</v>
      </c>
      <c r="G355" s="1" t="n">
        <f aca="false">1+F355</f>
        <v>1.00394086936003</v>
      </c>
    </row>
    <row r="356" customFormat="false" ht="13.8" hidden="false" customHeight="false" outlineLevel="0" collapsed="false">
      <c r="B356" s="1" t="n">
        <f aca="false">(1-Analysis!$C$18)*Data!B356+Analysis!$C$18*Data!C356</f>
        <v>-0.000662548286470683</v>
      </c>
      <c r="C356" s="1" t="n">
        <f aca="false">1+B356</f>
        <v>0.999337451713529</v>
      </c>
      <c r="F356" s="1" t="n">
        <f aca="false">(1-Analysis!$C$37)*Data!B356+Analysis!$C$37*(Data!B356+Analysis!$C$30*Data!G356+Analysis!$C$31*Data!K356)</f>
        <v>0.0180385859860675</v>
      </c>
      <c r="G356" s="1" t="n">
        <f aca="false">1+F356</f>
        <v>1.01803858598607</v>
      </c>
    </row>
    <row r="357" customFormat="false" ht="13.8" hidden="false" customHeight="false" outlineLevel="0" collapsed="false">
      <c r="B357" s="1" t="n">
        <f aca="false">(1-Analysis!$C$18)*Data!B357+Analysis!$C$18*Data!C357</f>
        <v>0.0202994878302346</v>
      </c>
      <c r="C357" s="1" t="n">
        <f aca="false">1+B357</f>
        <v>1.02029948783023</v>
      </c>
      <c r="F357" s="1" t="n">
        <f aca="false">(1-Analysis!$C$37)*Data!B357+Analysis!$C$37*(Data!B357+Analysis!$C$30*Data!G357+Analysis!$C$31*Data!K357)</f>
        <v>0.0161317494433661</v>
      </c>
      <c r="G357" s="1" t="n">
        <f aca="false">1+F357</f>
        <v>1.01613174944337</v>
      </c>
    </row>
    <row r="358" customFormat="false" ht="13.8" hidden="false" customHeight="false" outlineLevel="0" collapsed="false">
      <c r="B358" s="1" t="n">
        <f aca="false">(1-Analysis!$C$18)*Data!B358+Analysis!$C$18*Data!C358</f>
        <v>-0.00676091161803395</v>
      </c>
      <c r="C358" s="1" t="n">
        <f aca="false">1+B358</f>
        <v>0.993239088381966</v>
      </c>
      <c r="F358" s="1" t="n">
        <f aca="false">(1-Analysis!$C$37)*Data!B358+Analysis!$C$37*(Data!B358+Analysis!$C$30*Data!G358+Analysis!$C$31*Data!K358)</f>
        <v>0.0131453308093321</v>
      </c>
      <c r="G358" s="1" t="n">
        <f aca="false">1+F358</f>
        <v>1.01314533080933</v>
      </c>
    </row>
    <row r="359" customFormat="false" ht="13.8" hidden="false" customHeight="false" outlineLevel="0" collapsed="false">
      <c r="B359" s="1" t="n">
        <f aca="false">(1-Analysis!$C$18)*Data!B359+Analysis!$C$18*Data!C359</f>
        <v>-0.000406626801059396</v>
      </c>
      <c r="C359" s="1" t="n">
        <f aca="false">1+B359</f>
        <v>0.999593373198941</v>
      </c>
      <c r="F359" s="1" t="n">
        <f aca="false">(1-Analysis!$C$37)*Data!B359+Analysis!$C$37*(Data!B359+Analysis!$C$30*Data!G359+Analysis!$C$31*Data!K359)</f>
        <v>0.00931741506882835</v>
      </c>
      <c r="G359" s="1" t="n">
        <f aca="false">1+F359</f>
        <v>1.00931741506883</v>
      </c>
    </row>
    <row r="360" customFormat="false" ht="13.8" hidden="false" customHeight="false" outlineLevel="0" collapsed="false">
      <c r="B360" s="1" t="n">
        <f aca="false">(1-Analysis!$C$18)*Data!B360+Analysis!$C$18*Data!C360</f>
        <v>-0.018230086705564</v>
      </c>
      <c r="C360" s="1" t="n">
        <f aca="false">1+B360</f>
        <v>0.981769913294436</v>
      </c>
      <c r="F360" s="1" t="n">
        <f aca="false">(1-Analysis!$C$37)*Data!B360+Analysis!$C$37*(Data!B360+Analysis!$C$30*Data!G360+Analysis!$C$31*Data!K360)</f>
        <v>0.0116504116659116</v>
      </c>
      <c r="G360" s="1" t="n">
        <f aca="false">1+F360</f>
        <v>1.01165041166591</v>
      </c>
    </row>
    <row r="361" customFormat="false" ht="13.8" hidden="false" customHeight="false" outlineLevel="0" collapsed="false">
      <c r="B361" s="1" t="n">
        <f aca="false">(1-Analysis!$C$18)*Data!B361+Analysis!$C$18*Data!C361</f>
        <v>0.00758981372944228</v>
      </c>
      <c r="C361" s="1" t="n">
        <f aca="false">1+B361</f>
        <v>1.00758981372944</v>
      </c>
      <c r="F361" s="1" t="n">
        <f aca="false">(1-Analysis!$C$37)*Data!B361+Analysis!$C$37*(Data!B361+Analysis!$C$30*Data!G361+Analysis!$C$31*Data!K361)</f>
        <v>0.0315397070323033</v>
      </c>
      <c r="G361" s="1" t="n">
        <f aca="false">1+F361</f>
        <v>1.0315397070323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2024-08-26T17:20:58Z</dcterms:created>
  <dc:creator/>
  <dc:description/>
  <dc:language>en-US</dc:language>
  <cp:lastModifiedBy/>
  <dcterms:modified xsi:type="dcterms:W3CDTF">2024-08-26T13:48:05Z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