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ocuments\SCHOOL\Towson\2018-2022 -- DSc - Computer Security\6_Fall 2018\COSC 757 - Data Mining\Assignments\Classification Competition - 11-1\"/>
    </mc:Choice>
  </mc:AlternateContent>
  <xr:revisionPtr revIDLastSave="0" documentId="13_ncr:1_{E9485DF9-9BBE-4092-B870-4D255A4A36DA}" xr6:coauthVersionLast="37" xr6:coauthVersionMax="37" xr10:uidLastSave="{00000000-0000-0000-0000-000000000000}"/>
  <bookViews>
    <workbookView xWindow="0" yWindow="0" windowWidth="21570" windowHeight="8055" activeTab="1" xr2:uid="{00000000-000D-0000-FFFF-FFFF00000000}"/>
  </bookViews>
  <sheets>
    <sheet name="Basic Learning" sheetId="3" r:id="rId1"/>
    <sheet name="Advanced Learning" sheetId="4" r:id="rId2"/>
    <sheet name="ALL Learning" sheetId="6" r:id="rId3"/>
    <sheet name="Sheet5" sheetId="7" r:id="rId4"/>
    <sheet name="crossval" sheetId="5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3" l="1"/>
  <c r="B4" i="6" s="1"/>
  <c r="K6" i="3"/>
  <c r="C4" i="6" s="1"/>
  <c r="L6" i="3"/>
  <c r="D4" i="6" s="1"/>
  <c r="M6" i="3"/>
  <c r="E4" i="6" s="1"/>
  <c r="N6" i="3"/>
  <c r="F4" i="6" s="1"/>
  <c r="D24" i="7" l="1"/>
  <c r="D27" i="7" s="1"/>
  <c r="D23" i="7"/>
  <c r="D22" i="7"/>
  <c r="D26" i="7" s="1"/>
  <c r="J7" i="7"/>
  <c r="G8" i="7"/>
  <c r="G9" i="7"/>
  <c r="G7" i="7"/>
  <c r="C11" i="7"/>
  <c r="D11" i="7"/>
  <c r="E11" i="7"/>
  <c r="N11" i="4"/>
  <c r="F14" i="6" s="1"/>
  <c r="I35" i="4"/>
  <c r="J35" i="4"/>
  <c r="B56" i="6" s="1"/>
  <c r="K35" i="4"/>
  <c r="C56" i="6" s="1"/>
  <c r="L35" i="4"/>
  <c r="D56" i="6" s="1"/>
  <c r="M35" i="4"/>
  <c r="E56" i="6" s="1"/>
  <c r="N35" i="4"/>
  <c r="F56" i="6" s="1"/>
  <c r="O35" i="4"/>
  <c r="G56" i="6" s="1"/>
  <c r="P35" i="4"/>
  <c r="H56" i="6" s="1"/>
  <c r="Q35" i="4"/>
  <c r="I56" i="6" s="1"/>
  <c r="R35" i="4"/>
  <c r="J56" i="6" s="1"/>
  <c r="S35" i="4"/>
  <c r="K56" i="6" s="1"/>
  <c r="T35" i="4"/>
  <c r="L56" i="6" s="1"/>
  <c r="U35" i="4"/>
  <c r="M56" i="6" s="1"/>
  <c r="I27" i="4"/>
  <c r="J27" i="4"/>
  <c r="B42" i="6" s="1"/>
  <c r="K27" i="4"/>
  <c r="C42" i="6" s="1"/>
  <c r="L27" i="4"/>
  <c r="D42" i="6" s="1"/>
  <c r="M27" i="4"/>
  <c r="E42" i="6" s="1"/>
  <c r="N27" i="4"/>
  <c r="F42" i="6" s="1"/>
  <c r="O27" i="4"/>
  <c r="G42" i="6" s="1"/>
  <c r="P27" i="4"/>
  <c r="H42" i="6" s="1"/>
  <c r="Q27" i="4"/>
  <c r="I42" i="6" s="1"/>
  <c r="R27" i="4"/>
  <c r="J42" i="6" s="1"/>
  <c r="S27" i="4"/>
  <c r="K42" i="6" s="1"/>
  <c r="T27" i="4"/>
  <c r="L42" i="6" s="1"/>
  <c r="U27" i="4"/>
  <c r="M42" i="6" s="1"/>
  <c r="I19" i="4"/>
  <c r="J19" i="4"/>
  <c r="B28" i="6" s="1"/>
  <c r="K19" i="4"/>
  <c r="C28" i="6" s="1"/>
  <c r="L19" i="4"/>
  <c r="D28" i="6" s="1"/>
  <c r="M19" i="4"/>
  <c r="E28" i="6" s="1"/>
  <c r="N19" i="4"/>
  <c r="F28" i="6" s="1"/>
  <c r="O19" i="4"/>
  <c r="G28" i="6" s="1"/>
  <c r="P19" i="4"/>
  <c r="H28" i="6" s="1"/>
  <c r="Q19" i="4"/>
  <c r="I28" i="6" s="1"/>
  <c r="R19" i="4"/>
  <c r="J28" i="6" s="1"/>
  <c r="S19" i="4"/>
  <c r="K28" i="6" s="1"/>
  <c r="T19" i="4"/>
  <c r="L28" i="6" s="1"/>
  <c r="U19" i="4"/>
  <c r="M28" i="6" s="1"/>
  <c r="I11" i="4"/>
  <c r="J11" i="4"/>
  <c r="B14" i="6" s="1"/>
  <c r="K11" i="4"/>
  <c r="C14" i="6" s="1"/>
  <c r="L11" i="4"/>
  <c r="D14" i="6" s="1"/>
  <c r="M11" i="4"/>
  <c r="E14" i="6" s="1"/>
  <c r="O11" i="4"/>
  <c r="G14" i="6" s="1"/>
  <c r="P11" i="4"/>
  <c r="H14" i="6" s="1"/>
  <c r="Q11" i="4"/>
  <c r="I14" i="6" s="1"/>
  <c r="R11" i="4"/>
  <c r="J14" i="6" s="1"/>
  <c r="S11" i="4"/>
  <c r="K14" i="6" s="1"/>
  <c r="T11" i="4"/>
  <c r="L14" i="6" s="1"/>
  <c r="U11" i="4"/>
  <c r="M14" i="6" s="1"/>
  <c r="U34" i="4"/>
  <c r="M55" i="6" s="1"/>
  <c r="T34" i="4"/>
  <c r="L55" i="6" s="1"/>
  <c r="S34" i="4"/>
  <c r="K55" i="6" s="1"/>
  <c r="R34" i="4"/>
  <c r="J55" i="6" s="1"/>
  <c r="Q34" i="4"/>
  <c r="I55" i="6" s="1"/>
  <c r="P34" i="4"/>
  <c r="H55" i="6" s="1"/>
  <c r="O34" i="4"/>
  <c r="G55" i="6" s="1"/>
  <c r="N34" i="4"/>
  <c r="F55" i="6" s="1"/>
  <c r="M34" i="4"/>
  <c r="E55" i="6" s="1"/>
  <c r="L34" i="4"/>
  <c r="D55" i="6" s="1"/>
  <c r="K34" i="4"/>
  <c r="C55" i="6" s="1"/>
  <c r="J34" i="4"/>
  <c r="B55" i="6" s="1"/>
  <c r="I34" i="4"/>
  <c r="U33" i="4"/>
  <c r="M54" i="6" s="1"/>
  <c r="T33" i="4"/>
  <c r="L54" i="6" s="1"/>
  <c r="S33" i="4"/>
  <c r="K54" i="6" s="1"/>
  <c r="R33" i="4"/>
  <c r="J54" i="6" s="1"/>
  <c r="Q33" i="4"/>
  <c r="I54" i="6" s="1"/>
  <c r="P33" i="4"/>
  <c r="H54" i="6" s="1"/>
  <c r="O33" i="4"/>
  <c r="G54" i="6" s="1"/>
  <c r="N33" i="4"/>
  <c r="F54" i="6" s="1"/>
  <c r="M33" i="4"/>
  <c r="E54" i="6" s="1"/>
  <c r="L33" i="4"/>
  <c r="D54" i="6" s="1"/>
  <c r="K33" i="4"/>
  <c r="C54" i="6" s="1"/>
  <c r="J33" i="4"/>
  <c r="B54" i="6" s="1"/>
  <c r="I33" i="4"/>
  <c r="U32" i="4"/>
  <c r="M53" i="6" s="1"/>
  <c r="T32" i="4"/>
  <c r="L53" i="6" s="1"/>
  <c r="S32" i="4"/>
  <c r="K53" i="6" s="1"/>
  <c r="R32" i="4"/>
  <c r="J53" i="6" s="1"/>
  <c r="Q32" i="4"/>
  <c r="I53" i="6" s="1"/>
  <c r="P32" i="4"/>
  <c r="H53" i="6" s="1"/>
  <c r="O32" i="4"/>
  <c r="G53" i="6" s="1"/>
  <c r="N32" i="4"/>
  <c r="F53" i="6" s="1"/>
  <c r="M32" i="4"/>
  <c r="E53" i="6" s="1"/>
  <c r="L32" i="4"/>
  <c r="D53" i="6" s="1"/>
  <c r="K32" i="4"/>
  <c r="C53" i="6" s="1"/>
  <c r="J32" i="4"/>
  <c r="B53" i="6" s="1"/>
  <c r="I32" i="4"/>
  <c r="U31" i="4"/>
  <c r="M52" i="6" s="1"/>
  <c r="T31" i="4"/>
  <c r="L52" i="6" s="1"/>
  <c r="S31" i="4"/>
  <c r="K52" i="6" s="1"/>
  <c r="R31" i="4"/>
  <c r="J52" i="6" s="1"/>
  <c r="Q31" i="4"/>
  <c r="I52" i="6" s="1"/>
  <c r="P31" i="4"/>
  <c r="H52" i="6" s="1"/>
  <c r="O31" i="4"/>
  <c r="G52" i="6" s="1"/>
  <c r="N31" i="4"/>
  <c r="F52" i="6" s="1"/>
  <c r="M31" i="4"/>
  <c r="E52" i="6" s="1"/>
  <c r="L31" i="4"/>
  <c r="D52" i="6" s="1"/>
  <c r="K31" i="4"/>
  <c r="C52" i="6" s="1"/>
  <c r="J31" i="4"/>
  <c r="B52" i="6" s="1"/>
  <c r="I31" i="4"/>
  <c r="U30" i="4"/>
  <c r="M51" i="6" s="1"/>
  <c r="T30" i="4"/>
  <c r="L51" i="6" s="1"/>
  <c r="S30" i="4"/>
  <c r="K51" i="6" s="1"/>
  <c r="R30" i="4"/>
  <c r="J51" i="6" s="1"/>
  <c r="Q30" i="4"/>
  <c r="I51" i="6" s="1"/>
  <c r="P30" i="4"/>
  <c r="H51" i="6" s="1"/>
  <c r="O30" i="4"/>
  <c r="G51" i="6" s="1"/>
  <c r="N30" i="4"/>
  <c r="F51" i="6" s="1"/>
  <c r="M30" i="4"/>
  <c r="E51" i="6" s="1"/>
  <c r="L30" i="4"/>
  <c r="D51" i="6" s="1"/>
  <c r="K30" i="4"/>
  <c r="C51" i="6" s="1"/>
  <c r="J30" i="4"/>
  <c r="B51" i="6" s="1"/>
  <c r="I30" i="4"/>
  <c r="U26" i="4"/>
  <c r="M41" i="6" s="1"/>
  <c r="T26" i="4"/>
  <c r="L41" i="6" s="1"/>
  <c r="S26" i="4"/>
  <c r="K41" i="6" s="1"/>
  <c r="R26" i="4"/>
  <c r="J41" i="6" s="1"/>
  <c r="Q26" i="4"/>
  <c r="I41" i="6" s="1"/>
  <c r="P26" i="4"/>
  <c r="H41" i="6" s="1"/>
  <c r="O26" i="4"/>
  <c r="G41" i="6" s="1"/>
  <c r="N26" i="4"/>
  <c r="F41" i="6" s="1"/>
  <c r="M26" i="4"/>
  <c r="E41" i="6" s="1"/>
  <c r="L26" i="4"/>
  <c r="D41" i="6" s="1"/>
  <c r="K26" i="4"/>
  <c r="C41" i="6" s="1"/>
  <c r="J26" i="4"/>
  <c r="B41" i="6" s="1"/>
  <c r="I26" i="4"/>
  <c r="U25" i="4"/>
  <c r="M40" i="6" s="1"/>
  <c r="T25" i="4"/>
  <c r="L40" i="6" s="1"/>
  <c r="S25" i="4"/>
  <c r="K40" i="6" s="1"/>
  <c r="R25" i="4"/>
  <c r="J40" i="6" s="1"/>
  <c r="Q25" i="4"/>
  <c r="I40" i="6" s="1"/>
  <c r="P25" i="4"/>
  <c r="H40" i="6" s="1"/>
  <c r="O25" i="4"/>
  <c r="G40" i="6" s="1"/>
  <c r="N25" i="4"/>
  <c r="F40" i="6" s="1"/>
  <c r="M25" i="4"/>
  <c r="E40" i="6" s="1"/>
  <c r="L25" i="4"/>
  <c r="D40" i="6" s="1"/>
  <c r="K25" i="4"/>
  <c r="C40" i="6" s="1"/>
  <c r="J25" i="4"/>
  <c r="B40" i="6" s="1"/>
  <c r="I25" i="4"/>
  <c r="U24" i="4"/>
  <c r="M39" i="6" s="1"/>
  <c r="T24" i="4"/>
  <c r="L39" i="6" s="1"/>
  <c r="S24" i="4"/>
  <c r="K39" i="6" s="1"/>
  <c r="R24" i="4"/>
  <c r="J39" i="6" s="1"/>
  <c r="Q24" i="4"/>
  <c r="I39" i="6" s="1"/>
  <c r="P24" i="4"/>
  <c r="H39" i="6" s="1"/>
  <c r="O24" i="4"/>
  <c r="G39" i="6" s="1"/>
  <c r="N24" i="4"/>
  <c r="F39" i="6" s="1"/>
  <c r="M24" i="4"/>
  <c r="E39" i="6" s="1"/>
  <c r="L24" i="4"/>
  <c r="D39" i="6" s="1"/>
  <c r="K24" i="4"/>
  <c r="C39" i="6" s="1"/>
  <c r="J24" i="4"/>
  <c r="B39" i="6" s="1"/>
  <c r="I24" i="4"/>
  <c r="U23" i="4"/>
  <c r="M38" i="6" s="1"/>
  <c r="T23" i="4"/>
  <c r="L38" i="6" s="1"/>
  <c r="S23" i="4"/>
  <c r="K38" i="6" s="1"/>
  <c r="R23" i="4"/>
  <c r="J38" i="6" s="1"/>
  <c r="Q23" i="4"/>
  <c r="I38" i="6" s="1"/>
  <c r="P23" i="4"/>
  <c r="H38" i="6" s="1"/>
  <c r="O23" i="4"/>
  <c r="G38" i="6" s="1"/>
  <c r="N23" i="4"/>
  <c r="F38" i="6" s="1"/>
  <c r="M23" i="4"/>
  <c r="E38" i="6" s="1"/>
  <c r="L23" i="4"/>
  <c r="D38" i="6" s="1"/>
  <c r="K23" i="4"/>
  <c r="C38" i="6" s="1"/>
  <c r="J23" i="4"/>
  <c r="B38" i="6" s="1"/>
  <c r="I23" i="4"/>
  <c r="U22" i="4"/>
  <c r="M37" i="6" s="1"/>
  <c r="T22" i="4"/>
  <c r="L37" i="6" s="1"/>
  <c r="S22" i="4"/>
  <c r="K37" i="6" s="1"/>
  <c r="R22" i="4"/>
  <c r="J37" i="6" s="1"/>
  <c r="Q22" i="4"/>
  <c r="I37" i="6" s="1"/>
  <c r="P22" i="4"/>
  <c r="H37" i="6" s="1"/>
  <c r="O22" i="4"/>
  <c r="G37" i="6" s="1"/>
  <c r="N22" i="4"/>
  <c r="F37" i="6" s="1"/>
  <c r="M22" i="4"/>
  <c r="E37" i="6" s="1"/>
  <c r="L22" i="4"/>
  <c r="D37" i="6" s="1"/>
  <c r="K22" i="4"/>
  <c r="C37" i="6" s="1"/>
  <c r="J22" i="4"/>
  <c r="B37" i="6" s="1"/>
  <c r="I22" i="4"/>
  <c r="U18" i="4"/>
  <c r="M27" i="6" s="1"/>
  <c r="T18" i="4"/>
  <c r="L27" i="6" s="1"/>
  <c r="S18" i="4"/>
  <c r="K27" i="6" s="1"/>
  <c r="R18" i="4"/>
  <c r="J27" i="6" s="1"/>
  <c r="Q18" i="4"/>
  <c r="I27" i="6" s="1"/>
  <c r="P18" i="4"/>
  <c r="H27" i="6" s="1"/>
  <c r="O18" i="4"/>
  <c r="G27" i="6" s="1"/>
  <c r="N18" i="4"/>
  <c r="F27" i="6" s="1"/>
  <c r="M18" i="4"/>
  <c r="E27" i="6" s="1"/>
  <c r="L18" i="4"/>
  <c r="D27" i="6" s="1"/>
  <c r="K18" i="4"/>
  <c r="C27" i="6" s="1"/>
  <c r="J18" i="4"/>
  <c r="B27" i="6" s="1"/>
  <c r="I18" i="4"/>
  <c r="U17" i="4"/>
  <c r="M26" i="6" s="1"/>
  <c r="T17" i="4"/>
  <c r="L26" i="6" s="1"/>
  <c r="S17" i="4"/>
  <c r="K26" i="6" s="1"/>
  <c r="R17" i="4"/>
  <c r="J26" i="6" s="1"/>
  <c r="Q17" i="4"/>
  <c r="I26" i="6" s="1"/>
  <c r="P17" i="4"/>
  <c r="H26" i="6" s="1"/>
  <c r="O17" i="4"/>
  <c r="G26" i="6" s="1"/>
  <c r="N17" i="4"/>
  <c r="F26" i="6" s="1"/>
  <c r="M17" i="4"/>
  <c r="E26" i="6" s="1"/>
  <c r="L17" i="4"/>
  <c r="D26" i="6" s="1"/>
  <c r="K17" i="4"/>
  <c r="C26" i="6" s="1"/>
  <c r="J17" i="4"/>
  <c r="B26" i="6" s="1"/>
  <c r="I17" i="4"/>
  <c r="U16" i="4"/>
  <c r="M25" i="6" s="1"/>
  <c r="T16" i="4"/>
  <c r="L25" i="6" s="1"/>
  <c r="S16" i="4"/>
  <c r="K25" i="6" s="1"/>
  <c r="R16" i="4"/>
  <c r="J25" i="6" s="1"/>
  <c r="Q16" i="4"/>
  <c r="I25" i="6" s="1"/>
  <c r="P16" i="4"/>
  <c r="H25" i="6" s="1"/>
  <c r="O16" i="4"/>
  <c r="G25" i="6" s="1"/>
  <c r="N16" i="4"/>
  <c r="F25" i="6" s="1"/>
  <c r="M16" i="4"/>
  <c r="E25" i="6" s="1"/>
  <c r="L16" i="4"/>
  <c r="D25" i="6" s="1"/>
  <c r="K16" i="4"/>
  <c r="C25" i="6" s="1"/>
  <c r="J16" i="4"/>
  <c r="B25" i="6" s="1"/>
  <c r="I16" i="4"/>
  <c r="U15" i="4"/>
  <c r="M24" i="6" s="1"/>
  <c r="T15" i="4"/>
  <c r="L24" i="6" s="1"/>
  <c r="S15" i="4"/>
  <c r="K24" i="6" s="1"/>
  <c r="R15" i="4"/>
  <c r="J24" i="6" s="1"/>
  <c r="Q15" i="4"/>
  <c r="I24" i="6" s="1"/>
  <c r="P15" i="4"/>
  <c r="H24" i="6" s="1"/>
  <c r="O15" i="4"/>
  <c r="G24" i="6" s="1"/>
  <c r="N15" i="4"/>
  <c r="F24" i="6" s="1"/>
  <c r="M15" i="4"/>
  <c r="E24" i="6" s="1"/>
  <c r="L15" i="4"/>
  <c r="D24" i="6" s="1"/>
  <c r="K15" i="4"/>
  <c r="C24" i="6" s="1"/>
  <c r="J15" i="4"/>
  <c r="B24" i="6" s="1"/>
  <c r="I15" i="4"/>
  <c r="U14" i="4"/>
  <c r="M23" i="6" s="1"/>
  <c r="T14" i="4"/>
  <c r="L23" i="6" s="1"/>
  <c r="S14" i="4"/>
  <c r="K23" i="6" s="1"/>
  <c r="R14" i="4"/>
  <c r="J23" i="6" s="1"/>
  <c r="Q14" i="4"/>
  <c r="I23" i="6" s="1"/>
  <c r="P14" i="4"/>
  <c r="H23" i="6" s="1"/>
  <c r="O14" i="4"/>
  <c r="G23" i="6" s="1"/>
  <c r="N14" i="4"/>
  <c r="F23" i="6" s="1"/>
  <c r="M14" i="4"/>
  <c r="E23" i="6" s="1"/>
  <c r="L14" i="4"/>
  <c r="D23" i="6" s="1"/>
  <c r="K14" i="4"/>
  <c r="C23" i="6" s="1"/>
  <c r="J14" i="4"/>
  <c r="B23" i="6" s="1"/>
  <c r="I14" i="4"/>
  <c r="U10" i="4"/>
  <c r="M13" i="6" s="1"/>
  <c r="T10" i="4"/>
  <c r="L13" i="6" s="1"/>
  <c r="S10" i="4"/>
  <c r="K13" i="6" s="1"/>
  <c r="R10" i="4"/>
  <c r="J13" i="6" s="1"/>
  <c r="Q10" i="4"/>
  <c r="I13" i="6" s="1"/>
  <c r="P10" i="4"/>
  <c r="H13" i="6" s="1"/>
  <c r="O10" i="4"/>
  <c r="G13" i="6" s="1"/>
  <c r="N10" i="4"/>
  <c r="F13" i="6" s="1"/>
  <c r="M10" i="4"/>
  <c r="E13" i="6" s="1"/>
  <c r="L10" i="4"/>
  <c r="D13" i="6" s="1"/>
  <c r="K10" i="4"/>
  <c r="C13" i="6" s="1"/>
  <c r="J10" i="4"/>
  <c r="B13" i="6" s="1"/>
  <c r="I10" i="4"/>
  <c r="U9" i="4"/>
  <c r="M12" i="6" s="1"/>
  <c r="T9" i="4"/>
  <c r="L12" i="6" s="1"/>
  <c r="S9" i="4"/>
  <c r="K12" i="6" s="1"/>
  <c r="R9" i="4"/>
  <c r="J12" i="6" s="1"/>
  <c r="Q9" i="4"/>
  <c r="I12" i="6" s="1"/>
  <c r="P9" i="4"/>
  <c r="H12" i="6" s="1"/>
  <c r="O9" i="4"/>
  <c r="G12" i="6" s="1"/>
  <c r="N9" i="4"/>
  <c r="F12" i="6" s="1"/>
  <c r="M9" i="4"/>
  <c r="E12" i="6" s="1"/>
  <c r="L9" i="4"/>
  <c r="D12" i="6" s="1"/>
  <c r="K9" i="4"/>
  <c r="C12" i="6" s="1"/>
  <c r="J9" i="4"/>
  <c r="B12" i="6" s="1"/>
  <c r="I9" i="4"/>
  <c r="U8" i="4"/>
  <c r="M11" i="6" s="1"/>
  <c r="T8" i="4"/>
  <c r="L11" i="6" s="1"/>
  <c r="S8" i="4"/>
  <c r="K11" i="6" s="1"/>
  <c r="R8" i="4"/>
  <c r="J11" i="6" s="1"/>
  <c r="Q8" i="4"/>
  <c r="I11" i="6" s="1"/>
  <c r="P8" i="4"/>
  <c r="H11" i="6" s="1"/>
  <c r="O8" i="4"/>
  <c r="G11" i="6" s="1"/>
  <c r="N8" i="4"/>
  <c r="F11" i="6" s="1"/>
  <c r="M8" i="4"/>
  <c r="E11" i="6" s="1"/>
  <c r="L8" i="4"/>
  <c r="D11" i="6" s="1"/>
  <c r="K8" i="4"/>
  <c r="C11" i="6" s="1"/>
  <c r="J8" i="4"/>
  <c r="B11" i="6" s="1"/>
  <c r="I8" i="4"/>
  <c r="U7" i="4"/>
  <c r="M10" i="6" s="1"/>
  <c r="T7" i="4"/>
  <c r="L10" i="6" s="1"/>
  <c r="S7" i="4"/>
  <c r="K10" i="6" s="1"/>
  <c r="R7" i="4"/>
  <c r="J10" i="6" s="1"/>
  <c r="Q7" i="4"/>
  <c r="I10" i="6" s="1"/>
  <c r="P7" i="4"/>
  <c r="H10" i="6" s="1"/>
  <c r="O7" i="4"/>
  <c r="G10" i="6" s="1"/>
  <c r="N7" i="4"/>
  <c r="F10" i="6" s="1"/>
  <c r="M7" i="4"/>
  <c r="E10" i="6" s="1"/>
  <c r="L7" i="4"/>
  <c r="D10" i="6" s="1"/>
  <c r="K7" i="4"/>
  <c r="C10" i="6" s="1"/>
  <c r="J7" i="4"/>
  <c r="B10" i="6" s="1"/>
  <c r="I7" i="4"/>
  <c r="U6" i="4"/>
  <c r="M9" i="6" s="1"/>
  <c r="T6" i="4"/>
  <c r="L9" i="6" s="1"/>
  <c r="S6" i="4"/>
  <c r="K9" i="6" s="1"/>
  <c r="R6" i="4"/>
  <c r="J9" i="6" s="1"/>
  <c r="Q6" i="4"/>
  <c r="I9" i="6" s="1"/>
  <c r="P6" i="4"/>
  <c r="H9" i="6" s="1"/>
  <c r="O6" i="4"/>
  <c r="G9" i="6" s="1"/>
  <c r="N6" i="4"/>
  <c r="F9" i="6" s="1"/>
  <c r="M6" i="4"/>
  <c r="E9" i="6" s="1"/>
  <c r="L6" i="4"/>
  <c r="D9" i="6" s="1"/>
  <c r="K6" i="4"/>
  <c r="C9" i="6" s="1"/>
  <c r="J6" i="4"/>
  <c r="B9" i="6" s="1"/>
  <c r="I6" i="4"/>
  <c r="U5" i="4"/>
  <c r="T5" i="4"/>
  <c r="S5" i="4"/>
  <c r="R5" i="4"/>
  <c r="Q5" i="4"/>
  <c r="P5" i="4"/>
  <c r="O5" i="4"/>
  <c r="N5" i="4"/>
  <c r="M5" i="4"/>
  <c r="L5" i="4"/>
  <c r="K5" i="4"/>
  <c r="J5" i="4"/>
  <c r="R16" i="3"/>
  <c r="J21" i="6" s="1"/>
  <c r="J28" i="3"/>
  <c r="B47" i="6" s="1"/>
  <c r="K28" i="3"/>
  <c r="C47" i="6" s="1"/>
  <c r="L28" i="3"/>
  <c r="D47" i="6" s="1"/>
  <c r="M28" i="3"/>
  <c r="E47" i="6" s="1"/>
  <c r="N28" i="3"/>
  <c r="F47" i="6" s="1"/>
  <c r="O28" i="3"/>
  <c r="G47" i="6" s="1"/>
  <c r="P28" i="3"/>
  <c r="H47" i="6" s="1"/>
  <c r="Q28" i="3"/>
  <c r="I47" i="6" s="1"/>
  <c r="R28" i="3"/>
  <c r="J47" i="6" s="1"/>
  <c r="S28" i="3"/>
  <c r="K47" i="6" s="1"/>
  <c r="T28" i="3"/>
  <c r="L47" i="6" s="1"/>
  <c r="U28" i="3"/>
  <c r="M47" i="6" s="1"/>
  <c r="J29" i="3"/>
  <c r="B48" i="6" s="1"/>
  <c r="K29" i="3"/>
  <c r="C48" i="6" s="1"/>
  <c r="L29" i="3"/>
  <c r="D48" i="6" s="1"/>
  <c r="M29" i="3"/>
  <c r="E48" i="6" s="1"/>
  <c r="N29" i="3"/>
  <c r="F48" i="6" s="1"/>
  <c r="O29" i="3"/>
  <c r="G48" i="6" s="1"/>
  <c r="P29" i="3"/>
  <c r="H48" i="6" s="1"/>
  <c r="Q29" i="3"/>
  <c r="I48" i="6" s="1"/>
  <c r="R29" i="3"/>
  <c r="J48" i="6" s="1"/>
  <c r="S29" i="3"/>
  <c r="K48" i="6" s="1"/>
  <c r="T29" i="3"/>
  <c r="L48" i="6" s="1"/>
  <c r="U29" i="3"/>
  <c r="M48" i="6" s="1"/>
  <c r="J30" i="3"/>
  <c r="B49" i="6" s="1"/>
  <c r="K30" i="3"/>
  <c r="C49" i="6" s="1"/>
  <c r="L30" i="3"/>
  <c r="D49" i="6" s="1"/>
  <c r="M30" i="3"/>
  <c r="E49" i="6" s="1"/>
  <c r="N30" i="3"/>
  <c r="F49" i="6" s="1"/>
  <c r="O30" i="3"/>
  <c r="G49" i="6" s="1"/>
  <c r="P30" i="3"/>
  <c r="H49" i="6" s="1"/>
  <c r="Q30" i="3"/>
  <c r="I49" i="6" s="1"/>
  <c r="R30" i="3"/>
  <c r="J49" i="6" s="1"/>
  <c r="S30" i="3"/>
  <c r="K49" i="6" s="1"/>
  <c r="T30" i="3"/>
  <c r="L49" i="6" s="1"/>
  <c r="U30" i="3"/>
  <c r="M49" i="6" s="1"/>
  <c r="J31" i="3"/>
  <c r="B50" i="6" s="1"/>
  <c r="K31" i="3"/>
  <c r="C50" i="6" s="1"/>
  <c r="L31" i="3"/>
  <c r="D50" i="6" s="1"/>
  <c r="M31" i="3"/>
  <c r="E50" i="6" s="1"/>
  <c r="N31" i="3"/>
  <c r="F50" i="6" s="1"/>
  <c r="O31" i="3"/>
  <c r="G50" i="6" s="1"/>
  <c r="P31" i="3"/>
  <c r="H50" i="6" s="1"/>
  <c r="Q31" i="3"/>
  <c r="I50" i="6" s="1"/>
  <c r="R31" i="3"/>
  <c r="J50" i="6" s="1"/>
  <c r="S31" i="3"/>
  <c r="K50" i="6" s="1"/>
  <c r="T31" i="3"/>
  <c r="L50" i="6" s="1"/>
  <c r="U31" i="3"/>
  <c r="M50" i="6" s="1"/>
  <c r="U27" i="3"/>
  <c r="M46" i="6" s="1"/>
  <c r="T27" i="3"/>
  <c r="L46" i="6" s="1"/>
  <c r="S27" i="3"/>
  <c r="K46" i="6" s="1"/>
  <c r="R27" i="3"/>
  <c r="J46" i="6" s="1"/>
  <c r="Q27" i="3"/>
  <c r="I46" i="6" s="1"/>
  <c r="P27" i="3"/>
  <c r="H46" i="6" s="1"/>
  <c r="O27" i="3"/>
  <c r="G46" i="6" s="1"/>
  <c r="N27" i="3"/>
  <c r="F46" i="6" s="1"/>
  <c r="M27" i="3"/>
  <c r="E46" i="6" s="1"/>
  <c r="L27" i="3"/>
  <c r="D46" i="6" s="1"/>
  <c r="K27" i="3"/>
  <c r="C46" i="6" s="1"/>
  <c r="J21" i="3"/>
  <c r="B33" i="6" s="1"/>
  <c r="K21" i="3"/>
  <c r="C33" i="6" s="1"/>
  <c r="L21" i="3"/>
  <c r="D33" i="6" s="1"/>
  <c r="M21" i="3"/>
  <c r="E33" i="6" s="1"/>
  <c r="N21" i="3"/>
  <c r="F33" i="6" s="1"/>
  <c r="O21" i="3"/>
  <c r="G33" i="6" s="1"/>
  <c r="P21" i="3"/>
  <c r="H33" i="6" s="1"/>
  <c r="Q21" i="3"/>
  <c r="I33" i="6" s="1"/>
  <c r="R21" i="3"/>
  <c r="J33" i="6" s="1"/>
  <c r="S21" i="3"/>
  <c r="K33" i="6" s="1"/>
  <c r="T21" i="3"/>
  <c r="L33" i="6" s="1"/>
  <c r="U21" i="3"/>
  <c r="M33" i="6" s="1"/>
  <c r="J22" i="3"/>
  <c r="B34" i="6" s="1"/>
  <c r="K22" i="3"/>
  <c r="C34" i="6" s="1"/>
  <c r="L22" i="3"/>
  <c r="D34" i="6" s="1"/>
  <c r="M22" i="3"/>
  <c r="E34" i="6" s="1"/>
  <c r="N22" i="3"/>
  <c r="F34" i="6" s="1"/>
  <c r="O22" i="3"/>
  <c r="G34" i="6" s="1"/>
  <c r="P22" i="3"/>
  <c r="H34" i="6" s="1"/>
  <c r="Q22" i="3"/>
  <c r="I34" i="6" s="1"/>
  <c r="R22" i="3"/>
  <c r="J34" i="6" s="1"/>
  <c r="S22" i="3"/>
  <c r="K34" i="6" s="1"/>
  <c r="T22" i="3"/>
  <c r="L34" i="6" s="1"/>
  <c r="U22" i="3"/>
  <c r="M34" i="6" s="1"/>
  <c r="J23" i="3"/>
  <c r="B35" i="6" s="1"/>
  <c r="K23" i="3"/>
  <c r="C35" i="6" s="1"/>
  <c r="L23" i="3"/>
  <c r="D35" i="6" s="1"/>
  <c r="M23" i="3"/>
  <c r="E35" i="6" s="1"/>
  <c r="N23" i="3"/>
  <c r="F35" i="6" s="1"/>
  <c r="O23" i="3"/>
  <c r="G35" i="6" s="1"/>
  <c r="P23" i="3"/>
  <c r="H35" i="6" s="1"/>
  <c r="Q23" i="3"/>
  <c r="I35" i="6" s="1"/>
  <c r="R23" i="3"/>
  <c r="J35" i="6" s="1"/>
  <c r="S23" i="3"/>
  <c r="K35" i="6" s="1"/>
  <c r="T23" i="3"/>
  <c r="L35" i="6" s="1"/>
  <c r="U23" i="3"/>
  <c r="M35" i="6" s="1"/>
  <c r="J24" i="3"/>
  <c r="B36" i="6" s="1"/>
  <c r="K24" i="3"/>
  <c r="C36" i="6" s="1"/>
  <c r="L24" i="3"/>
  <c r="D36" i="6" s="1"/>
  <c r="M24" i="3"/>
  <c r="E36" i="6" s="1"/>
  <c r="N24" i="3"/>
  <c r="F36" i="6" s="1"/>
  <c r="O24" i="3"/>
  <c r="G36" i="6" s="1"/>
  <c r="P24" i="3"/>
  <c r="H36" i="6" s="1"/>
  <c r="Q24" i="3"/>
  <c r="I36" i="6" s="1"/>
  <c r="R24" i="3"/>
  <c r="J36" i="6" s="1"/>
  <c r="S24" i="3"/>
  <c r="K36" i="6" s="1"/>
  <c r="T24" i="3"/>
  <c r="L36" i="6" s="1"/>
  <c r="U24" i="3"/>
  <c r="M36" i="6" s="1"/>
  <c r="U20" i="3"/>
  <c r="M32" i="6" s="1"/>
  <c r="T20" i="3"/>
  <c r="L32" i="6" s="1"/>
  <c r="S20" i="3"/>
  <c r="K32" i="6" s="1"/>
  <c r="R20" i="3"/>
  <c r="J32" i="6" s="1"/>
  <c r="Q20" i="3"/>
  <c r="I32" i="6" s="1"/>
  <c r="P20" i="3"/>
  <c r="H32" i="6" s="1"/>
  <c r="O20" i="3"/>
  <c r="G32" i="6" s="1"/>
  <c r="N20" i="3"/>
  <c r="F32" i="6" s="1"/>
  <c r="M20" i="3"/>
  <c r="E32" i="6" s="1"/>
  <c r="L20" i="3"/>
  <c r="D32" i="6" s="1"/>
  <c r="K20" i="3"/>
  <c r="C32" i="6" s="1"/>
  <c r="J14" i="3"/>
  <c r="B19" i="6" s="1"/>
  <c r="K14" i="3"/>
  <c r="C19" i="6" s="1"/>
  <c r="L14" i="3"/>
  <c r="D19" i="6" s="1"/>
  <c r="M14" i="3"/>
  <c r="E19" i="6" s="1"/>
  <c r="N14" i="3"/>
  <c r="F19" i="6" s="1"/>
  <c r="O14" i="3"/>
  <c r="G19" i="6" s="1"/>
  <c r="P14" i="3"/>
  <c r="H19" i="6" s="1"/>
  <c r="Q14" i="3"/>
  <c r="I19" i="6" s="1"/>
  <c r="R14" i="3"/>
  <c r="J19" i="6" s="1"/>
  <c r="S14" i="3"/>
  <c r="K19" i="6" s="1"/>
  <c r="T14" i="3"/>
  <c r="L19" i="6" s="1"/>
  <c r="U14" i="3"/>
  <c r="M19" i="6" s="1"/>
  <c r="J15" i="3"/>
  <c r="B20" i="6" s="1"/>
  <c r="K15" i="3"/>
  <c r="C20" i="6" s="1"/>
  <c r="L15" i="3"/>
  <c r="D20" i="6" s="1"/>
  <c r="M15" i="3"/>
  <c r="E20" i="6" s="1"/>
  <c r="N15" i="3"/>
  <c r="F20" i="6" s="1"/>
  <c r="O15" i="3"/>
  <c r="G20" i="6" s="1"/>
  <c r="P15" i="3"/>
  <c r="H20" i="6" s="1"/>
  <c r="Q15" i="3"/>
  <c r="I20" i="6" s="1"/>
  <c r="R15" i="3"/>
  <c r="J20" i="6" s="1"/>
  <c r="S15" i="3"/>
  <c r="K20" i="6" s="1"/>
  <c r="T15" i="3"/>
  <c r="L20" i="6" s="1"/>
  <c r="U15" i="3"/>
  <c r="M20" i="6" s="1"/>
  <c r="J16" i="3"/>
  <c r="B21" i="6" s="1"/>
  <c r="K16" i="3"/>
  <c r="C21" i="6" s="1"/>
  <c r="L16" i="3"/>
  <c r="D21" i="6" s="1"/>
  <c r="M16" i="3"/>
  <c r="E21" i="6" s="1"/>
  <c r="N16" i="3"/>
  <c r="F21" i="6" s="1"/>
  <c r="O16" i="3"/>
  <c r="G21" i="6" s="1"/>
  <c r="P16" i="3"/>
  <c r="H21" i="6" s="1"/>
  <c r="Q16" i="3"/>
  <c r="I21" i="6" s="1"/>
  <c r="S16" i="3"/>
  <c r="K21" i="6" s="1"/>
  <c r="T16" i="3"/>
  <c r="L21" i="6" s="1"/>
  <c r="U16" i="3"/>
  <c r="M21" i="6" s="1"/>
  <c r="J17" i="3"/>
  <c r="B22" i="6" s="1"/>
  <c r="K17" i="3"/>
  <c r="C22" i="6" s="1"/>
  <c r="L17" i="3"/>
  <c r="D22" i="6" s="1"/>
  <c r="M17" i="3"/>
  <c r="E22" i="6" s="1"/>
  <c r="N17" i="3"/>
  <c r="F22" i="6" s="1"/>
  <c r="O17" i="3"/>
  <c r="G22" i="6" s="1"/>
  <c r="P17" i="3"/>
  <c r="H22" i="6" s="1"/>
  <c r="Q17" i="3"/>
  <c r="I22" i="6" s="1"/>
  <c r="R17" i="3"/>
  <c r="J22" i="6" s="1"/>
  <c r="S17" i="3"/>
  <c r="K22" i="6" s="1"/>
  <c r="T17" i="3"/>
  <c r="L22" i="6" s="1"/>
  <c r="U17" i="3"/>
  <c r="M22" i="6" s="1"/>
  <c r="U13" i="3"/>
  <c r="M18" i="6" s="1"/>
  <c r="T13" i="3"/>
  <c r="L18" i="6" s="1"/>
  <c r="S13" i="3"/>
  <c r="K18" i="6" s="1"/>
  <c r="R13" i="3"/>
  <c r="J18" i="6" s="1"/>
  <c r="Q13" i="3"/>
  <c r="I18" i="6" s="1"/>
  <c r="P13" i="3"/>
  <c r="H18" i="6" s="1"/>
  <c r="O13" i="3"/>
  <c r="G18" i="6" s="1"/>
  <c r="N13" i="3"/>
  <c r="F18" i="6" s="1"/>
  <c r="M13" i="3"/>
  <c r="E18" i="6" s="1"/>
  <c r="L13" i="3"/>
  <c r="D18" i="6" s="1"/>
  <c r="K13" i="3"/>
  <c r="C18" i="6" s="1"/>
  <c r="J27" i="3"/>
  <c r="B46" i="6" s="1"/>
  <c r="J13" i="3"/>
  <c r="B18" i="6" s="1"/>
  <c r="J20" i="3"/>
  <c r="B32" i="6" s="1"/>
  <c r="I31" i="3"/>
  <c r="I30" i="3"/>
  <c r="I29" i="3"/>
  <c r="I28" i="3"/>
  <c r="I27" i="3"/>
  <c r="I24" i="3"/>
  <c r="I23" i="3"/>
  <c r="I22" i="3"/>
  <c r="I21" i="3"/>
  <c r="I20" i="3"/>
  <c r="I17" i="3"/>
  <c r="I16" i="3"/>
  <c r="I15" i="3"/>
  <c r="I14" i="3"/>
  <c r="I13" i="3"/>
  <c r="I7" i="3"/>
  <c r="I8" i="3"/>
  <c r="I9" i="3"/>
  <c r="I10" i="3"/>
  <c r="I6" i="3"/>
  <c r="L7" i="3"/>
  <c r="D5" i="6" s="1"/>
  <c r="M7" i="3"/>
  <c r="E5" i="6" s="1"/>
  <c r="N7" i="3"/>
  <c r="F5" i="6" s="1"/>
  <c r="O7" i="3"/>
  <c r="G5" i="6" s="1"/>
  <c r="P7" i="3"/>
  <c r="H5" i="6" s="1"/>
  <c r="Q7" i="3"/>
  <c r="I5" i="6" s="1"/>
  <c r="R7" i="3"/>
  <c r="J5" i="6" s="1"/>
  <c r="S7" i="3"/>
  <c r="K5" i="6" s="1"/>
  <c r="T7" i="3"/>
  <c r="L5" i="6" s="1"/>
  <c r="U7" i="3"/>
  <c r="M5" i="6" s="1"/>
  <c r="L8" i="3"/>
  <c r="D6" i="6" s="1"/>
  <c r="M8" i="3"/>
  <c r="E6" i="6" s="1"/>
  <c r="N8" i="3"/>
  <c r="F6" i="6" s="1"/>
  <c r="O8" i="3"/>
  <c r="G6" i="6" s="1"/>
  <c r="P8" i="3"/>
  <c r="H6" i="6" s="1"/>
  <c r="Q8" i="3"/>
  <c r="I6" i="6" s="1"/>
  <c r="R8" i="3"/>
  <c r="J6" i="6" s="1"/>
  <c r="S8" i="3"/>
  <c r="K6" i="6" s="1"/>
  <c r="T8" i="3"/>
  <c r="L6" i="6" s="1"/>
  <c r="U8" i="3"/>
  <c r="M6" i="6" s="1"/>
  <c r="L9" i="3"/>
  <c r="D7" i="6" s="1"/>
  <c r="M9" i="3"/>
  <c r="E7" i="6" s="1"/>
  <c r="N9" i="3"/>
  <c r="F7" i="6" s="1"/>
  <c r="O9" i="3"/>
  <c r="G7" i="6" s="1"/>
  <c r="P9" i="3"/>
  <c r="H7" i="6" s="1"/>
  <c r="Q9" i="3"/>
  <c r="I7" i="6" s="1"/>
  <c r="R9" i="3"/>
  <c r="J7" i="6" s="1"/>
  <c r="S9" i="3"/>
  <c r="K7" i="6" s="1"/>
  <c r="T9" i="3"/>
  <c r="L7" i="6" s="1"/>
  <c r="U9" i="3"/>
  <c r="M7" i="6" s="1"/>
  <c r="L10" i="3"/>
  <c r="D8" i="6" s="1"/>
  <c r="M10" i="3"/>
  <c r="E8" i="6" s="1"/>
  <c r="N10" i="3"/>
  <c r="F8" i="6" s="1"/>
  <c r="O10" i="3"/>
  <c r="G8" i="6" s="1"/>
  <c r="P10" i="3"/>
  <c r="H8" i="6" s="1"/>
  <c r="Q10" i="3"/>
  <c r="I8" i="6" s="1"/>
  <c r="R10" i="3"/>
  <c r="J8" i="6" s="1"/>
  <c r="S10" i="3"/>
  <c r="K8" i="6" s="1"/>
  <c r="T10" i="3"/>
  <c r="L8" i="6" s="1"/>
  <c r="U10" i="3"/>
  <c r="M8" i="6" s="1"/>
  <c r="U6" i="3"/>
  <c r="M4" i="6" s="1"/>
  <c r="T6" i="3"/>
  <c r="L4" i="6" s="1"/>
  <c r="S6" i="3"/>
  <c r="K4" i="6" s="1"/>
  <c r="R6" i="3"/>
  <c r="J4" i="6" s="1"/>
  <c r="Q6" i="3"/>
  <c r="I4" i="6" s="1"/>
  <c r="P6" i="3"/>
  <c r="H4" i="6" s="1"/>
  <c r="O6" i="3"/>
  <c r="G4" i="6" s="1"/>
  <c r="U5" i="3"/>
  <c r="M3" i="6" s="1"/>
  <c r="T5" i="3"/>
  <c r="L3" i="6" s="1"/>
  <c r="S5" i="3"/>
  <c r="K3" i="6" s="1"/>
  <c r="R5" i="3"/>
  <c r="J3" i="6" s="1"/>
  <c r="Q5" i="3"/>
  <c r="I3" i="6" s="1"/>
  <c r="P5" i="3"/>
  <c r="H3" i="6" s="1"/>
  <c r="O5" i="3"/>
  <c r="G3" i="6" s="1"/>
  <c r="N5" i="3"/>
  <c r="F3" i="6" s="1"/>
  <c r="M5" i="3"/>
  <c r="E3" i="6" s="1"/>
  <c r="L5" i="3"/>
  <c r="D3" i="6" s="1"/>
  <c r="K5" i="3"/>
  <c r="C3" i="6" s="1"/>
  <c r="J5" i="3"/>
  <c r="B3" i="6" s="1"/>
  <c r="K10" i="3"/>
  <c r="C8" i="6" s="1"/>
  <c r="K9" i="3"/>
  <c r="C7" i="6" s="1"/>
  <c r="K8" i="3"/>
  <c r="C6" i="6" s="1"/>
  <c r="K7" i="3"/>
  <c r="C5" i="6" s="1"/>
  <c r="J7" i="3"/>
  <c r="B5" i="6" s="1"/>
  <c r="J8" i="3"/>
  <c r="B6" i="6" s="1"/>
  <c r="J9" i="3"/>
  <c r="B7" i="6" s="1"/>
  <c r="J10" i="3"/>
  <c r="B8" i="6" s="1"/>
  <c r="Q29" i="4" l="1"/>
  <c r="Q21" i="4"/>
  <c r="Q13" i="4"/>
  <c r="O29" i="4"/>
  <c r="O21" i="4"/>
  <c r="O13" i="4"/>
  <c r="R29" i="4"/>
  <c r="R21" i="4"/>
  <c r="R13" i="4"/>
  <c r="S29" i="4"/>
  <c r="S21" i="4"/>
  <c r="S13" i="4"/>
  <c r="G11" i="7"/>
  <c r="T29" i="4"/>
  <c r="T21" i="4"/>
  <c r="T13" i="4"/>
  <c r="U29" i="4"/>
  <c r="U21" i="4"/>
  <c r="U13" i="4"/>
  <c r="D28" i="7"/>
  <c r="N29" i="4"/>
  <c r="N21" i="4"/>
  <c r="N13" i="4"/>
  <c r="P29" i="4"/>
  <c r="P21" i="4"/>
  <c r="P13" i="4"/>
  <c r="M29" i="4"/>
  <c r="M21" i="4"/>
  <c r="M13" i="4"/>
  <c r="K21" i="4"/>
  <c r="K29" i="4"/>
  <c r="K13" i="4"/>
  <c r="L21" i="4"/>
  <c r="L29" i="4"/>
  <c r="L13" i="4"/>
  <c r="J13" i="4"/>
  <c r="J21" i="4"/>
  <c r="J29" i="4"/>
  <c r="J26" i="3"/>
  <c r="B45" i="6" s="1"/>
  <c r="J19" i="3"/>
  <c r="B31" i="6" s="1"/>
  <c r="J12" i="3"/>
  <c r="B17" i="6" s="1"/>
  <c r="K12" i="3"/>
  <c r="C17" i="6" s="1"/>
  <c r="K19" i="3"/>
  <c r="C31" i="6" s="1"/>
  <c r="K26" i="3"/>
  <c r="C45" i="6" s="1"/>
  <c r="L12" i="3"/>
  <c r="D17" i="6" s="1"/>
  <c r="L19" i="3"/>
  <c r="D31" i="6" s="1"/>
  <c r="L26" i="3"/>
  <c r="D45" i="6" s="1"/>
  <c r="M26" i="3"/>
  <c r="E45" i="6" s="1"/>
  <c r="M12" i="3"/>
  <c r="E17" i="6" s="1"/>
  <c r="M19" i="3"/>
  <c r="E31" i="6" s="1"/>
  <c r="N12" i="3"/>
  <c r="F17" i="6" s="1"/>
  <c r="N26" i="3"/>
  <c r="F45" i="6" s="1"/>
  <c r="N19" i="3"/>
  <c r="F31" i="6" s="1"/>
  <c r="O19" i="3"/>
  <c r="G31" i="6" s="1"/>
  <c r="O12" i="3"/>
  <c r="G17" i="6" s="1"/>
  <c r="O26" i="3"/>
  <c r="G45" i="6" s="1"/>
  <c r="P26" i="3"/>
  <c r="H45" i="6" s="1"/>
  <c r="P19" i="3"/>
  <c r="H31" i="6" s="1"/>
  <c r="P12" i="3"/>
  <c r="H17" i="6" s="1"/>
  <c r="Q26" i="3"/>
  <c r="I45" i="6" s="1"/>
  <c r="Q12" i="3"/>
  <c r="I17" i="6" s="1"/>
  <c r="Q19" i="3"/>
  <c r="I31" i="6" s="1"/>
  <c r="R12" i="3"/>
  <c r="J17" i="6" s="1"/>
  <c r="R19" i="3"/>
  <c r="J31" i="6" s="1"/>
  <c r="R26" i="3"/>
  <c r="J45" i="6" s="1"/>
  <c r="S12" i="3"/>
  <c r="K17" i="6" s="1"/>
  <c r="S26" i="3"/>
  <c r="K45" i="6" s="1"/>
  <c r="S19" i="3"/>
  <c r="K31" i="6" s="1"/>
  <c r="T12" i="3"/>
  <c r="L17" i="6" s="1"/>
  <c r="T19" i="3"/>
  <c r="L31" i="6" s="1"/>
  <c r="T26" i="3"/>
  <c r="L45" i="6" s="1"/>
  <c r="U26" i="3"/>
  <c r="M45" i="6" s="1"/>
  <c r="U12" i="3"/>
  <c r="M17" i="6" s="1"/>
  <c r="U19" i="3"/>
  <c r="M31" i="6" s="1"/>
  <c r="J8" i="7"/>
</calcChain>
</file>

<file path=xl/sharedStrings.xml><?xml version="1.0" encoding="utf-8"?>
<sst xmlns="http://schemas.openxmlformats.org/spreadsheetml/2006/main" count="382" uniqueCount="80">
  <si>
    <t>TN</t>
  </si>
  <si>
    <t>KNN-3</t>
  </si>
  <si>
    <t>DT-CART</t>
  </si>
  <si>
    <t>DT-entropy</t>
  </si>
  <si>
    <t>RF-10</t>
  </si>
  <si>
    <t>NB-gaussian</t>
  </si>
  <si>
    <t>Accuracy</t>
  </si>
  <si>
    <t>Precision</t>
  </si>
  <si>
    <t>Recall</t>
  </si>
  <si>
    <t>F1-Score</t>
  </si>
  <si>
    <t>Support</t>
  </si>
  <si>
    <t>AGE</t>
  </si>
  <si>
    <t>ARMED</t>
  </si>
  <si>
    <t>ARMED-CAT1</t>
  </si>
  <si>
    <t>ARMED-CAT2</t>
  </si>
  <si>
    <t>BODYCAM</t>
  </si>
  <si>
    <t>FLEE</t>
  </si>
  <si>
    <t>GENDER</t>
  </si>
  <si>
    <t>MOD</t>
  </si>
  <si>
    <t>MENTAL</t>
  </si>
  <si>
    <t>RACE</t>
  </si>
  <si>
    <t>STATE</t>
  </si>
  <si>
    <t>THREAT</t>
  </si>
  <si>
    <t>ACCURACY</t>
  </si>
  <si>
    <t>PRECISION</t>
  </si>
  <si>
    <t>RECALL</t>
  </si>
  <si>
    <t>F1-SCORE</t>
  </si>
  <si>
    <t>LogReg</t>
  </si>
  <si>
    <t>NN-30x3-sgd</t>
  </si>
  <si>
    <t>NN-30x3-lbfgs</t>
  </si>
  <si>
    <t>SVM-rbf</t>
  </si>
  <si>
    <t>Bagging</t>
  </si>
  <si>
    <t>Boosting</t>
  </si>
  <si>
    <t>cross Val</t>
  </si>
  <si>
    <t>confusion matrix</t>
  </si>
  <si>
    <t>Acc</t>
  </si>
  <si>
    <t>TP</t>
  </si>
  <si>
    <t>TP+FP+TN+FN</t>
  </si>
  <si>
    <t>TP+TN</t>
  </si>
  <si>
    <t>Truth</t>
  </si>
  <si>
    <t>Predicted</t>
  </si>
  <si>
    <t>FP</t>
  </si>
  <si>
    <t>FN</t>
  </si>
  <si>
    <t>For 0</t>
  </si>
  <si>
    <t>0 as 0</t>
  </si>
  <si>
    <t>1 or 2 as 0</t>
  </si>
  <si>
    <t>1 or 2 as 1 or 2</t>
  </si>
  <si>
    <t>0 as 1 or 2</t>
  </si>
  <si>
    <t>124+23</t>
  </si>
  <si>
    <t>25+0</t>
  </si>
  <si>
    <t>18+0</t>
  </si>
  <si>
    <t>TP / FP+TP</t>
  </si>
  <si>
    <t>F1</t>
  </si>
  <si>
    <t>TP / FN+TP</t>
  </si>
  <si>
    <t>2*Precision*Recall / (Precision+Recall)</t>
  </si>
  <si>
    <t>Train/test: 70/30</t>
  </si>
  <si>
    <t>COVER_TYPE Classification</t>
  </si>
  <si>
    <t>KNN-7</t>
  </si>
  <si>
    <t>FULL SET 1</t>
  </si>
  <si>
    <t>Binary Only 1</t>
  </si>
  <si>
    <t>FULL SET 2</t>
  </si>
  <si>
    <t>Numeric Only 1</t>
  </si>
  <si>
    <t>Numeric Only 2</t>
  </si>
  <si>
    <t>FULL SET 1a</t>
  </si>
  <si>
    <t>DT-entropy, min-leaf-5</t>
  </si>
  <si>
    <t>ET-entropy</t>
  </si>
  <si>
    <t>RF-100</t>
  </si>
  <si>
    <t>NB-multinomial</t>
  </si>
  <si>
    <t>-</t>
  </si>
  <si>
    <t>FULL SET 2a</t>
  </si>
  <si>
    <t>FULL SET 1a min-max</t>
  </si>
  <si>
    <t>FULL SET 2a min-max</t>
  </si>
  <si>
    <t>Must Be Non-Negative</t>
  </si>
  <si>
    <t>RF-500</t>
  </si>
  <si>
    <t>RF-250</t>
  </si>
  <si>
    <t>RF-1000</t>
  </si>
  <si>
    <t>RF-100-entropy</t>
  </si>
  <si>
    <t>FULL SET RF min-max</t>
  </si>
  <si>
    <t>Numeric Only min-max 1</t>
  </si>
  <si>
    <t>RF-250-entropy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</si>
</sst>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18" fillId="0" borderId="0" xfId="0" applyFont="1"/>
    <xf numFmtId="2" fontId="0" fillId="0" borderId="0" xfId="0" applyNumberForma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4" fontId="0" fillId="0" borderId="17" xfId="0" applyNumberFormat="1" applyBorder="1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topLeftCell="A55" workbookViewId="0">
      <selection activeCell="B73" sqref="B73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56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55</v>
      </c>
    </row>
    <row r="5" spans="1:21" x14ac:dyDescent="0.25">
      <c r="A5" s="1" t="s">
        <v>58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I5" s="14" t="s">
        <v>23</v>
      </c>
      <c r="J5" s="15" t="str">
        <f>A5</f>
        <v>FULL SET 1</v>
      </c>
      <c r="K5" s="15" t="str">
        <f>A12</f>
        <v>FULL SET 2</v>
      </c>
      <c r="L5" s="15" t="str">
        <f>A19</f>
        <v>Binary Only 1</v>
      </c>
      <c r="M5" s="15" t="str">
        <f>A26</f>
        <v>Numeric Only 1</v>
      </c>
      <c r="N5" s="15" t="str">
        <f>A33</f>
        <v>Numeric Only 2</v>
      </c>
      <c r="O5" s="15" t="str">
        <f>A40</f>
        <v>FULL SET 1a</v>
      </c>
      <c r="P5" s="15" t="str">
        <f>A47</f>
        <v>FULL SET 2a</v>
      </c>
      <c r="Q5" s="15" t="str">
        <f>A54</f>
        <v>FULL SET 1a min-max</v>
      </c>
      <c r="R5" s="15" t="str">
        <f>A61</f>
        <v>FULL SET 2a min-max</v>
      </c>
      <c r="S5" s="15" t="str">
        <f>A68</f>
        <v>FULL SET RF min-max</v>
      </c>
      <c r="T5" s="15" t="str">
        <f>A75</f>
        <v>Numeric Only min-max 1</v>
      </c>
      <c r="U5" s="16">
        <f>A82</f>
        <v>0</v>
      </c>
    </row>
    <row r="6" spans="1:21" x14ac:dyDescent="0.25">
      <c r="A6" t="s">
        <v>1</v>
      </c>
      <c r="B6">
        <v>0.59636320797211395</v>
      </c>
      <c r="C6">
        <v>0.57999999999999996</v>
      </c>
      <c r="D6">
        <v>0.6</v>
      </c>
      <c r="E6">
        <v>0.59</v>
      </c>
      <c r="F6">
        <v>144303</v>
      </c>
      <c r="I6" s="5" t="str">
        <f>A6</f>
        <v>KNN-3</v>
      </c>
      <c r="J6" s="19">
        <f>B6</f>
        <v>0.59636320797211395</v>
      </c>
      <c r="K6" s="19">
        <f>B13</f>
        <v>0.59636320797211395</v>
      </c>
      <c r="L6" s="19">
        <f>B20</f>
        <v>0.41493939834930599</v>
      </c>
      <c r="M6" s="19">
        <f>B27</f>
        <v>0.59636320797211395</v>
      </c>
      <c r="N6" s="19">
        <f>B34</f>
        <v>0.59636320797211395</v>
      </c>
      <c r="O6" s="19">
        <f>B41</f>
        <v>0.59636320797211395</v>
      </c>
      <c r="P6" s="19">
        <f>B48</f>
        <v>0.59636320797211395</v>
      </c>
      <c r="Q6" s="19">
        <f>B55</f>
        <v>0.87506150253286397</v>
      </c>
      <c r="R6" s="19">
        <f>B62</f>
        <v>0.87506150253286397</v>
      </c>
      <c r="S6" s="19">
        <f>B69</f>
        <v>0.94267617443850704</v>
      </c>
      <c r="T6" s="19">
        <f>B76</f>
        <v>0</v>
      </c>
      <c r="U6" s="21">
        <f>B83</f>
        <v>0</v>
      </c>
    </row>
    <row r="7" spans="1:21" x14ac:dyDescent="0.25">
      <c r="A7" t="s">
        <v>2</v>
      </c>
      <c r="B7">
        <v>0.92657810301934096</v>
      </c>
      <c r="C7">
        <v>0.93</v>
      </c>
      <c r="D7">
        <v>0.93</v>
      </c>
      <c r="E7">
        <v>0.93</v>
      </c>
      <c r="F7">
        <v>144303</v>
      </c>
      <c r="I7" s="8" t="str">
        <f t="shared" ref="I7:I10" si="0">A7</f>
        <v>DT-CART</v>
      </c>
      <c r="J7" s="18">
        <f t="shared" ref="J7:J10" si="1">B7</f>
        <v>0.92657810301934096</v>
      </c>
      <c r="K7" s="18">
        <f t="shared" ref="K7:K10" si="2">B14</f>
        <v>0.92668898082506901</v>
      </c>
      <c r="L7" s="18">
        <f t="shared" ref="L7:L10" si="3">B21</f>
        <v>0.53996105417073703</v>
      </c>
      <c r="M7" s="18">
        <f t="shared" ref="M7:M10" si="4">B28</f>
        <v>0.89691828998704104</v>
      </c>
      <c r="N7" s="18">
        <f t="shared" ref="N7:N10" si="5">B35</f>
        <v>0.89735487134709602</v>
      </c>
      <c r="O7" s="18">
        <f t="shared" ref="O7:O10" si="6">B42</f>
        <v>0.92111044122436803</v>
      </c>
      <c r="P7" s="18">
        <f t="shared" ref="P7:P10" si="7">B49</f>
        <v>0.92097184396720699</v>
      </c>
      <c r="Q7" s="18">
        <f t="shared" ref="Q7:Q10" si="8">B56</f>
        <v>0.92077087794432499</v>
      </c>
      <c r="R7" s="18">
        <f t="shared" ref="R7:R10" si="9">B63</f>
        <v>0.92134605656154001</v>
      </c>
      <c r="S7" s="18">
        <f t="shared" ref="S7:S10" si="10">B70</f>
        <v>0.94284942100995806</v>
      </c>
      <c r="T7" s="18">
        <f t="shared" ref="T7:T10" si="11">B77</f>
        <v>0</v>
      </c>
      <c r="U7" s="20">
        <f t="shared" ref="U7:U10" si="12">B84</f>
        <v>0</v>
      </c>
    </row>
    <row r="8" spans="1:21" x14ac:dyDescent="0.25">
      <c r="A8" t="s">
        <v>3</v>
      </c>
      <c r="B8">
        <v>0.929869787876897</v>
      </c>
      <c r="C8">
        <v>0.93</v>
      </c>
      <c r="D8">
        <v>0.93</v>
      </c>
      <c r="E8">
        <v>0.93</v>
      </c>
      <c r="F8">
        <v>144303</v>
      </c>
      <c r="I8" s="8" t="str">
        <f t="shared" si="0"/>
        <v>DT-entropy</v>
      </c>
      <c r="J8" s="18">
        <f t="shared" si="1"/>
        <v>0.929869787876897</v>
      </c>
      <c r="K8" s="18">
        <f t="shared" si="2"/>
        <v>0.92953715445971297</v>
      </c>
      <c r="L8" s="18">
        <f t="shared" si="3"/>
        <v>0.54000263334788601</v>
      </c>
      <c r="M8" s="18">
        <f t="shared" si="4"/>
        <v>0.90954450011434196</v>
      </c>
      <c r="N8" s="18">
        <f t="shared" si="5"/>
        <v>0.90928809518859599</v>
      </c>
      <c r="O8" s="18">
        <f t="shared" si="6"/>
        <v>0.82454973216079996</v>
      </c>
      <c r="P8" s="18">
        <f t="shared" si="7"/>
        <v>0.81624082659404096</v>
      </c>
      <c r="Q8" s="18">
        <f t="shared" si="8"/>
        <v>0.84075175152283699</v>
      </c>
      <c r="R8" s="18">
        <f t="shared" si="9"/>
        <v>0.82231831632051999</v>
      </c>
      <c r="S8" s="18">
        <f t="shared" si="10"/>
        <v>0.94316819470142599</v>
      </c>
      <c r="T8" s="18">
        <f t="shared" si="11"/>
        <v>0</v>
      </c>
      <c r="U8" s="20">
        <f t="shared" si="12"/>
        <v>0</v>
      </c>
    </row>
    <row r="9" spans="1:21" x14ac:dyDescent="0.25">
      <c r="A9" t="s">
        <v>4</v>
      </c>
      <c r="B9">
        <v>0.92458923237909096</v>
      </c>
      <c r="C9">
        <v>0.92</v>
      </c>
      <c r="D9">
        <v>0.92</v>
      </c>
      <c r="E9">
        <v>0.92</v>
      </c>
      <c r="F9">
        <v>144303</v>
      </c>
      <c r="I9" s="8" t="str">
        <f t="shared" si="0"/>
        <v>RF-10</v>
      </c>
      <c r="J9" s="18">
        <f t="shared" si="1"/>
        <v>0.92458923237909096</v>
      </c>
      <c r="K9" s="18">
        <f t="shared" si="2"/>
        <v>0.926903806573667</v>
      </c>
      <c r="L9" s="18">
        <f t="shared" si="3"/>
        <v>0.546149421702944</v>
      </c>
      <c r="M9" s="18">
        <f t="shared" si="4"/>
        <v>0.91805437170398396</v>
      </c>
      <c r="N9" s="18">
        <f t="shared" si="5"/>
        <v>0.91667532899523896</v>
      </c>
      <c r="O9" s="18">
        <f t="shared" si="6"/>
        <v>0.94211485554700802</v>
      </c>
      <c r="P9" s="18">
        <f t="shared" si="7"/>
        <v>0.942163364587014</v>
      </c>
      <c r="Q9" s="18">
        <f t="shared" si="8"/>
        <v>0.942544507044205</v>
      </c>
      <c r="R9" s="18">
        <f t="shared" si="9"/>
        <v>0.94309889607284603</v>
      </c>
      <c r="S9" s="18">
        <f t="shared" si="10"/>
        <v>0.94522636397025706</v>
      </c>
      <c r="T9" s="18">
        <f t="shared" si="11"/>
        <v>0</v>
      </c>
      <c r="U9" s="20">
        <f t="shared" si="12"/>
        <v>0</v>
      </c>
    </row>
    <row r="10" spans="1:21" x14ac:dyDescent="0.25">
      <c r="A10" t="s">
        <v>5</v>
      </c>
      <c r="B10">
        <v>0.63402008274256205</v>
      </c>
      <c r="C10" s="3">
        <v>0.64</v>
      </c>
      <c r="D10" s="3">
        <v>0.63</v>
      </c>
      <c r="E10" s="3">
        <v>0.64</v>
      </c>
      <c r="F10">
        <v>144303</v>
      </c>
      <c r="I10" s="11" t="str">
        <f t="shared" si="0"/>
        <v>NB-gaussian</v>
      </c>
      <c r="J10" s="17">
        <f t="shared" si="1"/>
        <v>0.63402008274256205</v>
      </c>
      <c r="K10" s="17">
        <f t="shared" si="2"/>
        <v>0.63402008274256205</v>
      </c>
      <c r="L10" s="17">
        <f t="shared" si="3"/>
        <v>0.488409804369971</v>
      </c>
      <c r="M10" s="17">
        <f t="shared" si="4"/>
        <v>0.63363201042251305</v>
      </c>
      <c r="N10" s="17">
        <f t="shared" si="5"/>
        <v>0.63363201042251305</v>
      </c>
      <c r="O10" s="17" t="str">
        <f t="shared" si="6"/>
        <v>-</v>
      </c>
      <c r="P10" s="17" t="str">
        <f t="shared" si="7"/>
        <v>-</v>
      </c>
      <c r="Q10" s="17">
        <f t="shared" si="8"/>
        <v>0.64247451542933898</v>
      </c>
      <c r="R10" s="17">
        <f t="shared" si="9"/>
        <v>0.64247451542933898</v>
      </c>
      <c r="S10" s="17">
        <f t="shared" si="10"/>
        <v>0.950680166039514</v>
      </c>
      <c r="T10" s="17">
        <f t="shared" si="11"/>
        <v>0</v>
      </c>
      <c r="U10" s="22">
        <f t="shared" si="12"/>
        <v>0</v>
      </c>
    </row>
    <row r="12" spans="1:21" x14ac:dyDescent="0.25">
      <c r="A12" s="1" t="s">
        <v>60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I12" s="14" t="s">
        <v>24</v>
      </c>
      <c r="J12" s="15" t="str">
        <f>J5</f>
        <v>FULL SET 1</v>
      </c>
      <c r="K12" s="15" t="str">
        <f t="shared" ref="K12:U12" si="13">K5</f>
        <v>FULL SET 2</v>
      </c>
      <c r="L12" s="15" t="str">
        <f t="shared" si="13"/>
        <v>Binary Only 1</v>
      </c>
      <c r="M12" s="15" t="str">
        <f t="shared" si="13"/>
        <v>Numeric Only 1</v>
      </c>
      <c r="N12" s="15" t="str">
        <f t="shared" si="13"/>
        <v>Numeric Only 2</v>
      </c>
      <c r="O12" s="15" t="str">
        <f t="shared" si="13"/>
        <v>FULL SET 1a</v>
      </c>
      <c r="P12" s="15" t="str">
        <f t="shared" si="13"/>
        <v>FULL SET 2a</v>
      </c>
      <c r="Q12" s="15" t="str">
        <f t="shared" si="13"/>
        <v>FULL SET 1a min-max</v>
      </c>
      <c r="R12" s="15" t="str">
        <f t="shared" si="13"/>
        <v>FULL SET 2a min-max</v>
      </c>
      <c r="S12" s="15" t="str">
        <f t="shared" si="13"/>
        <v>FULL SET RF min-max</v>
      </c>
      <c r="T12" s="15" t="str">
        <f t="shared" si="13"/>
        <v>Numeric Only min-max 1</v>
      </c>
      <c r="U12" s="16">
        <f t="shared" si="13"/>
        <v>0</v>
      </c>
    </row>
    <row r="13" spans="1:21" x14ac:dyDescent="0.25">
      <c r="A13" t="s">
        <v>57</v>
      </c>
      <c r="B13">
        <v>0.59636320797211395</v>
      </c>
      <c r="C13">
        <v>0.57999999999999996</v>
      </c>
      <c r="D13">
        <v>0.6</v>
      </c>
      <c r="E13">
        <v>0.59</v>
      </c>
      <c r="F13">
        <v>144303</v>
      </c>
      <c r="I13" s="5" t="str">
        <f>A13</f>
        <v>KNN-7</v>
      </c>
      <c r="J13" s="19">
        <f>C6</f>
        <v>0.57999999999999996</v>
      </c>
      <c r="K13" s="19">
        <f>C13</f>
        <v>0.57999999999999996</v>
      </c>
      <c r="L13" s="19">
        <f>C20</f>
        <v>0.39</v>
      </c>
      <c r="M13" s="19">
        <f>C27</f>
        <v>0.57999999999999996</v>
      </c>
      <c r="N13" s="19">
        <f>C34</f>
        <v>0.57999999999999996</v>
      </c>
      <c r="O13" s="19">
        <f>C41</f>
        <v>0.57999999999999996</v>
      </c>
      <c r="P13" s="19">
        <f>C48</f>
        <v>0.57999999999999996</v>
      </c>
      <c r="Q13" s="19">
        <f>C55</f>
        <v>0.87</v>
      </c>
      <c r="R13" s="19">
        <f>C62</f>
        <v>0.87</v>
      </c>
      <c r="S13" s="19">
        <f>C69</f>
        <v>0.94</v>
      </c>
      <c r="T13" s="19">
        <f>C76</f>
        <v>0</v>
      </c>
      <c r="U13" s="21">
        <f>C83</f>
        <v>0</v>
      </c>
    </row>
    <row r="14" spans="1:21" x14ac:dyDescent="0.25">
      <c r="A14" t="s">
        <v>1</v>
      </c>
      <c r="B14">
        <v>0.92668898082506901</v>
      </c>
      <c r="C14">
        <v>0.93</v>
      </c>
      <c r="D14">
        <v>0.93</v>
      </c>
      <c r="E14">
        <v>0.93</v>
      </c>
      <c r="F14">
        <v>144303</v>
      </c>
      <c r="I14" s="8" t="str">
        <f t="shared" ref="I14:I17" si="14">A14</f>
        <v>KNN-3</v>
      </c>
      <c r="J14" s="18">
        <f t="shared" ref="J14:J17" si="15">C7</f>
        <v>0.93</v>
      </c>
      <c r="K14" s="18">
        <f t="shared" ref="K14:K17" si="16">C14</f>
        <v>0.93</v>
      </c>
      <c r="L14" s="18">
        <f t="shared" ref="L14:L17" si="17">C21</f>
        <v>0.54</v>
      </c>
      <c r="M14" s="18">
        <f t="shared" ref="M14:M17" si="18">C28</f>
        <v>0.9</v>
      </c>
      <c r="N14" s="18">
        <f t="shared" ref="N14:N17" si="19">C35</f>
        <v>0.9</v>
      </c>
      <c r="O14" s="18">
        <f t="shared" ref="O14:O17" si="20">C42</f>
        <v>0.92</v>
      </c>
      <c r="P14" s="18">
        <f t="shared" ref="P14:P17" si="21">C49</f>
        <v>0.92</v>
      </c>
      <c r="Q14" s="18">
        <f t="shared" ref="Q14:Q17" si="22">C56</f>
        <v>0.92</v>
      </c>
      <c r="R14" s="18">
        <f t="shared" ref="R14:R17" si="23">C63</f>
        <v>0.92</v>
      </c>
      <c r="S14" s="18">
        <f t="shared" ref="S14:S17" si="24">C70</f>
        <v>0.94</v>
      </c>
      <c r="T14" s="18">
        <f t="shared" ref="T14:T17" si="25">C77</f>
        <v>0</v>
      </c>
      <c r="U14" s="20">
        <f t="shared" ref="U14:U17" si="26">C84</f>
        <v>0</v>
      </c>
    </row>
    <row r="15" spans="1:21" x14ac:dyDescent="0.25">
      <c r="A15" t="s">
        <v>2</v>
      </c>
      <c r="B15">
        <v>0.92953715445971297</v>
      </c>
      <c r="C15">
        <v>0.93</v>
      </c>
      <c r="D15">
        <v>0.93</v>
      </c>
      <c r="E15">
        <v>0.93</v>
      </c>
      <c r="F15">
        <v>144303</v>
      </c>
      <c r="I15" s="8" t="str">
        <f t="shared" si="14"/>
        <v>DT-CART</v>
      </c>
      <c r="J15" s="18">
        <f t="shared" si="15"/>
        <v>0.93</v>
      </c>
      <c r="K15" s="18">
        <f t="shared" si="16"/>
        <v>0.93</v>
      </c>
      <c r="L15" s="18">
        <f t="shared" si="17"/>
        <v>0.54</v>
      </c>
      <c r="M15" s="18">
        <f t="shared" si="18"/>
        <v>0.91</v>
      </c>
      <c r="N15" s="18">
        <f t="shared" si="19"/>
        <v>0.91</v>
      </c>
      <c r="O15" s="18">
        <f t="shared" si="20"/>
        <v>0.82</v>
      </c>
      <c r="P15" s="18">
        <f t="shared" si="21"/>
        <v>0.82</v>
      </c>
      <c r="Q15" s="18">
        <f t="shared" si="22"/>
        <v>0.84</v>
      </c>
      <c r="R15" s="18">
        <f t="shared" si="23"/>
        <v>0.82</v>
      </c>
      <c r="S15" s="18">
        <f t="shared" si="24"/>
        <v>0.94</v>
      </c>
      <c r="T15" s="18">
        <f t="shared" si="25"/>
        <v>0</v>
      </c>
      <c r="U15" s="20">
        <f t="shared" si="26"/>
        <v>0</v>
      </c>
    </row>
    <row r="16" spans="1:21" x14ac:dyDescent="0.25">
      <c r="A16" t="s">
        <v>3</v>
      </c>
      <c r="B16">
        <v>0.926903806573667</v>
      </c>
      <c r="C16">
        <v>0.93</v>
      </c>
      <c r="D16">
        <v>0.93</v>
      </c>
      <c r="E16">
        <v>0.93</v>
      </c>
      <c r="F16">
        <v>144303</v>
      </c>
      <c r="I16" s="8" t="str">
        <f t="shared" si="14"/>
        <v>DT-entropy</v>
      </c>
      <c r="J16" s="18">
        <f t="shared" si="15"/>
        <v>0.92</v>
      </c>
      <c r="K16" s="18">
        <f t="shared" si="16"/>
        <v>0.93</v>
      </c>
      <c r="L16" s="18">
        <f t="shared" si="17"/>
        <v>0.54</v>
      </c>
      <c r="M16" s="18">
        <f t="shared" si="18"/>
        <v>0.92</v>
      </c>
      <c r="N16" s="18">
        <f t="shared" si="19"/>
        <v>0.92</v>
      </c>
      <c r="O16" s="18">
        <f t="shared" si="20"/>
        <v>0.94</v>
      </c>
      <c r="P16" s="18">
        <f t="shared" si="21"/>
        <v>0.94</v>
      </c>
      <c r="Q16" s="18">
        <f t="shared" si="22"/>
        <v>0.94</v>
      </c>
      <c r="R16" s="18">
        <f>C65</f>
        <v>0.94</v>
      </c>
      <c r="S16" s="18">
        <f t="shared" si="24"/>
        <v>0.95</v>
      </c>
      <c r="T16" s="18">
        <f t="shared" si="25"/>
        <v>0</v>
      </c>
      <c r="U16" s="20">
        <f t="shared" si="26"/>
        <v>0</v>
      </c>
    </row>
    <row r="17" spans="1:21" x14ac:dyDescent="0.25">
      <c r="A17" t="s">
        <v>4</v>
      </c>
      <c r="B17">
        <v>0.63402008274256205</v>
      </c>
      <c r="C17">
        <v>0.64</v>
      </c>
      <c r="D17">
        <v>0.63</v>
      </c>
      <c r="E17">
        <v>0.64</v>
      </c>
      <c r="F17">
        <v>144303</v>
      </c>
      <c r="I17" s="11" t="str">
        <f t="shared" si="14"/>
        <v>RF-10</v>
      </c>
      <c r="J17" s="17">
        <f t="shared" si="15"/>
        <v>0.64</v>
      </c>
      <c r="K17" s="17">
        <f t="shared" si="16"/>
        <v>0.64</v>
      </c>
      <c r="L17" s="17">
        <f t="shared" si="17"/>
        <v>0.24</v>
      </c>
      <c r="M17" s="17">
        <f t="shared" si="18"/>
        <v>0.64</v>
      </c>
      <c r="N17" s="17">
        <f t="shared" si="19"/>
        <v>0.64</v>
      </c>
      <c r="O17" s="17" t="str">
        <f t="shared" si="20"/>
        <v>-</v>
      </c>
      <c r="P17" s="17" t="str">
        <f t="shared" si="21"/>
        <v>-</v>
      </c>
      <c r="Q17" s="17">
        <f t="shared" si="22"/>
        <v>0.63</v>
      </c>
      <c r="R17" s="17">
        <f t="shared" si="23"/>
        <v>0.63</v>
      </c>
      <c r="S17" s="17">
        <f t="shared" si="24"/>
        <v>0.95</v>
      </c>
      <c r="T17" s="17">
        <f t="shared" si="25"/>
        <v>0</v>
      </c>
      <c r="U17" s="22">
        <f t="shared" si="26"/>
        <v>0</v>
      </c>
    </row>
    <row r="18" spans="1:21" x14ac:dyDescent="0.25">
      <c r="A18" t="s">
        <v>5</v>
      </c>
    </row>
    <row r="19" spans="1:21" x14ac:dyDescent="0.25">
      <c r="A19" s="1" t="s">
        <v>59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  <c r="I19" s="14" t="s">
        <v>25</v>
      </c>
      <c r="J19" s="15" t="str">
        <f>J5</f>
        <v>FULL SET 1</v>
      </c>
      <c r="K19" s="15" t="str">
        <f t="shared" ref="K19:U19" si="27">K5</f>
        <v>FULL SET 2</v>
      </c>
      <c r="L19" s="15" t="str">
        <f t="shared" si="27"/>
        <v>Binary Only 1</v>
      </c>
      <c r="M19" s="15" t="str">
        <f t="shared" si="27"/>
        <v>Numeric Only 1</v>
      </c>
      <c r="N19" s="15" t="str">
        <f t="shared" si="27"/>
        <v>Numeric Only 2</v>
      </c>
      <c r="O19" s="15" t="str">
        <f t="shared" si="27"/>
        <v>FULL SET 1a</v>
      </c>
      <c r="P19" s="15" t="str">
        <f t="shared" si="27"/>
        <v>FULL SET 2a</v>
      </c>
      <c r="Q19" s="15" t="str">
        <f t="shared" si="27"/>
        <v>FULL SET 1a min-max</v>
      </c>
      <c r="R19" s="15" t="str">
        <f t="shared" si="27"/>
        <v>FULL SET 2a min-max</v>
      </c>
      <c r="S19" s="15" t="str">
        <f t="shared" si="27"/>
        <v>FULL SET RF min-max</v>
      </c>
      <c r="T19" s="15" t="str">
        <f t="shared" si="27"/>
        <v>Numeric Only min-max 1</v>
      </c>
      <c r="U19" s="16">
        <f t="shared" si="27"/>
        <v>0</v>
      </c>
    </row>
    <row r="20" spans="1:21" x14ac:dyDescent="0.25">
      <c r="A20" t="s">
        <v>1</v>
      </c>
      <c r="B20">
        <v>0.41493939834930599</v>
      </c>
      <c r="C20">
        <v>0.39</v>
      </c>
      <c r="D20">
        <v>0.41</v>
      </c>
      <c r="E20">
        <v>0.4</v>
      </c>
      <c r="F20">
        <v>144303</v>
      </c>
      <c r="I20" s="5" t="str">
        <f>A20</f>
        <v>KNN-3</v>
      </c>
      <c r="J20" s="19">
        <f>D6</f>
        <v>0.6</v>
      </c>
      <c r="K20" s="19">
        <f>D13</f>
        <v>0.6</v>
      </c>
      <c r="L20" s="19">
        <f>D20</f>
        <v>0.41</v>
      </c>
      <c r="M20" s="19">
        <f>D27</f>
        <v>0.6</v>
      </c>
      <c r="N20" s="19">
        <f>D34</f>
        <v>0.6</v>
      </c>
      <c r="O20" s="19">
        <f>D41</f>
        <v>0.6</v>
      </c>
      <c r="P20" s="19">
        <f>D48</f>
        <v>0.6</v>
      </c>
      <c r="Q20" s="19">
        <f>D55</f>
        <v>0.88</v>
      </c>
      <c r="R20" s="19">
        <f>D62</f>
        <v>0.88</v>
      </c>
      <c r="S20" s="19">
        <f>D69</f>
        <v>0.94</v>
      </c>
      <c r="T20" s="19">
        <f>D76</f>
        <v>0</v>
      </c>
      <c r="U20" s="21">
        <f>D83</f>
        <v>0</v>
      </c>
    </row>
    <row r="21" spans="1:21" x14ac:dyDescent="0.25">
      <c r="A21" t="s">
        <v>2</v>
      </c>
      <c r="B21">
        <v>0.53996105417073703</v>
      </c>
      <c r="C21">
        <v>0.54</v>
      </c>
      <c r="D21">
        <v>0.54</v>
      </c>
      <c r="E21">
        <v>0.54</v>
      </c>
      <c r="F21">
        <v>144303</v>
      </c>
      <c r="I21" s="8" t="str">
        <f t="shared" ref="I21:I24" si="28">A21</f>
        <v>DT-CART</v>
      </c>
      <c r="J21" s="18">
        <f t="shared" ref="J21:J24" si="29">D7</f>
        <v>0.93</v>
      </c>
      <c r="K21" s="18">
        <f t="shared" ref="K21:K24" si="30">D14</f>
        <v>0.93</v>
      </c>
      <c r="L21" s="18">
        <f t="shared" ref="L21:L24" si="31">D21</f>
        <v>0.54</v>
      </c>
      <c r="M21" s="18">
        <f t="shared" ref="M21:M24" si="32">D28</f>
        <v>0.9</v>
      </c>
      <c r="N21" s="18">
        <f t="shared" ref="N21:N24" si="33">D35</f>
        <v>0.9</v>
      </c>
      <c r="O21" s="18">
        <f t="shared" ref="O21:O24" si="34">D42</f>
        <v>0.92</v>
      </c>
      <c r="P21" s="18">
        <f t="shared" ref="P21:P24" si="35">D49</f>
        <v>0.92</v>
      </c>
      <c r="Q21" s="18">
        <f t="shared" ref="Q21:Q24" si="36">D56</f>
        <v>0.92</v>
      </c>
      <c r="R21" s="18">
        <f t="shared" ref="R21:R24" si="37">D63</f>
        <v>0.92</v>
      </c>
      <c r="S21" s="18">
        <f t="shared" ref="S21:S24" si="38">D70</f>
        <v>0.94</v>
      </c>
      <c r="T21" s="18">
        <f t="shared" ref="T21:T24" si="39">D77</f>
        <v>0</v>
      </c>
      <c r="U21" s="20">
        <f t="shared" ref="U21:U24" si="40">D84</f>
        <v>0</v>
      </c>
    </row>
    <row r="22" spans="1:21" x14ac:dyDescent="0.25">
      <c r="A22" t="s">
        <v>3</v>
      </c>
      <c r="B22">
        <v>0.54000263334788601</v>
      </c>
      <c r="C22">
        <v>0.54</v>
      </c>
      <c r="D22">
        <v>0.54</v>
      </c>
      <c r="E22">
        <v>0.54</v>
      </c>
      <c r="F22">
        <v>144303</v>
      </c>
      <c r="I22" s="8" t="str">
        <f t="shared" si="28"/>
        <v>DT-entropy</v>
      </c>
      <c r="J22" s="18">
        <f t="shared" si="29"/>
        <v>0.93</v>
      </c>
      <c r="K22" s="18">
        <f t="shared" si="30"/>
        <v>0.93</v>
      </c>
      <c r="L22" s="18">
        <f t="shared" si="31"/>
        <v>0.54</v>
      </c>
      <c r="M22" s="18">
        <f t="shared" si="32"/>
        <v>0.91</v>
      </c>
      <c r="N22" s="18">
        <f t="shared" si="33"/>
        <v>0.91</v>
      </c>
      <c r="O22" s="18">
        <f t="shared" si="34"/>
        <v>0.82</v>
      </c>
      <c r="P22" s="18">
        <f t="shared" si="35"/>
        <v>0.82</v>
      </c>
      <c r="Q22" s="18">
        <f t="shared" si="36"/>
        <v>0.84</v>
      </c>
      <c r="R22" s="18">
        <f t="shared" si="37"/>
        <v>0.82</v>
      </c>
      <c r="S22" s="18">
        <f t="shared" si="38"/>
        <v>0.94</v>
      </c>
      <c r="T22" s="18">
        <f t="shared" si="39"/>
        <v>0</v>
      </c>
      <c r="U22" s="20">
        <f t="shared" si="40"/>
        <v>0</v>
      </c>
    </row>
    <row r="23" spans="1:21" x14ac:dyDescent="0.25">
      <c r="A23" t="s">
        <v>4</v>
      </c>
      <c r="B23">
        <v>0.546149421702944</v>
      </c>
      <c r="C23">
        <v>0.54</v>
      </c>
      <c r="D23">
        <v>0.55000000000000004</v>
      </c>
      <c r="E23">
        <v>0.55000000000000004</v>
      </c>
      <c r="F23">
        <v>144303</v>
      </c>
      <c r="I23" s="8" t="str">
        <f t="shared" si="28"/>
        <v>RF-10</v>
      </c>
      <c r="J23" s="18">
        <f t="shared" si="29"/>
        <v>0.92</v>
      </c>
      <c r="K23" s="18">
        <f t="shared" si="30"/>
        <v>0.93</v>
      </c>
      <c r="L23" s="18">
        <f t="shared" si="31"/>
        <v>0.55000000000000004</v>
      </c>
      <c r="M23" s="18">
        <f t="shared" si="32"/>
        <v>0.92</v>
      </c>
      <c r="N23" s="18">
        <f t="shared" si="33"/>
        <v>0.92</v>
      </c>
      <c r="O23" s="18">
        <f t="shared" si="34"/>
        <v>0.94</v>
      </c>
      <c r="P23" s="18">
        <f t="shared" si="35"/>
        <v>0.94</v>
      </c>
      <c r="Q23" s="18">
        <f t="shared" si="36"/>
        <v>0.94</v>
      </c>
      <c r="R23" s="18">
        <f t="shared" si="37"/>
        <v>0.94</v>
      </c>
      <c r="S23" s="18">
        <f t="shared" si="38"/>
        <v>0.95</v>
      </c>
      <c r="T23" s="18">
        <f t="shared" si="39"/>
        <v>0</v>
      </c>
      <c r="U23" s="20">
        <f t="shared" si="40"/>
        <v>0</v>
      </c>
    </row>
    <row r="24" spans="1:21" x14ac:dyDescent="0.25">
      <c r="A24" t="s">
        <v>5</v>
      </c>
      <c r="B24">
        <v>0.488409804369971</v>
      </c>
      <c r="C24">
        <v>0.24</v>
      </c>
      <c r="D24">
        <v>0.49</v>
      </c>
      <c r="E24">
        <v>0.32</v>
      </c>
      <c r="F24">
        <v>144303</v>
      </c>
      <c r="I24" s="11" t="str">
        <f t="shared" si="28"/>
        <v>NB-gaussian</v>
      </c>
      <c r="J24" s="17">
        <f t="shared" si="29"/>
        <v>0.63</v>
      </c>
      <c r="K24" s="17">
        <f t="shared" si="30"/>
        <v>0.63</v>
      </c>
      <c r="L24" s="17">
        <f t="shared" si="31"/>
        <v>0.49</v>
      </c>
      <c r="M24" s="17">
        <f t="shared" si="32"/>
        <v>0.63</v>
      </c>
      <c r="N24" s="17">
        <f t="shared" si="33"/>
        <v>0.63</v>
      </c>
      <c r="O24" s="17" t="str">
        <f t="shared" si="34"/>
        <v>-</v>
      </c>
      <c r="P24" s="17" t="str">
        <f t="shared" si="35"/>
        <v>-</v>
      </c>
      <c r="Q24" s="17">
        <f t="shared" si="36"/>
        <v>0.64</v>
      </c>
      <c r="R24" s="17">
        <f t="shared" si="37"/>
        <v>0.64</v>
      </c>
      <c r="S24" s="17">
        <f t="shared" si="38"/>
        <v>0.95</v>
      </c>
      <c r="T24" s="17">
        <f t="shared" si="39"/>
        <v>0</v>
      </c>
      <c r="U24" s="22">
        <f t="shared" si="40"/>
        <v>0</v>
      </c>
    </row>
    <row r="26" spans="1:21" x14ac:dyDescent="0.25">
      <c r="A26" s="1" t="s">
        <v>61</v>
      </c>
      <c r="B26" t="s">
        <v>6</v>
      </c>
      <c r="C26" t="s">
        <v>7</v>
      </c>
      <c r="D26" t="s">
        <v>8</v>
      </c>
      <c r="E26" t="s">
        <v>9</v>
      </c>
      <c r="F26" t="s">
        <v>10</v>
      </c>
      <c r="I26" s="14" t="s">
        <v>26</v>
      </c>
      <c r="J26" s="15" t="str">
        <f>J5</f>
        <v>FULL SET 1</v>
      </c>
      <c r="K26" s="15" t="str">
        <f t="shared" ref="K26:U26" si="41">K5</f>
        <v>FULL SET 2</v>
      </c>
      <c r="L26" s="15" t="str">
        <f t="shared" si="41"/>
        <v>Binary Only 1</v>
      </c>
      <c r="M26" s="15" t="str">
        <f t="shared" si="41"/>
        <v>Numeric Only 1</v>
      </c>
      <c r="N26" s="15" t="str">
        <f t="shared" si="41"/>
        <v>Numeric Only 2</v>
      </c>
      <c r="O26" s="15" t="str">
        <f t="shared" si="41"/>
        <v>FULL SET 1a</v>
      </c>
      <c r="P26" s="15" t="str">
        <f t="shared" si="41"/>
        <v>FULL SET 2a</v>
      </c>
      <c r="Q26" s="15" t="str">
        <f t="shared" si="41"/>
        <v>FULL SET 1a min-max</v>
      </c>
      <c r="R26" s="15" t="str">
        <f t="shared" si="41"/>
        <v>FULL SET 2a min-max</v>
      </c>
      <c r="S26" s="15" t="str">
        <f t="shared" si="41"/>
        <v>FULL SET RF min-max</v>
      </c>
      <c r="T26" s="15" t="str">
        <f t="shared" si="41"/>
        <v>Numeric Only min-max 1</v>
      </c>
      <c r="U26" s="16">
        <f t="shared" si="41"/>
        <v>0</v>
      </c>
    </row>
    <row r="27" spans="1:21" x14ac:dyDescent="0.25">
      <c r="A27" t="s">
        <v>1</v>
      </c>
      <c r="B27">
        <v>0.59636320797211395</v>
      </c>
      <c r="C27">
        <v>0.57999999999999996</v>
      </c>
      <c r="D27">
        <v>0.6</v>
      </c>
      <c r="E27">
        <v>0.59</v>
      </c>
      <c r="F27">
        <v>144303</v>
      </c>
      <c r="I27" s="5" t="str">
        <f>A27</f>
        <v>KNN-3</v>
      </c>
      <c r="J27" s="19">
        <f>E6</f>
        <v>0.59</v>
      </c>
      <c r="K27" s="19">
        <f>E13</f>
        <v>0.59</v>
      </c>
      <c r="L27" s="19">
        <f>E20</f>
        <v>0.4</v>
      </c>
      <c r="M27" s="19">
        <f>E27</f>
        <v>0.59</v>
      </c>
      <c r="N27" s="19">
        <f>E34</f>
        <v>0.59</v>
      </c>
      <c r="O27" s="19">
        <f>E41</f>
        <v>0.59</v>
      </c>
      <c r="P27" s="19">
        <f>E48</f>
        <v>0.59</v>
      </c>
      <c r="Q27" s="19">
        <f>E55</f>
        <v>0.87</v>
      </c>
      <c r="R27" s="19">
        <f>E62</f>
        <v>0.87</v>
      </c>
      <c r="S27" s="19">
        <f>E69</f>
        <v>0.94</v>
      </c>
      <c r="T27" s="19">
        <f>E76</f>
        <v>0</v>
      </c>
      <c r="U27" s="21">
        <f>E83</f>
        <v>0</v>
      </c>
    </row>
    <row r="28" spans="1:21" x14ac:dyDescent="0.25">
      <c r="A28" t="s">
        <v>2</v>
      </c>
      <c r="B28">
        <v>0.89691828998704104</v>
      </c>
      <c r="C28">
        <v>0.9</v>
      </c>
      <c r="D28">
        <v>0.9</v>
      </c>
      <c r="E28">
        <v>0.9</v>
      </c>
      <c r="F28">
        <v>144303</v>
      </c>
      <c r="I28" s="8" t="str">
        <f t="shared" ref="I28:I31" si="42">A28</f>
        <v>DT-CART</v>
      </c>
      <c r="J28" s="18">
        <f t="shared" ref="J28:J31" si="43">E7</f>
        <v>0.93</v>
      </c>
      <c r="K28" s="18">
        <f t="shared" ref="K28:K31" si="44">E14</f>
        <v>0.93</v>
      </c>
      <c r="L28" s="18">
        <f t="shared" ref="L28:L31" si="45">E21</f>
        <v>0.54</v>
      </c>
      <c r="M28" s="18">
        <f t="shared" ref="M28:M31" si="46">E28</f>
        <v>0.9</v>
      </c>
      <c r="N28" s="18">
        <f t="shared" ref="N28:N31" si="47">E35</f>
        <v>0.9</v>
      </c>
      <c r="O28" s="18">
        <f t="shared" ref="O28:O31" si="48">E42</f>
        <v>0.92</v>
      </c>
      <c r="P28" s="18">
        <f t="shared" ref="P28:P31" si="49">E49</f>
        <v>0.92</v>
      </c>
      <c r="Q28" s="18">
        <f t="shared" ref="Q28:Q31" si="50">E56</f>
        <v>0.92</v>
      </c>
      <c r="R28" s="18">
        <f t="shared" ref="R28:R31" si="51">E63</f>
        <v>0.92</v>
      </c>
      <c r="S28" s="18">
        <f t="shared" ref="S28:S31" si="52">E70</f>
        <v>0.94</v>
      </c>
      <c r="T28" s="18">
        <f t="shared" ref="T28:T31" si="53">E77</f>
        <v>0</v>
      </c>
      <c r="U28" s="20">
        <f t="shared" ref="U28:U31" si="54">E84</f>
        <v>0</v>
      </c>
    </row>
    <row r="29" spans="1:21" x14ac:dyDescent="0.25">
      <c r="A29" t="s">
        <v>3</v>
      </c>
      <c r="B29">
        <v>0.90954450011434196</v>
      </c>
      <c r="C29">
        <v>0.91</v>
      </c>
      <c r="D29">
        <v>0.91</v>
      </c>
      <c r="E29">
        <v>0.91</v>
      </c>
      <c r="F29">
        <v>144303</v>
      </c>
      <c r="I29" s="8" t="str">
        <f t="shared" si="42"/>
        <v>DT-entropy</v>
      </c>
      <c r="J29" s="18">
        <f t="shared" si="43"/>
        <v>0.93</v>
      </c>
      <c r="K29" s="18">
        <f t="shared" si="44"/>
        <v>0.93</v>
      </c>
      <c r="L29" s="18">
        <f t="shared" si="45"/>
        <v>0.54</v>
      </c>
      <c r="M29" s="18">
        <f t="shared" si="46"/>
        <v>0.91</v>
      </c>
      <c r="N29" s="18">
        <f t="shared" si="47"/>
        <v>0.91</v>
      </c>
      <c r="O29" s="18">
        <f t="shared" si="48"/>
        <v>0.82</v>
      </c>
      <c r="P29" s="18">
        <f t="shared" si="49"/>
        <v>0.82</v>
      </c>
      <c r="Q29" s="18">
        <f t="shared" si="50"/>
        <v>0.84</v>
      </c>
      <c r="R29" s="18">
        <f t="shared" si="51"/>
        <v>0.82</v>
      </c>
      <c r="S29" s="18">
        <f t="shared" si="52"/>
        <v>0.94</v>
      </c>
      <c r="T29" s="18">
        <f t="shared" si="53"/>
        <v>0</v>
      </c>
      <c r="U29" s="20">
        <f t="shared" si="54"/>
        <v>0</v>
      </c>
    </row>
    <row r="30" spans="1:21" x14ac:dyDescent="0.25">
      <c r="A30" t="s">
        <v>4</v>
      </c>
      <c r="B30">
        <v>0.91805437170398396</v>
      </c>
      <c r="C30">
        <v>0.92</v>
      </c>
      <c r="D30">
        <v>0.92</v>
      </c>
      <c r="E30">
        <v>0.92</v>
      </c>
      <c r="F30">
        <v>144303</v>
      </c>
      <c r="I30" s="8" t="str">
        <f t="shared" si="42"/>
        <v>RF-10</v>
      </c>
      <c r="J30" s="18">
        <f t="shared" si="43"/>
        <v>0.92</v>
      </c>
      <c r="K30" s="18">
        <f t="shared" si="44"/>
        <v>0.93</v>
      </c>
      <c r="L30" s="18">
        <f t="shared" si="45"/>
        <v>0.55000000000000004</v>
      </c>
      <c r="M30" s="18">
        <f t="shared" si="46"/>
        <v>0.92</v>
      </c>
      <c r="N30" s="18">
        <f t="shared" si="47"/>
        <v>0.92</v>
      </c>
      <c r="O30" s="18">
        <f t="shared" si="48"/>
        <v>0.94</v>
      </c>
      <c r="P30" s="18">
        <f t="shared" si="49"/>
        <v>0.94</v>
      </c>
      <c r="Q30" s="18">
        <f t="shared" si="50"/>
        <v>0.94</v>
      </c>
      <c r="R30" s="18">
        <f t="shared" si="51"/>
        <v>0.94</v>
      </c>
      <c r="S30" s="18">
        <f t="shared" si="52"/>
        <v>0.94</v>
      </c>
      <c r="T30" s="18">
        <f t="shared" si="53"/>
        <v>0</v>
      </c>
      <c r="U30" s="20">
        <f t="shared" si="54"/>
        <v>0</v>
      </c>
    </row>
    <row r="31" spans="1:21" x14ac:dyDescent="0.25">
      <c r="A31" t="s">
        <v>5</v>
      </c>
      <c r="B31">
        <v>0.63363201042251305</v>
      </c>
      <c r="C31">
        <v>0.64</v>
      </c>
      <c r="D31">
        <v>0.63</v>
      </c>
      <c r="E31">
        <v>0.64</v>
      </c>
      <c r="F31">
        <v>144303</v>
      </c>
      <c r="I31" s="11" t="str">
        <f t="shared" si="42"/>
        <v>NB-gaussian</v>
      </c>
      <c r="J31" s="17">
        <f t="shared" si="43"/>
        <v>0.64</v>
      </c>
      <c r="K31" s="17">
        <f t="shared" si="44"/>
        <v>0.64</v>
      </c>
      <c r="L31" s="17">
        <f t="shared" si="45"/>
        <v>0.32</v>
      </c>
      <c r="M31" s="17">
        <f t="shared" si="46"/>
        <v>0.64</v>
      </c>
      <c r="N31" s="17">
        <f t="shared" si="47"/>
        <v>0.64</v>
      </c>
      <c r="O31" s="17" t="str">
        <f t="shared" si="48"/>
        <v>-</v>
      </c>
      <c r="P31" s="17" t="str">
        <f t="shared" si="49"/>
        <v>-</v>
      </c>
      <c r="Q31" s="17">
        <f t="shared" si="50"/>
        <v>0.62</v>
      </c>
      <c r="R31" s="17">
        <f t="shared" si="51"/>
        <v>0.62</v>
      </c>
      <c r="S31" s="17">
        <f t="shared" si="52"/>
        <v>0.95</v>
      </c>
      <c r="T31" s="17">
        <f t="shared" si="53"/>
        <v>0</v>
      </c>
      <c r="U31" s="22">
        <f t="shared" si="54"/>
        <v>0</v>
      </c>
    </row>
    <row r="33" spans="1:7" x14ac:dyDescent="0.25">
      <c r="A33" s="1" t="s">
        <v>62</v>
      </c>
      <c r="B33" t="s">
        <v>6</v>
      </c>
      <c r="C33" t="s">
        <v>7</v>
      </c>
      <c r="D33" t="s">
        <v>8</v>
      </c>
      <c r="E33" t="s">
        <v>9</v>
      </c>
      <c r="F33" t="s">
        <v>10</v>
      </c>
    </row>
    <row r="34" spans="1:7" x14ac:dyDescent="0.25">
      <c r="A34" t="s">
        <v>1</v>
      </c>
      <c r="B34">
        <v>0.59636320797211395</v>
      </c>
      <c r="C34">
        <v>0.57999999999999996</v>
      </c>
      <c r="D34">
        <v>0.6</v>
      </c>
      <c r="E34">
        <v>0.59</v>
      </c>
      <c r="F34">
        <v>144303</v>
      </c>
    </row>
    <row r="35" spans="1:7" x14ac:dyDescent="0.25">
      <c r="A35" t="s">
        <v>2</v>
      </c>
      <c r="B35">
        <v>0.89735487134709602</v>
      </c>
      <c r="C35">
        <v>0.9</v>
      </c>
      <c r="D35">
        <v>0.9</v>
      </c>
      <c r="E35">
        <v>0.9</v>
      </c>
      <c r="F35">
        <v>144303</v>
      </c>
    </row>
    <row r="36" spans="1:7" x14ac:dyDescent="0.25">
      <c r="A36" t="s">
        <v>3</v>
      </c>
      <c r="B36">
        <v>0.90928809518859599</v>
      </c>
      <c r="C36">
        <v>0.91</v>
      </c>
      <c r="D36">
        <v>0.91</v>
      </c>
      <c r="E36">
        <v>0.91</v>
      </c>
      <c r="F36">
        <v>144303</v>
      </c>
    </row>
    <row r="37" spans="1:7" x14ac:dyDescent="0.25">
      <c r="A37" t="s">
        <v>4</v>
      </c>
      <c r="B37">
        <v>0.91667532899523896</v>
      </c>
      <c r="C37">
        <v>0.92</v>
      </c>
      <c r="D37">
        <v>0.92</v>
      </c>
      <c r="E37">
        <v>0.92</v>
      </c>
      <c r="F37">
        <v>144303</v>
      </c>
    </row>
    <row r="38" spans="1:7" x14ac:dyDescent="0.25">
      <c r="A38" t="s">
        <v>5</v>
      </c>
      <c r="B38">
        <v>0.63363201042251305</v>
      </c>
      <c r="C38">
        <v>0.64</v>
      </c>
      <c r="D38">
        <v>0.63</v>
      </c>
      <c r="E38">
        <v>0.64</v>
      </c>
      <c r="F38">
        <v>144303</v>
      </c>
    </row>
    <row r="40" spans="1:7" x14ac:dyDescent="0.25">
      <c r="A40" s="1" t="s">
        <v>63</v>
      </c>
      <c r="B40" t="s">
        <v>6</v>
      </c>
      <c r="C40" t="s">
        <v>7</v>
      </c>
      <c r="D40" t="s">
        <v>8</v>
      </c>
      <c r="E40" t="s">
        <v>9</v>
      </c>
      <c r="F40" t="s">
        <v>10</v>
      </c>
    </row>
    <row r="41" spans="1:7" x14ac:dyDescent="0.25">
      <c r="A41" t="s">
        <v>57</v>
      </c>
      <c r="B41">
        <v>0.59636320797211395</v>
      </c>
      <c r="C41">
        <v>0.57999999999999996</v>
      </c>
      <c r="D41">
        <v>0.6</v>
      </c>
      <c r="E41">
        <v>0.59</v>
      </c>
      <c r="F41">
        <v>144303</v>
      </c>
    </row>
    <row r="42" spans="1:7" x14ac:dyDescent="0.25">
      <c r="A42" t="s">
        <v>64</v>
      </c>
      <c r="B42">
        <v>0.92111044122436803</v>
      </c>
      <c r="C42">
        <v>0.92</v>
      </c>
      <c r="D42">
        <v>0.92</v>
      </c>
      <c r="E42">
        <v>0.92</v>
      </c>
      <c r="F42">
        <v>144303</v>
      </c>
    </row>
    <row r="43" spans="1:7" x14ac:dyDescent="0.25">
      <c r="A43" t="s">
        <v>65</v>
      </c>
      <c r="B43">
        <v>0.82454973216079996</v>
      </c>
      <c r="C43">
        <v>0.82</v>
      </c>
      <c r="D43">
        <v>0.82</v>
      </c>
      <c r="E43">
        <v>0.82</v>
      </c>
      <c r="F43">
        <v>144303</v>
      </c>
    </row>
    <row r="44" spans="1:7" x14ac:dyDescent="0.25">
      <c r="A44" t="s">
        <v>66</v>
      </c>
      <c r="B44">
        <v>0.94211485554700802</v>
      </c>
      <c r="C44">
        <v>0.94</v>
      </c>
      <c r="D44">
        <v>0.94</v>
      </c>
      <c r="E44">
        <v>0.94</v>
      </c>
      <c r="F44">
        <v>144303</v>
      </c>
    </row>
    <row r="45" spans="1:7" x14ac:dyDescent="0.25">
      <c r="A45" t="s">
        <v>67</v>
      </c>
      <c r="B45" t="s">
        <v>68</v>
      </c>
      <c r="C45" t="s">
        <v>68</v>
      </c>
      <c r="D45" t="s">
        <v>68</v>
      </c>
      <c r="E45" t="s">
        <v>68</v>
      </c>
      <c r="F45" t="s">
        <v>68</v>
      </c>
      <c r="G45" t="s">
        <v>72</v>
      </c>
    </row>
    <row r="47" spans="1:7" x14ac:dyDescent="0.25">
      <c r="A47" s="1" t="s">
        <v>69</v>
      </c>
      <c r="B47" t="s">
        <v>6</v>
      </c>
      <c r="C47" t="s">
        <v>7</v>
      </c>
      <c r="D47" t="s">
        <v>8</v>
      </c>
      <c r="E47" t="s">
        <v>9</v>
      </c>
      <c r="F47" t="s">
        <v>10</v>
      </c>
    </row>
    <row r="48" spans="1:7" x14ac:dyDescent="0.25">
      <c r="A48" t="s">
        <v>57</v>
      </c>
      <c r="B48">
        <v>0.59636320797211395</v>
      </c>
      <c r="C48">
        <v>0.57999999999999996</v>
      </c>
      <c r="D48">
        <v>0.6</v>
      </c>
      <c r="E48">
        <v>0.59</v>
      </c>
      <c r="F48">
        <v>144303</v>
      </c>
    </row>
    <row r="49" spans="1:7" x14ac:dyDescent="0.25">
      <c r="A49" t="s">
        <v>64</v>
      </c>
      <c r="B49">
        <v>0.92097184396720699</v>
      </c>
      <c r="C49">
        <v>0.92</v>
      </c>
      <c r="D49">
        <v>0.92</v>
      </c>
      <c r="E49">
        <v>0.92</v>
      </c>
      <c r="F49">
        <v>144303</v>
      </c>
    </row>
    <row r="50" spans="1:7" x14ac:dyDescent="0.25">
      <c r="A50" t="s">
        <v>65</v>
      </c>
      <c r="B50">
        <v>0.81624082659404096</v>
      </c>
      <c r="C50">
        <v>0.82</v>
      </c>
      <c r="D50">
        <v>0.82</v>
      </c>
      <c r="E50">
        <v>0.82</v>
      </c>
      <c r="F50">
        <v>144303</v>
      </c>
    </row>
    <row r="51" spans="1:7" x14ac:dyDescent="0.25">
      <c r="A51" t="s">
        <v>66</v>
      </c>
      <c r="B51">
        <v>0.942163364587014</v>
      </c>
      <c r="C51">
        <v>0.94</v>
      </c>
      <c r="D51">
        <v>0.94</v>
      </c>
      <c r="E51">
        <v>0.94</v>
      </c>
      <c r="F51">
        <v>144303</v>
      </c>
    </row>
    <row r="52" spans="1:7" x14ac:dyDescent="0.25">
      <c r="A52" t="s">
        <v>67</v>
      </c>
      <c r="B52" t="s">
        <v>68</v>
      </c>
      <c r="C52" t="s">
        <v>68</v>
      </c>
      <c r="D52" t="s">
        <v>68</v>
      </c>
      <c r="E52" t="s">
        <v>68</v>
      </c>
      <c r="F52" t="s">
        <v>68</v>
      </c>
      <c r="G52" t="s">
        <v>72</v>
      </c>
    </row>
    <row r="54" spans="1:7" x14ac:dyDescent="0.25">
      <c r="A54" s="1" t="s">
        <v>70</v>
      </c>
      <c r="B54" t="s">
        <v>6</v>
      </c>
      <c r="C54" t="s">
        <v>7</v>
      </c>
      <c r="D54" t="s">
        <v>8</v>
      </c>
      <c r="E54" t="s">
        <v>9</v>
      </c>
      <c r="F54" t="s">
        <v>10</v>
      </c>
    </row>
    <row r="55" spans="1:7" x14ac:dyDescent="0.25">
      <c r="A55" t="s">
        <v>57</v>
      </c>
      <c r="B55">
        <v>0.87506150253286397</v>
      </c>
      <c r="C55">
        <v>0.87</v>
      </c>
      <c r="D55">
        <v>0.88</v>
      </c>
      <c r="E55">
        <v>0.87</v>
      </c>
      <c r="F55">
        <v>144303</v>
      </c>
    </row>
    <row r="56" spans="1:7" x14ac:dyDescent="0.25">
      <c r="A56" t="s">
        <v>64</v>
      </c>
      <c r="B56">
        <v>0.92077087794432499</v>
      </c>
      <c r="C56">
        <v>0.92</v>
      </c>
      <c r="D56">
        <v>0.92</v>
      </c>
      <c r="E56">
        <v>0.92</v>
      </c>
      <c r="F56">
        <v>144303</v>
      </c>
    </row>
    <row r="57" spans="1:7" x14ac:dyDescent="0.25">
      <c r="A57" t="s">
        <v>65</v>
      </c>
      <c r="B57">
        <v>0.84075175152283699</v>
      </c>
      <c r="C57">
        <v>0.84</v>
      </c>
      <c r="D57">
        <v>0.84</v>
      </c>
      <c r="E57">
        <v>0.84</v>
      </c>
      <c r="F57">
        <v>144303</v>
      </c>
    </row>
    <row r="58" spans="1:7" x14ac:dyDescent="0.25">
      <c r="A58" t="s">
        <v>66</v>
      </c>
      <c r="B58">
        <v>0.942544507044205</v>
      </c>
      <c r="C58">
        <v>0.94</v>
      </c>
      <c r="D58">
        <v>0.94</v>
      </c>
      <c r="E58">
        <v>0.94</v>
      </c>
      <c r="F58">
        <v>144303</v>
      </c>
    </row>
    <row r="59" spans="1:7" x14ac:dyDescent="0.25">
      <c r="A59" t="s">
        <v>67</v>
      </c>
      <c r="B59">
        <v>0.64247451542933898</v>
      </c>
      <c r="C59">
        <v>0.63</v>
      </c>
      <c r="D59">
        <v>0.64</v>
      </c>
      <c r="E59">
        <v>0.62</v>
      </c>
      <c r="F59">
        <v>144303</v>
      </c>
    </row>
    <row r="61" spans="1:7" x14ac:dyDescent="0.25">
      <c r="A61" s="1" t="s">
        <v>71</v>
      </c>
      <c r="B61" t="s">
        <v>6</v>
      </c>
      <c r="C61" t="s">
        <v>7</v>
      </c>
      <c r="D61" t="s">
        <v>8</v>
      </c>
      <c r="E61" t="s">
        <v>9</v>
      </c>
      <c r="F61" t="s">
        <v>10</v>
      </c>
    </row>
    <row r="62" spans="1:7" x14ac:dyDescent="0.25">
      <c r="A62" t="s">
        <v>57</v>
      </c>
      <c r="B62">
        <v>0.87506150253286397</v>
      </c>
      <c r="C62">
        <v>0.87</v>
      </c>
      <c r="D62">
        <v>0.88</v>
      </c>
      <c r="E62">
        <v>0.87</v>
      </c>
      <c r="F62">
        <v>144303</v>
      </c>
    </row>
    <row r="63" spans="1:7" x14ac:dyDescent="0.25">
      <c r="A63" t="s">
        <v>64</v>
      </c>
      <c r="B63">
        <v>0.92134605656154001</v>
      </c>
      <c r="C63">
        <v>0.92</v>
      </c>
      <c r="D63">
        <v>0.92</v>
      </c>
      <c r="E63">
        <v>0.92</v>
      </c>
      <c r="F63">
        <v>144303</v>
      </c>
    </row>
    <row r="64" spans="1:7" x14ac:dyDescent="0.25">
      <c r="A64" t="s">
        <v>65</v>
      </c>
      <c r="B64">
        <v>0.82231831632051999</v>
      </c>
      <c r="C64">
        <v>0.82</v>
      </c>
      <c r="D64">
        <v>0.82</v>
      </c>
      <c r="E64">
        <v>0.82</v>
      </c>
      <c r="F64">
        <v>144303</v>
      </c>
    </row>
    <row r="65" spans="1:6" x14ac:dyDescent="0.25">
      <c r="A65" t="s">
        <v>66</v>
      </c>
      <c r="B65">
        <v>0.94309889607284603</v>
      </c>
      <c r="C65">
        <v>0.94</v>
      </c>
      <c r="D65">
        <v>0.94</v>
      </c>
      <c r="E65">
        <v>0.94</v>
      </c>
      <c r="F65">
        <v>144303</v>
      </c>
    </row>
    <row r="66" spans="1:6" x14ac:dyDescent="0.25">
      <c r="A66" t="s">
        <v>67</v>
      </c>
      <c r="B66">
        <v>0.64247451542933898</v>
      </c>
      <c r="C66">
        <v>0.63</v>
      </c>
      <c r="D66">
        <v>0.64</v>
      </c>
      <c r="E66">
        <v>0.62</v>
      </c>
      <c r="F66">
        <v>144303</v>
      </c>
    </row>
    <row r="68" spans="1:6" x14ac:dyDescent="0.25">
      <c r="A68" s="1" t="s">
        <v>77</v>
      </c>
      <c r="B68" t="s">
        <v>6</v>
      </c>
      <c r="C68" t="s">
        <v>7</v>
      </c>
      <c r="D68" t="s">
        <v>8</v>
      </c>
      <c r="E68" t="s">
        <v>9</v>
      </c>
      <c r="F68" t="s">
        <v>10</v>
      </c>
    </row>
    <row r="69" spans="1:6" x14ac:dyDescent="0.25">
      <c r="A69" t="s">
        <v>74</v>
      </c>
      <c r="B69">
        <v>0.94267617443850704</v>
      </c>
      <c r="C69">
        <v>0.94</v>
      </c>
      <c r="D69">
        <v>0.94</v>
      </c>
      <c r="E69">
        <v>0.94</v>
      </c>
      <c r="F69">
        <v>144303</v>
      </c>
    </row>
    <row r="70" spans="1:6" x14ac:dyDescent="0.25">
      <c r="A70" t="s">
        <v>73</v>
      </c>
      <c r="B70">
        <v>0.94284942100995806</v>
      </c>
      <c r="C70">
        <v>0.94</v>
      </c>
      <c r="D70">
        <v>0.94</v>
      </c>
      <c r="E70">
        <v>0.94</v>
      </c>
      <c r="F70">
        <v>144303</v>
      </c>
    </row>
    <row r="71" spans="1:6" x14ac:dyDescent="0.25">
      <c r="A71" t="s">
        <v>75</v>
      </c>
      <c r="B71">
        <v>0.94316819470142599</v>
      </c>
      <c r="C71">
        <v>0.94</v>
      </c>
      <c r="D71">
        <v>0.94</v>
      </c>
      <c r="E71">
        <v>0.94</v>
      </c>
      <c r="F71">
        <v>144303</v>
      </c>
    </row>
    <row r="72" spans="1:6" x14ac:dyDescent="0.25">
      <c r="A72" t="s">
        <v>76</v>
      </c>
      <c r="B72">
        <v>0.94522636397025706</v>
      </c>
      <c r="C72">
        <v>0.95</v>
      </c>
      <c r="D72">
        <v>0.95</v>
      </c>
      <c r="E72">
        <v>0.94</v>
      </c>
      <c r="F72">
        <v>144303</v>
      </c>
    </row>
    <row r="73" spans="1:6" x14ac:dyDescent="0.25">
      <c r="A73" t="s">
        <v>79</v>
      </c>
      <c r="B73">
        <v>0.950680166039514</v>
      </c>
      <c r="C73">
        <v>0.95</v>
      </c>
      <c r="D73">
        <v>0.95</v>
      </c>
      <c r="E73">
        <v>0.95</v>
      </c>
      <c r="F73">
        <v>144303</v>
      </c>
    </row>
    <row r="75" spans="1:6" x14ac:dyDescent="0.25">
      <c r="A75" s="1" t="s">
        <v>78</v>
      </c>
      <c r="B75" t="s">
        <v>6</v>
      </c>
      <c r="C75" t="s">
        <v>7</v>
      </c>
      <c r="D75" t="s">
        <v>8</v>
      </c>
      <c r="E75" t="s">
        <v>9</v>
      </c>
      <c r="F75" t="s">
        <v>10</v>
      </c>
    </row>
    <row r="76" spans="1:6" x14ac:dyDescent="0.25">
      <c r="A76" t="s">
        <v>1</v>
      </c>
      <c r="F76">
        <v>144303</v>
      </c>
    </row>
    <row r="77" spans="1:6" x14ac:dyDescent="0.25">
      <c r="A77" t="s">
        <v>2</v>
      </c>
      <c r="F77">
        <v>144303</v>
      </c>
    </row>
    <row r="78" spans="1:6" x14ac:dyDescent="0.25">
      <c r="A78" t="s">
        <v>3</v>
      </c>
      <c r="F78">
        <v>144303</v>
      </c>
    </row>
    <row r="79" spans="1:6" x14ac:dyDescent="0.25">
      <c r="A79" t="s">
        <v>4</v>
      </c>
      <c r="F79">
        <v>144303</v>
      </c>
    </row>
    <row r="80" spans="1:6" x14ac:dyDescent="0.25">
      <c r="A80" t="s">
        <v>5</v>
      </c>
      <c r="F80">
        <v>144303</v>
      </c>
    </row>
    <row r="82" spans="1:6" x14ac:dyDescent="0.25">
      <c r="A82" s="1"/>
      <c r="B82" t="s">
        <v>6</v>
      </c>
      <c r="C82" t="s">
        <v>7</v>
      </c>
      <c r="D82" t="s">
        <v>8</v>
      </c>
      <c r="E82" t="s">
        <v>9</v>
      </c>
      <c r="F82" t="s">
        <v>10</v>
      </c>
    </row>
    <row r="83" spans="1:6" x14ac:dyDescent="0.25">
      <c r="A83" t="s">
        <v>1</v>
      </c>
      <c r="F83">
        <v>144303</v>
      </c>
    </row>
    <row r="84" spans="1:6" x14ac:dyDescent="0.25">
      <c r="A84" t="s">
        <v>2</v>
      </c>
      <c r="F84">
        <v>144303</v>
      </c>
    </row>
    <row r="85" spans="1:6" x14ac:dyDescent="0.25">
      <c r="A85" t="s">
        <v>3</v>
      </c>
      <c r="F85">
        <v>144303</v>
      </c>
    </row>
    <row r="86" spans="1:6" x14ac:dyDescent="0.25">
      <c r="A86" t="s">
        <v>4</v>
      </c>
      <c r="F86">
        <v>144303</v>
      </c>
    </row>
    <row r="87" spans="1:6" x14ac:dyDescent="0.25">
      <c r="A87" t="s">
        <v>5</v>
      </c>
      <c r="F87">
        <v>144303</v>
      </c>
    </row>
  </sheetData>
  <conditionalFormatting sqref="J6:J10">
    <cfRule type="top10" dxfId="143" priority="48" rank="1"/>
  </conditionalFormatting>
  <conditionalFormatting sqref="K6:K10">
    <cfRule type="top10" dxfId="142" priority="47" rank="1"/>
  </conditionalFormatting>
  <conditionalFormatting sqref="L6:L10">
    <cfRule type="top10" dxfId="141" priority="46" rank="1"/>
  </conditionalFormatting>
  <conditionalFormatting sqref="M6:M10">
    <cfRule type="top10" dxfId="140" priority="45" rank="1"/>
  </conditionalFormatting>
  <conditionalFormatting sqref="N6:N10">
    <cfRule type="top10" dxfId="139" priority="44" rank="1"/>
  </conditionalFormatting>
  <conditionalFormatting sqref="O6:O10">
    <cfRule type="top10" dxfId="138" priority="43" rank="1"/>
  </conditionalFormatting>
  <conditionalFormatting sqref="P6:P10">
    <cfRule type="top10" dxfId="137" priority="42" rank="1"/>
  </conditionalFormatting>
  <conditionalFormatting sqref="Q6:Q10">
    <cfRule type="top10" dxfId="136" priority="41" rank="1"/>
  </conditionalFormatting>
  <conditionalFormatting sqref="R6:R10">
    <cfRule type="top10" dxfId="135" priority="40" rank="1"/>
  </conditionalFormatting>
  <conditionalFormatting sqref="S6:S10">
    <cfRule type="top10" dxfId="134" priority="39" rank="1"/>
  </conditionalFormatting>
  <conditionalFormatting sqref="T6:T10">
    <cfRule type="top10" dxfId="133" priority="38" rank="1"/>
  </conditionalFormatting>
  <conditionalFormatting sqref="U6:U10">
    <cfRule type="top10" dxfId="132" priority="37" rank="1"/>
  </conditionalFormatting>
  <conditionalFormatting sqref="J13:J17">
    <cfRule type="top10" dxfId="131" priority="36" rank="1"/>
  </conditionalFormatting>
  <conditionalFormatting sqref="K13:K17">
    <cfRule type="top10" dxfId="130" priority="35" rank="1"/>
  </conditionalFormatting>
  <conditionalFormatting sqref="L13:L17">
    <cfRule type="top10" dxfId="129" priority="34" rank="1"/>
  </conditionalFormatting>
  <conditionalFormatting sqref="M13:M17">
    <cfRule type="top10" dxfId="128" priority="33" rank="1"/>
  </conditionalFormatting>
  <conditionalFormatting sqref="N13:N17">
    <cfRule type="top10" dxfId="127" priority="32" rank="1"/>
  </conditionalFormatting>
  <conditionalFormatting sqref="O13:O17">
    <cfRule type="top10" dxfId="126" priority="31" rank="1"/>
  </conditionalFormatting>
  <conditionalFormatting sqref="P13:P17">
    <cfRule type="top10" dxfId="125" priority="30" rank="1"/>
  </conditionalFormatting>
  <conditionalFormatting sqref="Q13:Q17">
    <cfRule type="top10" dxfId="124" priority="29" rank="1"/>
  </conditionalFormatting>
  <conditionalFormatting sqref="R13:R17">
    <cfRule type="top10" dxfId="123" priority="28" rank="1"/>
  </conditionalFormatting>
  <conditionalFormatting sqref="S13:S17">
    <cfRule type="top10" dxfId="122" priority="27" rank="1"/>
  </conditionalFormatting>
  <conditionalFormatting sqref="T13:T17">
    <cfRule type="top10" dxfId="121" priority="26" rank="1"/>
  </conditionalFormatting>
  <conditionalFormatting sqref="U13:U17">
    <cfRule type="top10" dxfId="120" priority="25" rank="1"/>
  </conditionalFormatting>
  <conditionalFormatting sqref="J20:J24">
    <cfRule type="top10" dxfId="119" priority="24" rank="1"/>
  </conditionalFormatting>
  <conditionalFormatting sqref="K20:K24">
    <cfRule type="top10" dxfId="118" priority="23" rank="1"/>
  </conditionalFormatting>
  <conditionalFormatting sqref="L20:L24">
    <cfRule type="top10" dxfId="117" priority="22" rank="1"/>
  </conditionalFormatting>
  <conditionalFormatting sqref="M20:M24">
    <cfRule type="top10" dxfId="116" priority="21" rank="1"/>
  </conditionalFormatting>
  <conditionalFormatting sqref="N20:N24">
    <cfRule type="top10" dxfId="115" priority="20" rank="1"/>
  </conditionalFormatting>
  <conditionalFormatting sqref="O20:O24">
    <cfRule type="top10" dxfId="114" priority="19" rank="1"/>
  </conditionalFormatting>
  <conditionalFormatting sqref="P20:P24">
    <cfRule type="top10" dxfId="113" priority="18" rank="1"/>
  </conditionalFormatting>
  <conditionalFormatting sqref="Q20:Q24">
    <cfRule type="top10" dxfId="112" priority="17" rank="1"/>
  </conditionalFormatting>
  <conditionalFormatting sqref="R20:R24">
    <cfRule type="top10" dxfId="111" priority="16" rank="1"/>
  </conditionalFormatting>
  <conditionalFormatting sqref="S20:S24">
    <cfRule type="top10" dxfId="110" priority="15" rank="1"/>
  </conditionalFormatting>
  <conditionalFormatting sqref="T20:T24">
    <cfRule type="top10" dxfId="109" priority="14" rank="1"/>
  </conditionalFormatting>
  <conditionalFormatting sqref="U20:U24">
    <cfRule type="top10" dxfId="108" priority="13" rank="1"/>
  </conditionalFormatting>
  <conditionalFormatting sqref="J27:J31">
    <cfRule type="top10" dxfId="107" priority="12" rank="1"/>
  </conditionalFormatting>
  <conditionalFormatting sqref="K27:K31">
    <cfRule type="top10" dxfId="106" priority="11" rank="1"/>
  </conditionalFormatting>
  <conditionalFormatting sqref="L27:L31">
    <cfRule type="top10" dxfId="105" priority="10" rank="1"/>
  </conditionalFormatting>
  <conditionalFormatting sqref="M27:M31">
    <cfRule type="top10" dxfId="104" priority="9" rank="1"/>
  </conditionalFormatting>
  <conditionalFormatting sqref="N27:N31">
    <cfRule type="top10" dxfId="103" priority="8" rank="1"/>
  </conditionalFormatting>
  <conditionalFormatting sqref="O27:O31">
    <cfRule type="top10" dxfId="102" priority="7" rank="1"/>
  </conditionalFormatting>
  <conditionalFormatting sqref="P27:P31">
    <cfRule type="top10" dxfId="101" priority="6" rank="1"/>
  </conditionalFormatting>
  <conditionalFormatting sqref="Q27:Q31">
    <cfRule type="top10" dxfId="100" priority="5" rank="1"/>
  </conditionalFormatting>
  <conditionalFormatting sqref="R27:R31">
    <cfRule type="top10" dxfId="99" priority="4" rank="1"/>
  </conditionalFormatting>
  <conditionalFormatting sqref="S27:S31">
    <cfRule type="top10" dxfId="98" priority="3" rank="1"/>
  </conditionalFormatting>
  <conditionalFormatting sqref="T27:T31">
    <cfRule type="top10" dxfId="97" priority="2" rank="1"/>
  </conditionalFormatting>
  <conditionalFormatting sqref="U27:U31">
    <cfRule type="top10" dxfId="96" priority="1" rank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9"/>
  <sheetViews>
    <sheetView tabSelected="1" topLeftCell="A16" workbookViewId="0">
      <selection activeCell="E40" sqref="E40"/>
    </sheetView>
  </sheetViews>
  <sheetFormatPr defaultRowHeight="15" x14ac:dyDescent="0.25"/>
  <cols>
    <col min="1" max="1" width="24.85546875" bestFit="1" customWidth="1"/>
    <col min="9" max="9" width="13.28515625" customWidth="1"/>
  </cols>
  <sheetData>
    <row r="1" spans="1:21" x14ac:dyDescent="0.25">
      <c r="A1" s="1" t="s">
        <v>56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A4" s="1"/>
      <c r="B4" s="1" t="s">
        <v>55</v>
      </c>
    </row>
    <row r="5" spans="1:21" x14ac:dyDescent="0.25">
      <c r="A5" s="1" t="s">
        <v>58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I5" s="14" t="s">
        <v>23</v>
      </c>
      <c r="J5" s="27" t="str">
        <f>A5</f>
        <v>FULL SET 1</v>
      </c>
      <c r="K5" s="27" t="str">
        <f>A13</f>
        <v>FULL SET 2</v>
      </c>
      <c r="L5" s="27" t="str">
        <f>A21</f>
        <v>Binary Only 1</v>
      </c>
      <c r="M5" s="27" t="str">
        <f>A29</f>
        <v>Numeric Only 1</v>
      </c>
      <c r="N5" s="27" t="str">
        <f>A37</f>
        <v>Numeric Only min-max 1</v>
      </c>
      <c r="O5" s="27">
        <f>A45</f>
        <v>0</v>
      </c>
      <c r="P5" s="27">
        <f>A53</f>
        <v>0</v>
      </c>
      <c r="Q5" s="27">
        <f>A61</f>
        <v>0</v>
      </c>
      <c r="R5" s="27">
        <f>A69</f>
        <v>0</v>
      </c>
      <c r="S5" s="27">
        <f>A77</f>
        <v>0</v>
      </c>
      <c r="T5" s="27">
        <f>A85</f>
        <v>0</v>
      </c>
      <c r="U5" s="28">
        <f>A93</f>
        <v>0</v>
      </c>
    </row>
    <row r="6" spans="1:21" x14ac:dyDescent="0.25">
      <c r="A6" t="s">
        <v>27</v>
      </c>
      <c r="B6">
        <v>0.71702992856726999</v>
      </c>
      <c r="C6">
        <v>0.7</v>
      </c>
      <c r="D6">
        <v>0.72</v>
      </c>
      <c r="E6">
        <v>0.7</v>
      </c>
      <c r="F6">
        <v>120253</v>
      </c>
      <c r="I6" s="5" t="str">
        <f>A6</f>
        <v>LogReg</v>
      </c>
      <c r="J6" s="19">
        <f>B6</f>
        <v>0.71702992856726999</v>
      </c>
      <c r="K6" s="19">
        <f>B14</f>
        <v>0.71413127841224</v>
      </c>
      <c r="L6" s="19">
        <f>B22</f>
        <v>0.64724470562146497</v>
      </c>
      <c r="M6" s="19">
        <f>B30</f>
        <v>0</v>
      </c>
      <c r="N6" s="19">
        <f>B38</f>
        <v>0.66467318993236502</v>
      </c>
      <c r="O6" s="19">
        <f>B46</f>
        <v>0</v>
      </c>
      <c r="P6" s="19">
        <f>B54</f>
        <v>0</v>
      </c>
      <c r="Q6" s="19">
        <f>B62</f>
        <v>0</v>
      </c>
      <c r="R6" s="19">
        <f>B70</f>
        <v>0</v>
      </c>
      <c r="S6" s="19">
        <f>B78</f>
        <v>0</v>
      </c>
      <c r="T6" s="19">
        <f>B86</f>
        <v>0</v>
      </c>
      <c r="U6" s="21">
        <f>B94</f>
        <v>0</v>
      </c>
    </row>
    <row r="7" spans="1:21" x14ac:dyDescent="0.25">
      <c r="A7" t="s">
        <v>28</v>
      </c>
      <c r="B7">
        <v>0.85094758550722205</v>
      </c>
      <c r="C7">
        <v>0.85</v>
      </c>
      <c r="D7">
        <v>0.85</v>
      </c>
      <c r="E7">
        <v>0.85</v>
      </c>
      <c r="F7">
        <v>120253</v>
      </c>
      <c r="I7" s="8" t="str">
        <f t="shared" ref="I7:J10" si="0">A7</f>
        <v>NN-30x3-sgd</v>
      </c>
      <c r="J7" s="18">
        <f t="shared" si="0"/>
        <v>0.85094758550722205</v>
      </c>
      <c r="K7" s="18">
        <f t="shared" ref="K7:K10" si="1">B15</f>
        <v>0.85380862633507104</v>
      </c>
      <c r="L7" s="18">
        <f t="shared" ref="L7:L10" si="2">B23</f>
        <v>0.65204706730236095</v>
      </c>
      <c r="M7" s="18">
        <f t="shared" ref="M7:M10" si="3">B31</f>
        <v>0</v>
      </c>
      <c r="N7" s="18">
        <f t="shared" ref="N7:N10" si="4">B39</f>
        <v>0.803803082381638</v>
      </c>
      <c r="O7" s="18">
        <f t="shared" ref="O7:O10" si="5">B47</f>
        <v>0</v>
      </c>
      <c r="P7" s="18">
        <f t="shared" ref="P7:P10" si="6">B55</f>
        <v>0</v>
      </c>
      <c r="Q7" s="18">
        <f t="shared" ref="Q7:Q10" si="7">B63</f>
        <v>0</v>
      </c>
      <c r="R7" s="18">
        <f t="shared" ref="R7:R10" si="8">B71</f>
        <v>0</v>
      </c>
      <c r="S7" s="18">
        <f t="shared" ref="S7:S10" si="9">B79</f>
        <v>0</v>
      </c>
      <c r="T7" s="18">
        <f t="shared" ref="T7:T10" si="10">B87</f>
        <v>0</v>
      </c>
      <c r="U7" s="20">
        <f t="shared" ref="U7:U10" si="11">B95</f>
        <v>0</v>
      </c>
    </row>
    <row r="8" spans="1:21" x14ac:dyDescent="0.25">
      <c r="A8" t="s">
        <v>29</v>
      </c>
      <c r="B8">
        <v>0.81012531911885699</v>
      </c>
      <c r="C8">
        <v>0.81</v>
      </c>
      <c r="D8">
        <v>0.81</v>
      </c>
      <c r="E8">
        <v>0.81</v>
      </c>
      <c r="F8">
        <v>120253</v>
      </c>
      <c r="I8" s="8" t="str">
        <f t="shared" si="0"/>
        <v>NN-30x3-lbfgs</v>
      </c>
      <c r="J8" s="18">
        <f t="shared" si="0"/>
        <v>0.81012531911885699</v>
      </c>
      <c r="K8" s="18">
        <f t="shared" si="1"/>
        <v>0.78661714158997598</v>
      </c>
      <c r="L8" s="18">
        <f t="shared" si="2"/>
        <v>0.65145803304135697</v>
      </c>
      <c r="M8" s="18">
        <f t="shared" si="3"/>
        <v>0</v>
      </c>
      <c r="N8" s="18">
        <f t="shared" si="4"/>
        <v>0.74379088590752795</v>
      </c>
      <c r="O8" s="18">
        <f t="shared" si="5"/>
        <v>0</v>
      </c>
      <c r="P8" s="18">
        <f t="shared" si="6"/>
        <v>0</v>
      </c>
      <c r="Q8" s="18">
        <f t="shared" si="7"/>
        <v>0</v>
      </c>
      <c r="R8" s="18">
        <f t="shared" si="8"/>
        <v>0</v>
      </c>
      <c r="S8" s="18">
        <f t="shared" si="9"/>
        <v>0</v>
      </c>
      <c r="T8" s="18">
        <f t="shared" si="10"/>
        <v>0</v>
      </c>
      <c r="U8" s="20">
        <f t="shared" si="11"/>
        <v>0</v>
      </c>
    </row>
    <row r="9" spans="1:21" x14ac:dyDescent="0.25">
      <c r="A9" t="s">
        <v>30</v>
      </c>
      <c r="B9">
        <v>0.79046676590189002</v>
      </c>
      <c r="C9">
        <v>0.81</v>
      </c>
      <c r="D9">
        <v>0.81</v>
      </c>
      <c r="E9">
        <v>0.81</v>
      </c>
      <c r="F9">
        <v>120253</v>
      </c>
      <c r="I9" s="8" t="str">
        <f t="shared" si="0"/>
        <v>SVM-rbf</v>
      </c>
      <c r="J9" s="18">
        <f t="shared" si="0"/>
        <v>0.79046676590189002</v>
      </c>
      <c r="K9" s="18">
        <f t="shared" si="1"/>
        <v>0</v>
      </c>
      <c r="L9" s="18">
        <f t="shared" si="2"/>
        <v>0</v>
      </c>
      <c r="M9" s="18">
        <f t="shared" si="3"/>
        <v>0</v>
      </c>
      <c r="N9" s="18">
        <f t="shared" si="4"/>
        <v>0</v>
      </c>
      <c r="O9" s="18">
        <f t="shared" si="5"/>
        <v>0</v>
      </c>
      <c r="P9" s="18">
        <f t="shared" si="6"/>
        <v>0</v>
      </c>
      <c r="Q9" s="18">
        <f t="shared" si="7"/>
        <v>0</v>
      </c>
      <c r="R9" s="18">
        <f t="shared" si="8"/>
        <v>0</v>
      </c>
      <c r="S9" s="18">
        <f t="shared" si="9"/>
        <v>0</v>
      </c>
      <c r="T9" s="18">
        <f t="shared" si="10"/>
        <v>0</v>
      </c>
      <c r="U9" s="20">
        <f t="shared" si="11"/>
        <v>0</v>
      </c>
    </row>
    <row r="10" spans="1:21" x14ac:dyDescent="0.25">
      <c r="A10" t="s">
        <v>31</v>
      </c>
      <c r="B10">
        <v>0.113094891603535</v>
      </c>
      <c r="C10" s="3">
        <v>0.66</v>
      </c>
      <c r="D10" s="3">
        <v>0.11</v>
      </c>
      <c r="E10" s="3">
        <v>0.09</v>
      </c>
      <c r="F10">
        <v>120253</v>
      </c>
      <c r="G10">
        <v>0.56188563517554002</v>
      </c>
      <c r="I10" s="8" t="str">
        <f t="shared" si="0"/>
        <v>Bagging</v>
      </c>
      <c r="J10" s="18">
        <f t="shared" si="0"/>
        <v>0.113094891603535</v>
      </c>
      <c r="K10" s="18">
        <f t="shared" si="1"/>
        <v>0</v>
      </c>
      <c r="L10" s="18">
        <f t="shared" si="2"/>
        <v>0</v>
      </c>
      <c r="M10" s="18">
        <f t="shared" si="3"/>
        <v>0</v>
      </c>
      <c r="N10" s="18">
        <f t="shared" si="4"/>
        <v>0</v>
      </c>
      <c r="O10" s="18">
        <f t="shared" si="5"/>
        <v>0</v>
      </c>
      <c r="P10" s="18">
        <f t="shared" si="6"/>
        <v>0</v>
      </c>
      <c r="Q10" s="18">
        <f t="shared" si="7"/>
        <v>0</v>
      </c>
      <c r="R10" s="18">
        <f t="shared" si="8"/>
        <v>0</v>
      </c>
      <c r="S10" s="18">
        <f t="shared" si="9"/>
        <v>0</v>
      </c>
      <c r="T10" s="18">
        <f t="shared" si="10"/>
        <v>0</v>
      </c>
      <c r="U10" s="20">
        <f t="shared" si="11"/>
        <v>0</v>
      </c>
    </row>
    <row r="11" spans="1:21" x14ac:dyDescent="0.25">
      <c r="A11" t="s">
        <v>32</v>
      </c>
      <c r="B11">
        <v>0.41760288724605599</v>
      </c>
      <c r="C11" s="3">
        <v>0.57999999999999996</v>
      </c>
      <c r="D11" s="3">
        <v>0.42</v>
      </c>
      <c r="E11" s="3">
        <v>0.4</v>
      </c>
      <c r="F11">
        <v>120253</v>
      </c>
      <c r="G11">
        <v>0.45824941696094301</v>
      </c>
      <c r="I11" s="11" t="str">
        <f t="shared" ref="I11" si="12">A11</f>
        <v>Boosting</v>
      </c>
      <c r="J11" s="17">
        <f t="shared" ref="J11" si="13">B11</f>
        <v>0.41760288724605599</v>
      </c>
      <c r="K11" s="17">
        <f t="shared" ref="K11" si="14">B19</f>
        <v>0</v>
      </c>
      <c r="L11" s="17">
        <f t="shared" ref="L11" si="15">B27</f>
        <v>0</v>
      </c>
      <c r="M11" s="17">
        <f t="shared" ref="M11" si="16">B35</f>
        <v>0</v>
      </c>
      <c r="N11" s="17">
        <f>B43</f>
        <v>0</v>
      </c>
      <c r="O11" s="17">
        <f t="shared" ref="O11" si="17">B51</f>
        <v>0</v>
      </c>
      <c r="P11" s="17">
        <f t="shared" ref="P11" si="18">B59</f>
        <v>0</v>
      </c>
      <c r="Q11" s="17">
        <f t="shared" ref="Q11" si="19">B67</f>
        <v>0</v>
      </c>
      <c r="R11" s="17">
        <f t="shared" ref="R11" si="20">B75</f>
        <v>0</v>
      </c>
      <c r="S11" s="17">
        <f t="shared" ref="S11" si="21">B83</f>
        <v>0</v>
      </c>
      <c r="T11" s="17">
        <f t="shared" ref="T11" si="22">B91</f>
        <v>0</v>
      </c>
      <c r="U11" s="22">
        <f t="shared" ref="U11" si="23">B99</f>
        <v>0</v>
      </c>
    </row>
    <row r="12" spans="1:21" x14ac:dyDescent="0.25"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1" t="s">
        <v>60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I13" s="14" t="s">
        <v>24</v>
      </c>
      <c r="J13" s="27" t="str">
        <f>J5</f>
        <v>FULL SET 1</v>
      </c>
      <c r="K13" s="27" t="str">
        <f t="shared" ref="K13:U13" si="24">K5</f>
        <v>FULL SET 2</v>
      </c>
      <c r="L13" s="27" t="str">
        <f t="shared" si="24"/>
        <v>Binary Only 1</v>
      </c>
      <c r="M13" s="27" t="str">
        <f t="shared" si="24"/>
        <v>Numeric Only 1</v>
      </c>
      <c r="N13" s="27" t="str">
        <f t="shared" si="24"/>
        <v>Numeric Only min-max 1</v>
      </c>
      <c r="O13" s="27">
        <f t="shared" si="24"/>
        <v>0</v>
      </c>
      <c r="P13" s="27">
        <f t="shared" si="24"/>
        <v>0</v>
      </c>
      <c r="Q13" s="27">
        <f t="shared" si="24"/>
        <v>0</v>
      </c>
      <c r="R13" s="27">
        <f t="shared" si="24"/>
        <v>0</v>
      </c>
      <c r="S13" s="27">
        <f t="shared" si="24"/>
        <v>0</v>
      </c>
      <c r="T13" s="27">
        <f t="shared" si="24"/>
        <v>0</v>
      </c>
      <c r="U13" s="28">
        <f t="shared" si="24"/>
        <v>0</v>
      </c>
    </row>
    <row r="14" spans="1:21" x14ac:dyDescent="0.25">
      <c r="A14" t="s">
        <v>27</v>
      </c>
      <c r="B14">
        <v>0.71413127841224</v>
      </c>
      <c r="C14">
        <v>0.7</v>
      </c>
      <c r="D14">
        <v>0.71</v>
      </c>
      <c r="E14">
        <v>0.7</v>
      </c>
      <c r="F14" s="1">
        <v>144304</v>
      </c>
      <c r="I14" s="5" t="str">
        <f>A14</f>
        <v>LogReg</v>
      </c>
      <c r="J14" s="19">
        <f t="shared" ref="J14:J19" si="25">C6</f>
        <v>0.7</v>
      </c>
      <c r="K14" s="19">
        <f>C14</f>
        <v>0.7</v>
      </c>
      <c r="L14" s="19">
        <f>C22</f>
        <v>0.63</v>
      </c>
      <c r="M14" s="19">
        <f>C30</f>
        <v>0</v>
      </c>
      <c r="N14" s="19">
        <f>C38</f>
        <v>0.64</v>
      </c>
      <c r="O14" s="19">
        <f>C46</f>
        <v>0</v>
      </c>
      <c r="P14" s="19">
        <f>C54</f>
        <v>0</v>
      </c>
      <c r="Q14" s="19">
        <f>C62</f>
        <v>0</v>
      </c>
      <c r="R14" s="19">
        <f>C70</f>
        <v>0</v>
      </c>
      <c r="S14" s="19">
        <f>C78</f>
        <v>0</v>
      </c>
      <c r="T14" s="19">
        <f>C86</f>
        <v>0</v>
      </c>
      <c r="U14" s="21">
        <f>C94</f>
        <v>0</v>
      </c>
    </row>
    <row r="15" spans="1:21" x14ac:dyDescent="0.25">
      <c r="A15" t="s">
        <v>28</v>
      </c>
      <c r="B15">
        <v>0.85380862633507104</v>
      </c>
      <c r="C15">
        <v>0.85</v>
      </c>
      <c r="D15">
        <v>0.85</v>
      </c>
      <c r="E15">
        <v>0.85</v>
      </c>
      <c r="F15" s="1">
        <v>144304</v>
      </c>
      <c r="I15" s="8" t="str">
        <f t="shared" ref="I15:I18" si="26">A15</f>
        <v>NN-30x3-sgd</v>
      </c>
      <c r="J15" s="18">
        <f t="shared" si="25"/>
        <v>0.85</v>
      </c>
      <c r="K15" s="18">
        <f t="shared" ref="K15:K18" si="27">C15</f>
        <v>0.85</v>
      </c>
      <c r="L15" s="18">
        <f t="shared" ref="L15:L18" si="28">C23</f>
        <v>0.64</v>
      </c>
      <c r="M15" s="18">
        <f t="shared" ref="M15:M18" si="29">C31</f>
        <v>0</v>
      </c>
      <c r="N15" s="18">
        <f t="shared" ref="N15:N18" si="30">C39</f>
        <v>0.8</v>
      </c>
      <c r="O15" s="18">
        <f t="shared" ref="O15:O18" si="31">C47</f>
        <v>0</v>
      </c>
      <c r="P15" s="18">
        <f t="shared" ref="P15:P18" si="32">C55</f>
        <v>0</v>
      </c>
      <c r="Q15" s="18">
        <f t="shared" ref="Q15:Q18" si="33">C63</f>
        <v>0</v>
      </c>
      <c r="R15" s="18">
        <f t="shared" ref="R15:R18" si="34">C71</f>
        <v>0</v>
      </c>
      <c r="S15" s="18">
        <f t="shared" ref="S15:S18" si="35">C79</f>
        <v>0</v>
      </c>
      <c r="T15" s="18">
        <f t="shared" ref="T15:T18" si="36">C87</f>
        <v>0</v>
      </c>
      <c r="U15" s="20">
        <f t="shared" ref="U15:U18" si="37">C95</f>
        <v>0</v>
      </c>
    </row>
    <row r="16" spans="1:21" x14ac:dyDescent="0.25">
      <c r="A16" t="s">
        <v>29</v>
      </c>
      <c r="B16">
        <v>0.78661714158997598</v>
      </c>
      <c r="C16">
        <v>0.78</v>
      </c>
      <c r="D16">
        <v>0.79</v>
      </c>
      <c r="E16">
        <v>0.78</v>
      </c>
      <c r="F16" s="1">
        <v>144304</v>
      </c>
      <c r="I16" s="8" t="str">
        <f t="shared" si="26"/>
        <v>NN-30x3-lbfgs</v>
      </c>
      <c r="J16" s="18">
        <f t="shared" si="25"/>
        <v>0.81</v>
      </c>
      <c r="K16" s="18">
        <f t="shared" si="27"/>
        <v>0.78</v>
      </c>
      <c r="L16" s="18">
        <f t="shared" si="28"/>
        <v>0.64</v>
      </c>
      <c r="M16" s="18">
        <f t="shared" si="29"/>
        <v>0</v>
      </c>
      <c r="N16" s="18">
        <f t="shared" si="30"/>
        <v>0.74</v>
      </c>
      <c r="O16" s="18">
        <f t="shared" si="31"/>
        <v>0</v>
      </c>
      <c r="P16" s="18">
        <f t="shared" si="32"/>
        <v>0</v>
      </c>
      <c r="Q16" s="18">
        <f t="shared" si="33"/>
        <v>0</v>
      </c>
      <c r="R16" s="18">
        <f t="shared" si="34"/>
        <v>0</v>
      </c>
      <c r="S16" s="18">
        <f t="shared" si="35"/>
        <v>0</v>
      </c>
      <c r="T16" s="18">
        <f t="shared" si="36"/>
        <v>0</v>
      </c>
      <c r="U16" s="20">
        <f t="shared" si="37"/>
        <v>0</v>
      </c>
    </row>
    <row r="17" spans="1:21" x14ac:dyDescent="0.25">
      <c r="A17" t="s">
        <v>30</v>
      </c>
      <c r="F17" s="1">
        <v>144304</v>
      </c>
      <c r="I17" s="8" t="str">
        <f t="shared" si="26"/>
        <v>SVM-rbf</v>
      </c>
      <c r="J17" s="18">
        <f t="shared" si="25"/>
        <v>0.81</v>
      </c>
      <c r="K17" s="18">
        <f t="shared" si="27"/>
        <v>0</v>
      </c>
      <c r="L17" s="18">
        <f t="shared" si="28"/>
        <v>0</v>
      </c>
      <c r="M17" s="18">
        <f t="shared" si="29"/>
        <v>0</v>
      </c>
      <c r="N17" s="18">
        <f t="shared" si="30"/>
        <v>0</v>
      </c>
      <c r="O17" s="18">
        <f t="shared" si="31"/>
        <v>0</v>
      </c>
      <c r="P17" s="18">
        <f t="shared" si="32"/>
        <v>0</v>
      </c>
      <c r="Q17" s="18">
        <f t="shared" si="33"/>
        <v>0</v>
      </c>
      <c r="R17" s="18">
        <f>C73</f>
        <v>0</v>
      </c>
      <c r="S17" s="18">
        <f t="shared" si="35"/>
        <v>0</v>
      </c>
      <c r="T17" s="18">
        <f t="shared" si="36"/>
        <v>0</v>
      </c>
      <c r="U17" s="20">
        <f t="shared" si="37"/>
        <v>0</v>
      </c>
    </row>
    <row r="18" spans="1:21" x14ac:dyDescent="0.25">
      <c r="A18" t="s">
        <v>31</v>
      </c>
      <c r="C18" s="3"/>
      <c r="D18" s="3"/>
      <c r="E18" s="3"/>
      <c r="F18" s="1">
        <v>144304</v>
      </c>
      <c r="I18" s="8" t="str">
        <f t="shared" si="26"/>
        <v>Bagging</v>
      </c>
      <c r="J18" s="18">
        <f t="shared" si="25"/>
        <v>0.66</v>
      </c>
      <c r="K18" s="18">
        <f t="shared" si="27"/>
        <v>0</v>
      </c>
      <c r="L18" s="18">
        <f t="shared" si="28"/>
        <v>0</v>
      </c>
      <c r="M18" s="18">
        <f t="shared" si="29"/>
        <v>0</v>
      </c>
      <c r="N18" s="18">
        <f t="shared" si="30"/>
        <v>0</v>
      </c>
      <c r="O18" s="18">
        <f t="shared" si="31"/>
        <v>0</v>
      </c>
      <c r="P18" s="18">
        <f t="shared" si="32"/>
        <v>0</v>
      </c>
      <c r="Q18" s="18">
        <f t="shared" si="33"/>
        <v>0</v>
      </c>
      <c r="R18" s="18">
        <f t="shared" si="34"/>
        <v>0</v>
      </c>
      <c r="S18" s="18">
        <f t="shared" si="35"/>
        <v>0</v>
      </c>
      <c r="T18" s="18">
        <f t="shared" si="36"/>
        <v>0</v>
      </c>
      <c r="U18" s="20">
        <f t="shared" si="37"/>
        <v>0</v>
      </c>
    </row>
    <row r="19" spans="1:21" x14ac:dyDescent="0.25">
      <c r="A19" t="s">
        <v>32</v>
      </c>
      <c r="C19" s="3"/>
      <c r="D19" s="3"/>
      <c r="E19" s="3"/>
      <c r="F19" s="1">
        <v>144304</v>
      </c>
      <c r="I19" s="11" t="str">
        <f t="shared" ref="I19" si="38">A19</f>
        <v>Boosting</v>
      </c>
      <c r="J19" s="17">
        <f t="shared" si="25"/>
        <v>0.57999999999999996</v>
      </c>
      <c r="K19" s="17">
        <f t="shared" ref="K19" si="39">C19</f>
        <v>0</v>
      </c>
      <c r="L19" s="17">
        <f t="shared" ref="L19" si="40">C27</f>
        <v>0</v>
      </c>
      <c r="M19" s="17">
        <f t="shared" ref="M19" si="41">C35</f>
        <v>0</v>
      </c>
      <c r="N19" s="17">
        <f t="shared" ref="N19" si="42">C43</f>
        <v>0</v>
      </c>
      <c r="O19" s="17">
        <f t="shared" ref="O19" si="43">C51</f>
        <v>0</v>
      </c>
      <c r="P19" s="17">
        <f t="shared" ref="P19" si="44">C59</f>
        <v>0</v>
      </c>
      <c r="Q19" s="17">
        <f t="shared" ref="Q19" si="45">C67</f>
        <v>0</v>
      </c>
      <c r="R19" s="17">
        <f t="shared" ref="R19" si="46">C75</f>
        <v>0</v>
      </c>
      <c r="S19" s="17">
        <f t="shared" ref="S19" si="47">C83</f>
        <v>0</v>
      </c>
      <c r="T19" s="17">
        <f t="shared" ref="T19" si="48">C91</f>
        <v>0</v>
      </c>
      <c r="U19" s="22">
        <f t="shared" ref="U19" si="49">C99</f>
        <v>0</v>
      </c>
    </row>
    <row r="20" spans="1:21" x14ac:dyDescent="0.25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1" t="s">
        <v>59</v>
      </c>
      <c r="B21" t="s">
        <v>6</v>
      </c>
      <c r="C21" t="s">
        <v>7</v>
      </c>
      <c r="D21" t="s">
        <v>8</v>
      </c>
      <c r="E21" t="s">
        <v>9</v>
      </c>
      <c r="F21" t="s">
        <v>10</v>
      </c>
      <c r="I21" s="14" t="s">
        <v>25</v>
      </c>
      <c r="J21" s="27" t="str">
        <f>J5</f>
        <v>FULL SET 1</v>
      </c>
      <c r="K21" s="27" t="str">
        <f t="shared" ref="K21:U21" si="50">K5</f>
        <v>FULL SET 2</v>
      </c>
      <c r="L21" s="27" t="str">
        <f t="shared" si="50"/>
        <v>Binary Only 1</v>
      </c>
      <c r="M21" s="27" t="str">
        <f t="shared" si="50"/>
        <v>Numeric Only 1</v>
      </c>
      <c r="N21" s="27" t="str">
        <f t="shared" si="50"/>
        <v>Numeric Only min-max 1</v>
      </c>
      <c r="O21" s="27">
        <f t="shared" si="50"/>
        <v>0</v>
      </c>
      <c r="P21" s="27">
        <f t="shared" si="50"/>
        <v>0</v>
      </c>
      <c r="Q21" s="27">
        <f t="shared" si="50"/>
        <v>0</v>
      </c>
      <c r="R21" s="27">
        <f t="shared" si="50"/>
        <v>0</v>
      </c>
      <c r="S21" s="27">
        <f t="shared" si="50"/>
        <v>0</v>
      </c>
      <c r="T21" s="27">
        <f t="shared" si="50"/>
        <v>0</v>
      </c>
      <c r="U21" s="28">
        <f t="shared" si="50"/>
        <v>0</v>
      </c>
    </row>
    <row r="22" spans="1:21" x14ac:dyDescent="0.25">
      <c r="A22" t="s">
        <v>27</v>
      </c>
      <c r="B22">
        <v>0.64724470562146497</v>
      </c>
      <c r="C22">
        <v>0.63</v>
      </c>
      <c r="D22">
        <v>0.65</v>
      </c>
      <c r="E22">
        <v>0.62</v>
      </c>
      <c r="F22">
        <v>120253</v>
      </c>
      <c r="I22" s="5" t="str">
        <f>A22</f>
        <v>LogReg</v>
      </c>
      <c r="J22" s="19">
        <f t="shared" ref="J22:J27" si="51">D6</f>
        <v>0.72</v>
      </c>
      <c r="K22" s="19">
        <f t="shared" ref="K22:K27" si="52">D14</f>
        <v>0.71</v>
      </c>
      <c r="L22" s="19">
        <f>D22</f>
        <v>0.65</v>
      </c>
      <c r="M22" s="19">
        <f>D30</f>
        <v>0</v>
      </c>
      <c r="N22" s="19">
        <f>D38</f>
        <v>0.65</v>
      </c>
      <c r="O22" s="19">
        <f>D46</f>
        <v>0</v>
      </c>
      <c r="P22" s="19">
        <f>D54</f>
        <v>0</v>
      </c>
      <c r="Q22" s="19">
        <f>D62</f>
        <v>0</v>
      </c>
      <c r="R22" s="19">
        <f>D70</f>
        <v>0</v>
      </c>
      <c r="S22" s="19">
        <f>D78</f>
        <v>0</v>
      </c>
      <c r="T22" s="19">
        <f>D86</f>
        <v>0</v>
      </c>
      <c r="U22" s="21">
        <f>D94</f>
        <v>0</v>
      </c>
    </row>
    <row r="23" spans="1:21" x14ac:dyDescent="0.25">
      <c r="A23" t="s">
        <v>28</v>
      </c>
      <c r="B23">
        <v>0.65204706730236095</v>
      </c>
      <c r="C23">
        <v>0.64</v>
      </c>
      <c r="D23">
        <v>0.65</v>
      </c>
      <c r="E23">
        <v>0.63</v>
      </c>
      <c r="F23">
        <v>120253</v>
      </c>
      <c r="I23" s="8" t="str">
        <f t="shared" ref="I23:I26" si="53">A23</f>
        <v>NN-30x3-sgd</v>
      </c>
      <c r="J23" s="18">
        <f t="shared" si="51"/>
        <v>0.85</v>
      </c>
      <c r="K23" s="18">
        <f t="shared" si="52"/>
        <v>0.85</v>
      </c>
      <c r="L23" s="18">
        <f t="shared" ref="L23:L26" si="54">D23</f>
        <v>0.65</v>
      </c>
      <c r="M23" s="18">
        <f t="shared" ref="M23:M26" si="55">D31</f>
        <v>0</v>
      </c>
      <c r="N23" s="18">
        <f t="shared" ref="N23:N26" si="56">D39</f>
        <v>0.8</v>
      </c>
      <c r="O23" s="18">
        <f t="shared" ref="O23:O26" si="57">D47</f>
        <v>0</v>
      </c>
      <c r="P23" s="18">
        <f t="shared" ref="P23:P26" si="58">D55</f>
        <v>0</v>
      </c>
      <c r="Q23" s="18">
        <f t="shared" ref="Q23:Q26" si="59">D63</f>
        <v>0</v>
      </c>
      <c r="R23" s="18">
        <f t="shared" ref="R23:R26" si="60">D71</f>
        <v>0</v>
      </c>
      <c r="S23" s="18">
        <f t="shared" ref="S23:S26" si="61">D79</f>
        <v>0</v>
      </c>
      <c r="T23" s="18">
        <f t="shared" ref="T23:T26" si="62">D87</f>
        <v>0</v>
      </c>
      <c r="U23" s="20">
        <f t="shared" ref="U23:U26" si="63">D95</f>
        <v>0</v>
      </c>
    </row>
    <row r="24" spans="1:21" x14ac:dyDescent="0.25">
      <c r="A24" t="s">
        <v>29</v>
      </c>
      <c r="B24">
        <v>0.65145803304135697</v>
      </c>
      <c r="C24">
        <v>0.64</v>
      </c>
      <c r="D24">
        <v>0.65</v>
      </c>
      <c r="E24">
        <v>0.63</v>
      </c>
      <c r="F24">
        <v>120253</v>
      </c>
      <c r="I24" s="8" t="str">
        <f t="shared" si="53"/>
        <v>NN-30x3-lbfgs</v>
      </c>
      <c r="J24" s="18">
        <f t="shared" si="51"/>
        <v>0.81</v>
      </c>
      <c r="K24" s="18">
        <f t="shared" si="52"/>
        <v>0.79</v>
      </c>
      <c r="L24" s="18">
        <f t="shared" si="54"/>
        <v>0.65</v>
      </c>
      <c r="M24" s="18">
        <f t="shared" si="55"/>
        <v>0</v>
      </c>
      <c r="N24" s="18">
        <f t="shared" si="56"/>
        <v>0.74</v>
      </c>
      <c r="O24" s="18">
        <f t="shared" si="57"/>
        <v>0</v>
      </c>
      <c r="P24" s="18">
        <f t="shared" si="58"/>
        <v>0</v>
      </c>
      <c r="Q24" s="18">
        <f t="shared" si="59"/>
        <v>0</v>
      </c>
      <c r="R24" s="18">
        <f t="shared" si="60"/>
        <v>0</v>
      </c>
      <c r="S24" s="18">
        <f t="shared" si="61"/>
        <v>0</v>
      </c>
      <c r="T24" s="18">
        <f t="shared" si="62"/>
        <v>0</v>
      </c>
      <c r="U24" s="20">
        <f t="shared" si="63"/>
        <v>0</v>
      </c>
    </row>
    <row r="25" spans="1:21" x14ac:dyDescent="0.25">
      <c r="A25" t="s">
        <v>30</v>
      </c>
      <c r="F25">
        <v>120253</v>
      </c>
      <c r="I25" s="8" t="str">
        <f t="shared" si="53"/>
        <v>SVM-rbf</v>
      </c>
      <c r="J25" s="18">
        <f t="shared" si="51"/>
        <v>0.81</v>
      </c>
      <c r="K25" s="18">
        <f t="shared" si="52"/>
        <v>0</v>
      </c>
      <c r="L25" s="18">
        <f t="shared" si="54"/>
        <v>0</v>
      </c>
      <c r="M25" s="18">
        <f t="shared" si="55"/>
        <v>0</v>
      </c>
      <c r="N25" s="18">
        <f t="shared" si="56"/>
        <v>0</v>
      </c>
      <c r="O25" s="18">
        <f t="shared" si="57"/>
        <v>0</v>
      </c>
      <c r="P25" s="18">
        <f t="shared" si="58"/>
        <v>0</v>
      </c>
      <c r="Q25" s="18">
        <f t="shared" si="59"/>
        <v>0</v>
      </c>
      <c r="R25" s="18">
        <f t="shared" si="60"/>
        <v>0</v>
      </c>
      <c r="S25" s="18">
        <f t="shared" si="61"/>
        <v>0</v>
      </c>
      <c r="T25" s="18">
        <f t="shared" si="62"/>
        <v>0</v>
      </c>
      <c r="U25" s="20">
        <f t="shared" si="63"/>
        <v>0</v>
      </c>
    </row>
    <row r="26" spans="1:21" x14ac:dyDescent="0.25">
      <c r="A26" t="s">
        <v>31</v>
      </c>
      <c r="F26">
        <v>120253</v>
      </c>
      <c r="I26" s="8" t="str">
        <f t="shared" si="53"/>
        <v>Bagging</v>
      </c>
      <c r="J26" s="18">
        <f t="shared" si="51"/>
        <v>0.11</v>
      </c>
      <c r="K26" s="18">
        <f t="shared" si="52"/>
        <v>0</v>
      </c>
      <c r="L26" s="18">
        <f t="shared" si="54"/>
        <v>0</v>
      </c>
      <c r="M26" s="18">
        <f t="shared" si="55"/>
        <v>0</v>
      </c>
      <c r="N26" s="18">
        <f t="shared" si="56"/>
        <v>0</v>
      </c>
      <c r="O26" s="18">
        <f t="shared" si="57"/>
        <v>0</v>
      </c>
      <c r="P26" s="18">
        <f t="shared" si="58"/>
        <v>0</v>
      </c>
      <c r="Q26" s="18">
        <f t="shared" si="59"/>
        <v>0</v>
      </c>
      <c r="R26" s="18">
        <f t="shared" si="60"/>
        <v>0</v>
      </c>
      <c r="S26" s="18">
        <f t="shared" si="61"/>
        <v>0</v>
      </c>
      <c r="T26" s="18">
        <f t="shared" si="62"/>
        <v>0</v>
      </c>
      <c r="U26" s="20">
        <f t="shared" si="63"/>
        <v>0</v>
      </c>
    </row>
    <row r="27" spans="1:21" x14ac:dyDescent="0.25">
      <c r="A27" t="s">
        <v>32</v>
      </c>
      <c r="F27">
        <v>120253</v>
      </c>
      <c r="I27" s="11" t="str">
        <f t="shared" ref="I27" si="64">A27</f>
        <v>Boosting</v>
      </c>
      <c r="J27" s="17">
        <f t="shared" si="51"/>
        <v>0.42</v>
      </c>
      <c r="K27" s="17">
        <f t="shared" si="52"/>
        <v>0</v>
      </c>
      <c r="L27" s="17">
        <f t="shared" ref="L27" si="65">D27</f>
        <v>0</v>
      </c>
      <c r="M27" s="17">
        <f t="shared" ref="M27" si="66">D35</f>
        <v>0</v>
      </c>
      <c r="N27" s="17">
        <f t="shared" ref="N27" si="67">D43</f>
        <v>0</v>
      </c>
      <c r="O27" s="17">
        <f t="shared" ref="O27" si="68">D51</f>
        <v>0</v>
      </c>
      <c r="P27" s="17">
        <f t="shared" ref="P27" si="69">D59</f>
        <v>0</v>
      </c>
      <c r="Q27" s="17">
        <f t="shared" ref="Q27" si="70">D67</f>
        <v>0</v>
      </c>
      <c r="R27" s="17">
        <f t="shared" ref="R27" si="71">D75</f>
        <v>0</v>
      </c>
      <c r="S27" s="17">
        <f t="shared" ref="S27" si="72">D83</f>
        <v>0</v>
      </c>
      <c r="T27" s="17">
        <f t="shared" ref="T27" si="73">D91</f>
        <v>0</v>
      </c>
      <c r="U27" s="22">
        <f t="shared" ref="U27" si="74">D99</f>
        <v>0</v>
      </c>
    </row>
    <row r="28" spans="1:21" x14ac:dyDescent="0.25"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1" t="s">
        <v>61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I29" s="14" t="s">
        <v>26</v>
      </c>
      <c r="J29" s="27" t="str">
        <f>J5</f>
        <v>FULL SET 1</v>
      </c>
      <c r="K29" s="27" t="str">
        <f t="shared" ref="K29:U29" si="75">K5</f>
        <v>FULL SET 2</v>
      </c>
      <c r="L29" s="27" t="str">
        <f t="shared" si="75"/>
        <v>Binary Only 1</v>
      </c>
      <c r="M29" s="27" t="str">
        <f t="shared" si="75"/>
        <v>Numeric Only 1</v>
      </c>
      <c r="N29" s="27" t="str">
        <f t="shared" si="75"/>
        <v>Numeric Only min-max 1</v>
      </c>
      <c r="O29" s="27">
        <f t="shared" si="75"/>
        <v>0</v>
      </c>
      <c r="P29" s="27">
        <f t="shared" si="75"/>
        <v>0</v>
      </c>
      <c r="Q29" s="27">
        <f t="shared" si="75"/>
        <v>0</v>
      </c>
      <c r="R29" s="27">
        <f t="shared" si="75"/>
        <v>0</v>
      </c>
      <c r="S29" s="27">
        <f t="shared" si="75"/>
        <v>0</v>
      </c>
      <c r="T29" s="27">
        <f t="shared" si="75"/>
        <v>0</v>
      </c>
      <c r="U29" s="28">
        <f t="shared" si="75"/>
        <v>0</v>
      </c>
    </row>
    <row r="30" spans="1:21" x14ac:dyDescent="0.25">
      <c r="A30" t="s">
        <v>27</v>
      </c>
      <c r="F30">
        <v>120253</v>
      </c>
      <c r="I30" s="5" t="str">
        <f>A30</f>
        <v>LogReg</v>
      </c>
      <c r="J30" s="19">
        <f t="shared" ref="J30:J35" si="76">E6</f>
        <v>0.7</v>
      </c>
      <c r="K30" s="19">
        <f t="shared" ref="K30:K35" si="77">E14</f>
        <v>0.7</v>
      </c>
      <c r="L30" s="19">
        <f t="shared" ref="L30:L35" si="78">E22</f>
        <v>0.62</v>
      </c>
      <c r="M30" s="19">
        <f>E30</f>
        <v>0</v>
      </c>
      <c r="N30" s="19">
        <f>E38</f>
        <v>0.63</v>
      </c>
      <c r="O30" s="19">
        <f>E46</f>
        <v>0</v>
      </c>
      <c r="P30" s="19">
        <f>E54</f>
        <v>0</v>
      </c>
      <c r="Q30" s="19">
        <f>E62</f>
        <v>0</v>
      </c>
      <c r="R30" s="19">
        <f>E70</f>
        <v>0</v>
      </c>
      <c r="S30" s="19">
        <f>E78</f>
        <v>0</v>
      </c>
      <c r="T30" s="19">
        <f>E86</f>
        <v>0</v>
      </c>
      <c r="U30" s="21">
        <f>E94</f>
        <v>0</v>
      </c>
    </row>
    <row r="31" spans="1:21" x14ac:dyDescent="0.25">
      <c r="A31" t="s">
        <v>28</v>
      </c>
      <c r="F31">
        <v>120253</v>
      </c>
      <c r="I31" s="8" t="str">
        <f t="shared" ref="I31:I34" si="79">A31</f>
        <v>NN-30x3-sgd</v>
      </c>
      <c r="J31" s="18">
        <f t="shared" si="76"/>
        <v>0.85</v>
      </c>
      <c r="K31" s="18">
        <f t="shared" si="77"/>
        <v>0.85</v>
      </c>
      <c r="L31" s="18">
        <f t="shared" si="78"/>
        <v>0.63</v>
      </c>
      <c r="M31" s="18">
        <f t="shared" ref="M31:M34" si="80">E31</f>
        <v>0</v>
      </c>
      <c r="N31" s="18">
        <f t="shared" ref="N31:N34" si="81">E39</f>
        <v>0.8</v>
      </c>
      <c r="O31" s="18">
        <f t="shared" ref="O31:O34" si="82">E47</f>
        <v>0</v>
      </c>
      <c r="P31" s="18">
        <f t="shared" ref="P31:P34" si="83">E55</f>
        <v>0</v>
      </c>
      <c r="Q31" s="18">
        <f t="shared" ref="Q31:Q34" si="84">E63</f>
        <v>0</v>
      </c>
      <c r="R31" s="18">
        <f t="shared" ref="R31:R34" si="85">E71</f>
        <v>0</v>
      </c>
      <c r="S31" s="18">
        <f t="shared" ref="S31:S34" si="86">E79</f>
        <v>0</v>
      </c>
      <c r="T31" s="18">
        <f t="shared" ref="T31:T34" si="87">E87</f>
        <v>0</v>
      </c>
      <c r="U31" s="20">
        <f t="shared" ref="U31:U34" si="88">E95</f>
        <v>0</v>
      </c>
    </row>
    <row r="32" spans="1:21" x14ac:dyDescent="0.25">
      <c r="A32" t="s">
        <v>29</v>
      </c>
      <c r="F32">
        <v>120253</v>
      </c>
      <c r="I32" s="8" t="str">
        <f t="shared" si="79"/>
        <v>NN-30x3-lbfgs</v>
      </c>
      <c r="J32" s="18">
        <f t="shared" si="76"/>
        <v>0.81</v>
      </c>
      <c r="K32" s="18">
        <f t="shared" si="77"/>
        <v>0.78</v>
      </c>
      <c r="L32" s="18">
        <f t="shared" si="78"/>
        <v>0.63</v>
      </c>
      <c r="M32" s="18">
        <f t="shared" si="80"/>
        <v>0</v>
      </c>
      <c r="N32" s="18">
        <f t="shared" si="81"/>
        <v>0.74</v>
      </c>
      <c r="O32" s="18">
        <f t="shared" si="82"/>
        <v>0</v>
      </c>
      <c r="P32" s="18">
        <f t="shared" si="83"/>
        <v>0</v>
      </c>
      <c r="Q32" s="18">
        <f t="shared" si="84"/>
        <v>0</v>
      </c>
      <c r="R32" s="18">
        <f t="shared" si="85"/>
        <v>0</v>
      </c>
      <c r="S32" s="18">
        <f t="shared" si="86"/>
        <v>0</v>
      </c>
      <c r="T32" s="18">
        <f t="shared" si="87"/>
        <v>0</v>
      </c>
      <c r="U32" s="20">
        <f t="shared" si="88"/>
        <v>0</v>
      </c>
    </row>
    <row r="33" spans="1:21" x14ac:dyDescent="0.25">
      <c r="A33" t="s">
        <v>30</v>
      </c>
      <c r="F33">
        <v>120253</v>
      </c>
      <c r="I33" s="8" t="str">
        <f t="shared" si="79"/>
        <v>SVM-rbf</v>
      </c>
      <c r="J33" s="18">
        <f t="shared" si="76"/>
        <v>0.81</v>
      </c>
      <c r="K33" s="18">
        <f t="shared" si="77"/>
        <v>0</v>
      </c>
      <c r="L33" s="18">
        <f t="shared" si="78"/>
        <v>0</v>
      </c>
      <c r="M33" s="18">
        <f t="shared" si="80"/>
        <v>0</v>
      </c>
      <c r="N33" s="18">
        <f t="shared" si="81"/>
        <v>0</v>
      </c>
      <c r="O33" s="18">
        <f t="shared" si="82"/>
        <v>0</v>
      </c>
      <c r="P33" s="18">
        <f t="shared" si="83"/>
        <v>0</v>
      </c>
      <c r="Q33" s="18">
        <f t="shared" si="84"/>
        <v>0</v>
      </c>
      <c r="R33" s="18">
        <f t="shared" si="85"/>
        <v>0</v>
      </c>
      <c r="S33" s="18">
        <f t="shared" si="86"/>
        <v>0</v>
      </c>
      <c r="T33" s="18">
        <f t="shared" si="87"/>
        <v>0</v>
      </c>
      <c r="U33" s="20">
        <f t="shared" si="88"/>
        <v>0</v>
      </c>
    </row>
    <row r="34" spans="1:21" x14ac:dyDescent="0.25">
      <c r="A34" t="s">
        <v>31</v>
      </c>
      <c r="F34">
        <v>120253</v>
      </c>
      <c r="I34" s="8" t="str">
        <f t="shared" si="79"/>
        <v>Bagging</v>
      </c>
      <c r="J34" s="18">
        <f t="shared" si="76"/>
        <v>0.09</v>
      </c>
      <c r="K34" s="18">
        <f t="shared" si="77"/>
        <v>0</v>
      </c>
      <c r="L34" s="18">
        <f t="shared" si="78"/>
        <v>0</v>
      </c>
      <c r="M34" s="18">
        <f t="shared" si="80"/>
        <v>0</v>
      </c>
      <c r="N34" s="18">
        <f t="shared" si="81"/>
        <v>0</v>
      </c>
      <c r="O34" s="18">
        <f t="shared" si="82"/>
        <v>0</v>
      </c>
      <c r="P34" s="18">
        <f t="shared" si="83"/>
        <v>0</v>
      </c>
      <c r="Q34" s="18">
        <f t="shared" si="84"/>
        <v>0</v>
      </c>
      <c r="R34" s="18">
        <f t="shared" si="85"/>
        <v>0</v>
      </c>
      <c r="S34" s="18">
        <f t="shared" si="86"/>
        <v>0</v>
      </c>
      <c r="T34" s="18">
        <f t="shared" si="87"/>
        <v>0</v>
      </c>
      <c r="U34" s="20">
        <f t="shared" si="88"/>
        <v>0</v>
      </c>
    </row>
    <row r="35" spans="1:21" x14ac:dyDescent="0.25">
      <c r="A35" t="s">
        <v>32</v>
      </c>
      <c r="F35">
        <v>120253</v>
      </c>
      <c r="I35" s="11" t="str">
        <f t="shared" ref="I35" si="89">A35</f>
        <v>Boosting</v>
      </c>
      <c r="J35" s="17">
        <f t="shared" si="76"/>
        <v>0.4</v>
      </c>
      <c r="K35" s="17">
        <f t="shared" si="77"/>
        <v>0</v>
      </c>
      <c r="L35" s="17">
        <f t="shared" si="78"/>
        <v>0</v>
      </c>
      <c r="M35" s="17">
        <f t="shared" ref="M35" si="90">E35</f>
        <v>0</v>
      </c>
      <c r="N35" s="17">
        <f t="shared" ref="N35" si="91">E43</f>
        <v>0</v>
      </c>
      <c r="O35" s="17">
        <f t="shared" ref="O35" si="92">E51</f>
        <v>0</v>
      </c>
      <c r="P35" s="17">
        <f t="shared" ref="P35" si="93">E59</f>
        <v>0</v>
      </c>
      <c r="Q35" s="17">
        <f t="shared" ref="Q35" si="94">E67</f>
        <v>0</v>
      </c>
      <c r="R35" s="17">
        <f t="shared" ref="R35" si="95">E75</f>
        <v>0</v>
      </c>
      <c r="S35" s="17">
        <f t="shared" ref="S35" si="96">E83</f>
        <v>0</v>
      </c>
      <c r="T35" s="17">
        <f t="shared" ref="T35" si="97">E91</f>
        <v>0</v>
      </c>
      <c r="U35" s="22">
        <f t="shared" ref="U35" si="98">E99</f>
        <v>0</v>
      </c>
    </row>
    <row r="37" spans="1:21" x14ac:dyDescent="0.25">
      <c r="A37" s="1" t="s">
        <v>78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</row>
    <row r="38" spans="1:21" x14ac:dyDescent="0.25">
      <c r="A38" t="s">
        <v>27</v>
      </c>
      <c r="B38">
        <v>0.66467318993236502</v>
      </c>
      <c r="C38">
        <v>0.64</v>
      </c>
      <c r="D38">
        <v>0.65</v>
      </c>
      <c r="E38">
        <v>0.63</v>
      </c>
      <c r="F38">
        <v>120253</v>
      </c>
    </row>
    <row r="39" spans="1:21" x14ac:dyDescent="0.25">
      <c r="A39" t="s">
        <v>28</v>
      </c>
      <c r="B39">
        <v>0.803803082381638</v>
      </c>
      <c r="C39">
        <v>0.8</v>
      </c>
      <c r="D39">
        <v>0.8</v>
      </c>
      <c r="E39">
        <v>0.8</v>
      </c>
      <c r="F39">
        <v>120253</v>
      </c>
    </row>
    <row r="40" spans="1:21" x14ac:dyDescent="0.25">
      <c r="A40" t="s">
        <v>29</v>
      </c>
      <c r="B40">
        <v>0.74379088590752795</v>
      </c>
      <c r="C40">
        <v>0.74</v>
      </c>
      <c r="D40">
        <v>0.74</v>
      </c>
      <c r="E40">
        <v>0.74</v>
      </c>
      <c r="F40">
        <v>120253</v>
      </c>
    </row>
    <row r="41" spans="1:21" x14ac:dyDescent="0.25">
      <c r="A41" t="s">
        <v>30</v>
      </c>
      <c r="F41">
        <v>120253</v>
      </c>
    </row>
    <row r="42" spans="1:21" x14ac:dyDescent="0.25">
      <c r="A42" t="s">
        <v>31</v>
      </c>
      <c r="F42">
        <v>120253</v>
      </c>
    </row>
    <row r="43" spans="1:21" x14ac:dyDescent="0.25">
      <c r="A43" t="s">
        <v>32</v>
      </c>
      <c r="F43">
        <v>120253</v>
      </c>
    </row>
    <row r="45" spans="1:21" x14ac:dyDescent="0.25">
      <c r="A45" s="1"/>
      <c r="B45" t="s">
        <v>6</v>
      </c>
      <c r="C45" t="s">
        <v>7</v>
      </c>
      <c r="D45" t="s">
        <v>8</v>
      </c>
      <c r="E45" t="s">
        <v>9</v>
      </c>
      <c r="F45" t="s">
        <v>10</v>
      </c>
    </row>
    <row r="46" spans="1:21" x14ac:dyDescent="0.25">
      <c r="A46" t="s">
        <v>27</v>
      </c>
      <c r="F46">
        <v>120253</v>
      </c>
    </row>
    <row r="47" spans="1:21" x14ac:dyDescent="0.25">
      <c r="A47" t="s">
        <v>28</v>
      </c>
      <c r="F47">
        <v>120253</v>
      </c>
    </row>
    <row r="48" spans="1:21" x14ac:dyDescent="0.25">
      <c r="A48" t="s">
        <v>29</v>
      </c>
      <c r="F48">
        <v>120253</v>
      </c>
    </row>
    <row r="49" spans="1:6" x14ac:dyDescent="0.25">
      <c r="A49" t="s">
        <v>30</v>
      </c>
      <c r="F49">
        <v>120253</v>
      </c>
    </row>
    <row r="50" spans="1:6" x14ac:dyDescent="0.25">
      <c r="A50" t="s">
        <v>31</v>
      </c>
      <c r="F50">
        <v>120253</v>
      </c>
    </row>
    <row r="51" spans="1:6" x14ac:dyDescent="0.25">
      <c r="A51" t="s">
        <v>32</v>
      </c>
      <c r="F51">
        <v>120253</v>
      </c>
    </row>
    <row r="53" spans="1:6" x14ac:dyDescent="0.25">
      <c r="A53" s="1"/>
      <c r="B53" t="s">
        <v>6</v>
      </c>
      <c r="C53" t="s">
        <v>7</v>
      </c>
      <c r="D53" t="s">
        <v>8</v>
      </c>
      <c r="E53" t="s">
        <v>9</v>
      </c>
      <c r="F53" t="s">
        <v>10</v>
      </c>
    </row>
    <row r="54" spans="1:6" x14ac:dyDescent="0.25">
      <c r="A54" t="s">
        <v>27</v>
      </c>
      <c r="F54">
        <v>120253</v>
      </c>
    </row>
    <row r="55" spans="1:6" x14ac:dyDescent="0.25">
      <c r="A55" t="s">
        <v>28</v>
      </c>
      <c r="F55">
        <v>120253</v>
      </c>
    </row>
    <row r="56" spans="1:6" x14ac:dyDescent="0.25">
      <c r="A56" t="s">
        <v>29</v>
      </c>
      <c r="F56">
        <v>120253</v>
      </c>
    </row>
    <row r="57" spans="1:6" x14ac:dyDescent="0.25">
      <c r="A57" t="s">
        <v>30</v>
      </c>
      <c r="F57">
        <v>120253</v>
      </c>
    </row>
    <row r="58" spans="1:6" x14ac:dyDescent="0.25">
      <c r="A58" t="s">
        <v>31</v>
      </c>
      <c r="F58">
        <v>120253</v>
      </c>
    </row>
    <row r="59" spans="1:6" x14ac:dyDescent="0.25">
      <c r="A59" t="s">
        <v>32</v>
      </c>
      <c r="F59">
        <v>120253</v>
      </c>
    </row>
    <row r="61" spans="1:6" x14ac:dyDescent="0.25">
      <c r="A61" s="1"/>
      <c r="B61" t="s">
        <v>6</v>
      </c>
      <c r="C61" t="s">
        <v>7</v>
      </c>
      <c r="D61" t="s">
        <v>8</v>
      </c>
      <c r="E61" t="s">
        <v>9</v>
      </c>
      <c r="F61" t="s">
        <v>10</v>
      </c>
    </row>
    <row r="62" spans="1:6" x14ac:dyDescent="0.25">
      <c r="A62" t="s">
        <v>27</v>
      </c>
      <c r="F62">
        <v>120253</v>
      </c>
    </row>
    <row r="63" spans="1:6" x14ac:dyDescent="0.25">
      <c r="A63" t="s">
        <v>28</v>
      </c>
      <c r="F63">
        <v>120253</v>
      </c>
    </row>
    <row r="64" spans="1:6" x14ac:dyDescent="0.25">
      <c r="A64" t="s">
        <v>29</v>
      </c>
      <c r="F64">
        <v>120253</v>
      </c>
    </row>
    <row r="65" spans="1:6" x14ac:dyDescent="0.25">
      <c r="A65" t="s">
        <v>30</v>
      </c>
      <c r="F65">
        <v>120253</v>
      </c>
    </row>
    <row r="66" spans="1:6" x14ac:dyDescent="0.25">
      <c r="A66" t="s">
        <v>31</v>
      </c>
      <c r="F66">
        <v>120253</v>
      </c>
    </row>
    <row r="67" spans="1:6" x14ac:dyDescent="0.25">
      <c r="A67" t="s">
        <v>32</v>
      </c>
      <c r="F67">
        <v>120253</v>
      </c>
    </row>
    <row r="69" spans="1:6" x14ac:dyDescent="0.25">
      <c r="A69" s="1"/>
      <c r="B69" t="s">
        <v>6</v>
      </c>
      <c r="C69" t="s">
        <v>7</v>
      </c>
      <c r="D69" t="s">
        <v>8</v>
      </c>
      <c r="E69" t="s">
        <v>9</v>
      </c>
      <c r="F69" t="s">
        <v>10</v>
      </c>
    </row>
    <row r="70" spans="1:6" x14ac:dyDescent="0.25">
      <c r="A70" t="s">
        <v>27</v>
      </c>
      <c r="F70">
        <v>120253</v>
      </c>
    </row>
    <row r="71" spans="1:6" x14ac:dyDescent="0.25">
      <c r="A71" t="s">
        <v>28</v>
      </c>
      <c r="F71">
        <v>120253</v>
      </c>
    </row>
    <row r="72" spans="1:6" x14ac:dyDescent="0.25">
      <c r="A72" t="s">
        <v>29</v>
      </c>
      <c r="F72">
        <v>120253</v>
      </c>
    </row>
    <row r="73" spans="1:6" x14ac:dyDescent="0.25">
      <c r="A73" t="s">
        <v>30</v>
      </c>
      <c r="F73">
        <v>120253</v>
      </c>
    </row>
    <row r="74" spans="1:6" x14ac:dyDescent="0.25">
      <c r="A74" t="s">
        <v>31</v>
      </c>
      <c r="F74">
        <v>120253</v>
      </c>
    </row>
    <row r="75" spans="1:6" x14ac:dyDescent="0.25">
      <c r="A75" t="s">
        <v>32</v>
      </c>
      <c r="F75">
        <v>120253</v>
      </c>
    </row>
    <row r="77" spans="1:6" x14ac:dyDescent="0.25">
      <c r="A77" s="1"/>
      <c r="B77" t="s">
        <v>6</v>
      </c>
      <c r="C77" t="s">
        <v>7</v>
      </c>
      <c r="D77" t="s">
        <v>8</v>
      </c>
      <c r="E77" t="s">
        <v>9</v>
      </c>
      <c r="F77" t="s">
        <v>10</v>
      </c>
    </row>
    <row r="78" spans="1:6" x14ac:dyDescent="0.25">
      <c r="A78" t="s">
        <v>27</v>
      </c>
      <c r="F78">
        <v>120253</v>
      </c>
    </row>
    <row r="79" spans="1:6" x14ac:dyDescent="0.25">
      <c r="A79" t="s">
        <v>28</v>
      </c>
      <c r="F79">
        <v>120253</v>
      </c>
    </row>
    <row r="80" spans="1:6" x14ac:dyDescent="0.25">
      <c r="A80" t="s">
        <v>29</v>
      </c>
      <c r="F80">
        <v>120253</v>
      </c>
    </row>
    <row r="81" spans="1:6" x14ac:dyDescent="0.25">
      <c r="A81" t="s">
        <v>30</v>
      </c>
      <c r="F81">
        <v>120253</v>
      </c>
    </row>
    <row r="82" spans="1:6" x14ac:dyDescent="0.25">
      <c r="A82" t="s">
        <v>31</v>
      </c>
      <c r="F82">
        <v>120253</v>
      </c>
    </row>
    <row r="83" spans="1:6" x14ac:dyDescent="0.25">
      <c r="A83" t="s">
        <v>32</v>
      </c>
      <c r="F83">
        <v>120253</v>
      </c>
    </row>
    <row r="85" spans="1:6" x14ac:dyDescent="0.25">
      <c r="A85" s="1"/>
      <c r="B85" t="s">
        <v>6</v>
      </c>
      <c r="C85" t="s">
        <v>7</v>
      </c>
      <c r="D85" t="s">
        <v>8</v>
      </c>
      <c r="E85" t="s">
        <v>9</v>
      </c>
      <c r="F85" t="s">
        <v>10</v>
      </c>
    </row>
    <row r="86" spans="1:6" x14ac:dyDescent="0.25">
      <c r="A86" t="s">
        <v>27</v>
      </c>
      <c r="F86">
        <v>120253</v>
      </c>
    </row>
    <row r="87" spans="1:6" x14ac:dyDescent="0.25">
      <c r="A87" t="s">
        <v>28</v>
      </c>
      <c r="F87">
        <v>120253</v>
      </c>
    </row>
    <row r="88" spans="1:6" x14ac:dyDescent="0.25">
      <c r="A88" t="s">
        <v>29</v>
      </c>
      <c r="F88">
        <v>120253</v>
      </c>
    </row>
    <row r="89" spans="1:6" x14ac:dyDescent="0.25">
      <c r="A89" t="s">
        <v>30</v>
      </c>
      <c r="F89">
        <v>120253</v>
      </c>
    </row>
    <row r="90" spans="1:6" x14ac:dyDescent="0.25">
      <c r="A90" t="s">
        <v>31</v>
      </c>
      <c r="F90">
        <v>120253</v>
      </c>
    </row>
    <row r="91" spans="1:6" x14ac:dyDescent="0.25">
      <c r="A91" t="s">
        <v>32</v>
      </c>
      <c r="F91">
        <v>120253</v>
      </c>
    </row>
    <row r="93" spans="1:6" x14ac:dyDescent="0.25">
      <c r="A93" s="1"/>
      <c r="B93" t="s">
        <v>6</v>
      </c>
      <c r="C93" t="s">
        <v>7</v>
      </c>
      <c r="D93" t="s">
        <v>8</v>
      </c>
      <c r="E93" t="s">
        <v>9</v>
      </c>
      <c r="F93" t="s">
        <v>10</v>
      </c>
    </row>
    <row r="94" spans="1:6" x14ac:dyDescent="0.25">
      <c r="A94" t="s">
        <v>27</v>
      </c>
      <c r="F94">
        <v>120253</v>
      </c>
    </row>
    <row r="95" spans="1:6" x14ac:dyDescent="0.25">
      <c r="A95" t="s">
        <v>28</v>
      </c>
      <c r="F95">
        <v>120253</v>
      </c>
    </row>
    <row r="96" spans="1:6" x14ac:dyDescent="0.25">
      <c r="A96" t="s">
        <v>29</v>
      </c>
      <c r="F96">
        <v>120253</v>
      </c>
    </row>
    <row r="97" spans="1:6" x14ac:dyDescent="0.25">
      <c r="A97" t="s">
        <v>30</v>
      </c>
      <c r="F97">
        <v>120253</v>
      </c>
    </row>
    <row r="98" spans="1:6" x14ac:dyDescent="0.25">
      <c r="A98" t="s">
        <v>31</v>
      </c>
      <c r="F98">
        <v>120253</v>
      </c>
    </row>
    <row r="99" spans="1:6" x14ac:dyDescent="0.25">
      <c r="A99" t="s">
        <v>32</v>
      </c>
      <c r="F99">
        <v>120253</v>
      </c>
    </row>
  </sheetData>
  <conditionalFormatting sqref="J6:J11">
    <cfRule type="top10" dxfId="95" priority="48" rank="1"/>
  </conditionalFormatting>
  <conditionalFormatting sqref="K6:K11">
    <cfRule type="top10" dxfId="94" priority="47" rank="1"/>
  </conditionalFormatting>
  <conditionalFormatting sqref="L6:L11">
    <cfRule type="top10" dxfId="93" priority="46" rank="1"/>
  </conditionalFormatting>
  <conditionalFormatting sqref="M6:M11">
    <cfRule type="top10" dxfId="92" priority="45" rank="1"/>
  </conditionalFormatting>
  <conditionalFormatting sqref="N6:N11">
    <cfRule type="top10" dxfId="91" priority="44" rank="1"/>
  </conditionalFormatting>
  <conditionalFormatting sqref="O6:O11">
    <cfRule type="top10" dxfId="90" priority="43" rank="1"/>
  </conditionalFormatting>
  <conditionalFormatting sqref="P6:P11">
    <cfRule type="top10" dxfId="89" priority="42" rank="1"/>
  </conditionalFormatting>
  <conditionalFormatting sqref="Q6:Q11">
    <cfRule type="top10" dxfId="88" priority="41" rank="1"/>
  </conditionalFormatting>
  <conditionalFormatting sqref="R6:R11">
    <cfRule type="top10" dxfId="87" priority="40" rank="1"/>
  </conditionalFormatting>
  <conditionalFormatting sqref="S6:S11">
    <cfRule type="top10" dxfId="86" priority="39" rank="1"/>
  </conditionalFormatting>
  <conditionalFormatting sqref="T6:T11">
    <cfRule type="top10" dxfId="85" priority="38" rank="1"/>
  </conditionalFormatting>
  <conditionalFormatting sqref="U6:U11">
    <cfRule type="top10" dxfId="84" priority="37" rank="1"/>
  </conditionalFormatting>
  <conditionalFormatting sqref="J14:J19">
    <cfRule type="top10" dxfId="83" priority="36" rank="1"/>
  </conditionalFormatting>
  <conditionalFormatting sqref="K14:K19">
    <cfRule type="top10" dxfId="82" priority="35" rank="1"/>
  </conditionalFormatting>
  <conditionalFormatting sqref="L14:L19">
    <cfRule type="top10" dxfId="81" priority="34" rank="1"/>
  </conditionalFormatting>
  <conditionalFormatting sqref="M14:M19">
    <cfRule type="top10" dxfId="80" priority="33" rank="1"/>
  </conditionalFormatting>
  <conditionalFormatting sqref="N14:N19">
    <cfRule type="top10" dxfId="79" priority="32" rank="1"/>
  </conditionalFormatting>
  <conditionalFormatting sqref="O14:O19">
    <cfRule type="top10" dxfId="78" priority="31" rank="1"/>
  </conditionalFormatting>
  <conditionalFormatting sqref="P14:P19">
    <cfRule type="top10" dxfId="77" priority="30" rank="1"/>
  </conditionalFormatting>
  <conditionalFormatting sqref="Q14:Q19">
    <cfRule type="top10" dxfId="76" priority="29" rank="1"/>
  </conditionalFormatting>
  <conditionalFormatting sqref="R14:R19">
    <cfRule type="top10" dxfId="75" priority="28" rank="1"/>
  </conditionalFormatting>
  <conditionalFormatting sqref="S14:S19">
    <cfRule type="top10" dxfId="74" priority="27" rank="1"/>
  </conditionalFormatting>
  <conditionalFormatting sqref="T14:T19">
    <cfRule type="top10" dxfId="73" priority="26" rank="1"/>
  </conditionalFormatting>
  <conditionalFormatting sqref="U14:U19">
    <cfRule type="top10" dxfId="72" priority="25" rank="1"/>
  </conditionalFormatting>
  <conditionalFormatting sqref="J22:J27">
    <cfRule type="top10" dxfId="71" priority="24" rank="1"/>
  </conditionalFormatting>
  <conditionalFormatting sqref="K22:K27">
    <cfRule type="top10" dxfId="70" priority="23" rank="1"/>
  </conditionalFormatting>
  <conditionalFormatting sqref="L22:L27">
    <cfRule type="top10" dxfId="69" priority="22" rank="1"/>
  </conditionalFormatting>
  <conditionalFormatting sqref="M22:M27">
    <cfRule type="top10" dxfId="68" priority="21" rank="1"/>
  </conditionalFormatting>
  <conditionalFormatting sqref="N22:N27">
    <cfRule type="top10" dxfId="67" priority="20" rank="1"/>
  </conditionalFormatting>
  <conditionalFormatting sqref="O22:O27">
    <cfRule type="top10" dxfId="66" priority="19" rank="1"/>
  </conditionalFormatting>
  <conditionalFormatting sqref="P22:P27">
    <cfRule type="top10" dxfId="65" priority="18" rank="1"/>
  </conditionalFormatting>
  <conditionalFormatting sqref="Q22:Q27">
    <cfRule type="top10" dxfId="64" priority="17" rank="1"/>
  </conditionalFormatting>
  <conditionalFormatting sqref="R22:R27">
    <cfRule type="top10" dxfId="63" priority="16" rank="1"/>
  </conditionalFormatting>
  <conditionalFormatting sqref="S22:S27">
    <cfRule type="top10" dxfId="62" priority="15" rank="1"/>
  </conditionalFormatting>
  <conditionalFormatting sqref="T22:T27">
    <cfRule type="top10" dxfId="61" priority="14" rank="1"/>
  </conditionalFormatting>
  <conditionalFormatting sqref="U22:U27">
    <cfRule type="top10" dxfId="60" priority="13" rank="1"/>
  </conditionalFormatting>
  <conditionalFormatting sqref="J30:J35">
    <cfRule type="top10" dxfId="59" priority="12" rank="1"/>
  </conditionalFormatting>
  <conditionalFormatting sqref="K30:K35">
    <cfRule type="top10" dxfId="58" priority="11" rank="1"/>
  </conditionalFormatting>
  <conditionalFormatting sqref="L30:L35">
    <cfRule type="top10" dxfId="57" priority="10" rank="1"/>
  </conditionalFormatting>
  <conditionalFormatting sqref="M30:M35">
    <cfRule type="top10" dxfId="56" priority="9" rank="1"/>
  </conditionalFormatting>
  <conditionalFormatting sqref="N30:N35">
    <cfRule type="top10" dxfId="55" priority="8" rank="1"/>
  </conditionalFormatting>
  <conditionalFormatting sqref="O30:O35">
    <cfRule type="top10" dxfId="54" priority="7" rank="1"/>
  </conditionalFormatting>
  <conditionalFormatting sqref="P30:P35">
    <cfRule type="top10" dxfId="53" priority="6" rank="1"/>
  </conditionalFormatting>
  <conditionalFormatting sqref="Q30:Q35">
    <cfRule type="top10" dxfId="52" priority="5" rank="1"/>
  </conditionalFormatting>
  <conditionalFormatting sqref="R30:R35">
    <cfRule type="top10" dxfId="51" priority="4" rank="1"/>
  </conditionalFormatting>
  <conditionalFormatting sqref="S30:S35">
    <cfRule type="top10" dxfId="50" priority="3" rank="1"/>
  </conditionalFormatting>
  <conditionalFormatting sqref="T30:T35">
    <cfRule type="top10" dxfId="49" priority="2" rank="1"/>
  </conditionalFormatting>
  <conditionalFormatting sqref="U30:U35">
    <cfRule type="top10" dxfId="48" priority="1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56"/>
  <sheetViews>
    <sheetView workbookViewId="0">
      <selection activeCell="C13" sqref="C13"/>
    </sheetView>
  </sheetViews>
  <sheetFormatPr defaultRowHeight="15" x14ac:dyDescent="0.25"/>
  <cols>
    <col min="1" max="1" width="14.5703125" customWidth="1"/>
    <col min="2" max="2" width="11.5703125" customWidth="1"/>
    <col min="3" max="13" width="10.7109375" customWidth="1"/>
  </cols>
  <sheetData>
    <row r="3" spans="1:13" x14ac:dyDescent="0.25">
      <c r="A3" s="14" t="s">
        <v>23</v>
      </c>
      <c r="B3" s="15" t="str">
        <f>'Basic Learning'!J5</f>
        <v>FULL SET 1</v>
      </c>
      <c r="C3" s="15" t="str">
        <f>'Basic Learning'!K5</f>
        <v>FULL SET 2</v>
      </c>
      <c r="D3" s="15" t="str">
        <f>'Basic Learning'!L5</f>
        <v>Binary Only 1</v>
      </c>
      <c r="E3" s="15" t="str">
        <f>'Basic Learning'!M5</f>
        <v>Numeric Only 1</v>
      </c>
      <c r="F3" s="15" t="str">
        <f>'Basic Learning'!N5</f>
        <v>Numeric Only 2</v>
      </c>
      <c r="G3" s="15" t="str">
        <f>'Basic Learning'!O5</f>
        <v>FULL SET 1a</v>
      </c>
      <c r="H3" s="15" t="str">
        <f>'Basic Learning'!P5</f>
        <v>FULL SET 2a</v>
      </c>
      <c r="I3" s="15" t="str">
        <f>'Basic Learning'!Q5</f>
        <v>FULL SET 1a min-max</v>
      </c>
      <c r="J3" s="15" t="str">
        <f>'Basic Learning'!R5</f>
        <v>FULL SET 2a min-max</v>
      </c>
      <c r="K3" s="15" t="str">
        <f>'Basic Learning'!S5</f>
        <v>FULL SET RF min-max</v>
      </c>
      <c r="L3" s="15" t="str">
        <f>'Basic Learning'!T5</f>
        <v>Numeric Only min-max 1</v>
      </c>
      <c r="M3" s="16">
        <f>'Basic Learning'!U5</f>
        <v>0</v>
      </c>
    </row>
    <row r="4" spans="1:13" x14ac:dyDescent="0.25">
      <c r="A4" s="5" t="s">
        <v>1</v>
      </c>
      <c r="B4" s="19">
        <f>'Basic Learning'!J6</f>
        <v>0.59636320797211395</v>
      </c>
      <c r="C4" s="19">
        <f>'Basic Learning'!K6</f>
        <v>0.59636320797211395</v>
      </c>
      <c r="D4" s="19">
        <f>'Basic Learning'!L6</f>
        <v>0.41493939834930599</v>
      </c>
      <c r="E4" s="19">
        <f>'Basic Learning'!M6</f>
        <v>0.59636320797211395</v>
      </c>
      <c r="F4" s="19">
        <f>'Basic Learning'!N6</f>
        <v>0.59636320797211395</v>
      </c>
      <c r="G4" s="19">
        <f>'Basic Learning'!O6</f>
        <v>0.59636320797211395</v>
      </c>
      <c r="H4" s="19">
        <f>'Basic Learning'!P6</f>
        <v>0.59636320797211395</v>
      </c>
      <c r="I4" s="19">
        <f>'Basic Learning'!Q6</f>
        <v>0.87506150253286397</v>
      </c>
      <c r="J4" s="19">
        <f>'Basic Learning'!R6</f>
        <v>0.87506150253286397</v>
      </c>
      <c r="K4" s="19">
        <f>'Basic Learning'!S6</f>
        <v>0.94267617443850704</v>
      </c>
      <c r="L4" s="19">
        <f>'Basic Learning'!T6</f>
        <v>0</v>
      </c>
      <c r="M4" s="21">
        <f>'Basic Learning'!U6</f>
        <v>0</v>
      </c>
    </row>
    <row r="5" spans="1:13" x14ac:dyDescent="0.25">
      <c r="A5" s="8" t="s">
        <v>2</v>
      </c>
      <c r="B5" s="18">
        <f>'Basic Learning'!J7</f>
        <v>0.92657810301934096</v>
      </c>
      <c r="C5" s="18">
        <f>'Basic Learning'!K7</f>
        <v>0.92668898082506901</v>
      </c>
      <c r="D5" s="18">
        <f>'Basic Learning'!L7</f>
        <v>0.53996105417073703</v>
      </c>
      <c r="E5" s="18">
        <f>'Basic Learning'!M7</f>
        <v>0.89691828998704104</v>
      </c>
      <c r="F5" s="18">
        <f>'Basic Learning'!N7</f>
        <v>0.89735487134709602</v>
      </c>
      <c r="G5" s="18">
        <f>'Basic Learning'!O7</f>
        <v>0.92111044122436803</v>
      </c>
      <c r="H5" s="18">
        <f>'Basic Learning'!P7</f>
        <v>0.92097184396720699</v>
      </c>
      <c r="I5" s="18">
        <f>'Basic Learning'!Q7</f>
        <v>0.92077087794432499</v>
      </c>
      <c r="J5" s="18">
        <f>'Basic Learning'!R7</f>
        <v>0.92134605656154001</v>
      </c>
      <c r="K5" s="18">
        <f>'Basic Learning'!S7</f>
        <v>0.94284942100995806</v>
      </c>
      <c r="L5" s="18">
        <f>'Basic Learning'!T7</f>
        <v>0</v>
      </c>
      <c r="M5" s="20">
        <f>'Basic Learning'!U7</f>
        <v>0</v>
      </c>
    </row>
    <row r="6" spans="1:13" x14ac:dyDescent="0.25">
      <c r="A6" s="8" t="s">
        <v>3</v>
      </c>
      <c r="B6" s="18">
        <f>'Basic Learning'!J8</f>
        <v>0.929869787876897</v>
      </c>
      <c r="C6" s="18">
        <f>'Basic Learning'!K8</f>
        <v>0.92953715445971297</v>
      </c>
      <c r="D6" s="18">
        <f>'Basic Learning'!L8</f>
        <v>0.54000263334788601</v>
      </c>
      <c r="E6" s="18">
        <f>'Basic Learning'!M8</f>
        <v>0.90954450011434196</v>
      </c>
      <c r="F6" s="18">
        <f>'Basic Learning'!N8</f>
        <v>0.90928809518859599</v>
      </c>
      <c r="G6" s="18">
        <f>'Basic Learning'!O8</f>
        <v>0.82454973216079996</v>
      </c>
      <c r="H6" s="18">
        <f>'Basic Learning'!P8</f>
        <v>0.81624082659404096</v>
      </c>
      <c r="I6" s="18">
        <f>'Basic Learning'!Q8</f>
        <v>0.84075175152283699</v>
      </c>
      <c r="J6" s="18">
        <f>'Basic Learning'!R8</f>
        <v>0.82231831632051999</v>
      </c>
      <c r="K6" s="18">
        <f>'Basic Learning'!S8</f>
        <v>0.94316819470142599</v>
      </c>
      <c r="L6" s="18">
        <f>'Basic Learning'!T8</f>
        <v>0</v>
      </c>
      <c r="M6" s="20">
        <f>'Basic Learning'!U8</f>
        <v>0</v>
      </c>
    </row>
    <row r="7" spans="1:13" x14ac:dyDescent="0.25">
      <c r="A7" s="8" t="s">
        <v>4</v>
      </c>
      <c r="B7" s="18">
        <f>'Basic Learning'!J9</f>
        <v>0.92458923237909096</v>
      </c>
      <c r="C7" s="18">
        <f>'Basic Learning'!K9</f>
        <v>0.926903806573667</v>
      </c>
      <c r="D7" s="18">
        <f>'Basic Learning'!L9</f>
        <v>0.546149421702944</v>
      </c>
      <c r="E7" s="18">
        <f>'Basic Learning'!M9</f>
        <v>0.91805437170398396</v>
      </c>
      <c r="F7" s="18">
        <f>'Basic Learning'!N9</f>
        <v>0.91667532899523896</v>
      </c>
      <c r="G7" s="18">
        <f>'Basic Learning'!O9</f>
        <v>0.94211485554700802</v>
      </c>
      <c r="H7" s="18">
        <f>'Basic Learning'!P9</f>
        <v>0.942163364587014</v>
      </c>
      <c r="I7" s="18">
        <f>'Basic Learning'!Q9</f>
        <v>0.942544507044205</v>
      </c>
      <c r="J7" s="18">
        <f>'Basic Learning'!R9</f>
        <v>0.94309889607284603</v>
      </c>
      <c r="K7" s="18">
        <f>'Basic Learning'!S9</f>
        <v>0.94522636397025706</v>
      </c>
      <c r="L7" s="18">
        <f>'Basic Learning'!T9</f>
        <v>0</v>
      </c>
      <c r="M7" s="20">
        <f>'Basic Learning'!U9</f>
        <v>0</v>
      </c>
    </row>
    <row r="8" spans="1:13" x14ac:dyDescent="0.25">
      <c r="A8" s="11" t="s">
        <v>5</v>
      </c>
      <c r="B8" s="17">
        <f>'Basic Learning'!J10</f>
        <v>0.63402008274256205</v>
      </c>
      <c r="C8" s="17">
        <f>'Basic Learning'!K10</f>
        <v>0.63402008274256205</v>
      </c>
      <c r="D8" s="17">
        <f>'Basic Learning'!L10</f>
        <v>0.488409804369971</v>
      </c>
      <c r="E8" s="17">
        <f>'Basic Learning'!M10</f>
        <v>0.63363201042251305</v>
      </c>
      <c r="F8" s="17">
        <f>'Basic Learning'!N10</f>
        <v>0.63363201042251305</v>
      </c>
      <c r="G8" s="17" t="str">
        <f>'Basic Learning'!O10</f>
        <v>-</v>
      </c>
      <c r="H8" s="17" t="str">
        <f>'Basic Learning'!P10</f>
        <v>-</v>
      </c>
      <c r="I8" s="17">
        <f>'Basic Learning'!Q10</f>
        <v>0.64247451542933898</v>
      </c>
      <c r="J8" s="17">
        <f>'Basic Learning'!R10</f>
        <v>0.64247451542933898</v>
      </c>
      <c r="K8" s="17">
        <f>'Basic Learning'!S10</f>
        <v>0.950680166039514</v>
      </c>
      <c r="L8" s="17">
        <f>'Basic Learning'!T10</f>
        <v>0</v>
      </c>
      <c r="M8" s="22">
        <f>'Basic Learning'!U10</f>
        <v>0</v>
      </c>
    </row>
    <row r="9" spans="1:13" x14ac:dyDescent="0.25">
      <c r="A9" s="5" t="s">
        <v>27</v>
      </c>
      <c r="B9" s="19">
        <f>'Advanced Learning'!J6</f>
        <v>0.71702992856726999</v>
      </c>
      <c r="C9" s="19">
        <f>'Advanced Learning'!K6</f>
        <v>0.71413127841224</v>
      </c>
      <c r="D9" s="19">
        <f>'Advanced Learning'!L6</f>
        <v>0.64724470562146497</v>
      </c>
      <c r="E9" s="19">
        <f>'Advanced Learning'!M6</f>
        <v>0</v>
      </c>
      <c r="F9" s="19">
        <f>'Advanced Learning'!N6</f>
        <v>0.66467318993236502</v>
      </c>
      <c r="G9" s="19">
        <f>'Advanced Learning'!O6</f>
        <v>0</v>
      </c>
      <c r="H9" s="19">
        <f>'Advanced Learning'!P6</f>
        <v>0</v>
      </c>
      <c r="I9" s="19">
        <f>'Advanced Learning'!Q6</f>
        <v>0</v>
      </c>
      <c r="J9" s="19">
        <f>'Advanced Learning'!R6</f>
        <v>0</v>
      </c>
      <c r="K9" s="19">
        <f>'Advanced Learning'!S6</f>
        <v>0</v>
      </c>
      <c r="L9" s="19">
        <f>'Advanced Learning'!T6</f>
        <v>0</v>
      </c>
      <c r="M9" s="21">
        <f>'Advanced Learning'!U6</f>
        <v>0</v>
      </c>
    </row>
    <row r="10" spans="1:13" x14ac:dyDescent="0.25">
      <c r="A10" s="8" t="s">
        <v>28</v>
      </c>
      <c r="B10" s="18">
        <f>'Advanced Learning'!J7</f>
        <v>0.85094758550722205</v>
      </c>
      <c r="C10" s="18">
        <f>'Advanced Learning'!K7</f>
        <v>0.85380862633507104</v>
      </c>
      <c r="D10" s="18">
        <f>'Advanced Learning'!L7</f>
        <v>0.65204706730236095</v>
      </c>
      <c r="E10" s="18">
        <f>'Advanced Learning'!M7</f>
        <v>0</v>
      </c>
      <c r="F10" s="18">
        <f>'Advanced Learning'!N7</f>
        <v>0.803803082381638</v>
      </c>
      <c r="G10" s="18">
        <f>'Advanced Learning'!O7</f>
        <v>0</v>
      </c>
      <c r="H10" s="18">
        <f>'Advanced Learning'!P7</f>
        <v>0</v>
      </c>
      <c r="I10" s="18">
        <f>'Advanced Learning'!Q7</f>
        <v>0</v>
      </c>
      <c r="J10" s="18">
        <f>'Advanced Learning'!R7</f>
        <v>0</v>
      </c>
      <c r="K10" s="18">
        <f>'Advanced Learning'!S7</f>
        <v>0</v>
      </c>
      <c r="L10" s="18">
        <f>'Advanced Learning'!T7</f>
        <v>0</v>
      </c>
      <c r="M10" s="20">
        <f>'Advanced Learning'!U7</f>
        <v>0</v>
      </c>
    </row>
    <row r="11" spans="1:13" x14ac:dyDescent="0.25">
      <c r="A11" s="8" t="s">
        <v>29</v>
      </c>
      <c r="B11" s="18">
        <f>'Advanced Learning'!J8</f>
        <v>0.81012531911885699</v>
      </c>
      <c r="C11" s="18">
        <f>'Advanced Learning'!K8</f>
        <v>0.78661714158997598</v>
      </c>
      <c r="D11" s="18">
        <f>'Advanced Learning'!L8</f>
        <v>0.65145803304135697</v>
      </c>
      <c r="E11" s="18">
        <f>'Advanced Learning'!M8</f>
        <v>0</v>
      </c>
      <c r="F11" s="18">
        <f>'Advanced Learning'!N8</f>
        <v>0.74379088590752795</v>
      </c>
      <c r="G11" s="18">
        <f>'Advanced Learning'!O8</f>
        <v>0</v>
      </c>
      <c r="H11" s="18">
        <f>'Advanced Learning'!P8</f>
        <v>0</v>
      </c>
      <c r="I11" s="18">
        <f>'Advanced Learning'!Q8</f>
        <v>0</v>
      </c>
      <c r="J11" s="18">
        <f>'Advanced Learning'!R8</f>
        <v>0</v>
      </c>
      <c r="K11" s="18">
        <f>'Advanced Learning'!S8</f>
        <v>0</v>
      </c>
      <c r="L11" s="18">
        <f>'Advanced Learning'!T8</f>
        <v>0</v>
      </c>
      <c r="M11" s="20">
        <f>'Advanced Learning'!U8</f>
        <v>0</v>
      </c>
    </row>
    <row r="12" spans="1:13" x14ac:dyDescent="0.25">
      <c r="A12" s="8" t="s">
        <v>30</v>
      </c>
      <c r="B12" s="18">
        <f>'Advanced Learning'!J9</f>
        <v>0.79046676590189002</v>
      </c>
      <c r="C12" s="18">
        <f>'Advanced Learning'!K9</f>
        <v>0</v>
      </c>
      <c r="D12" s="18">
        <f>'Advanced Learning'!L9</f>
        <v>0</v>
      </c>
      <c r="E12" s="18">
        <f>'Advanced Learning'!M9</f>
        <v>0</v>
      </c>
      <c r="F12" s="18">
        <f>'Advanced Learning'!N9</f>
        <v>0</v>
      </c>
      <c r="G12" s="18">
        <f>'Advanced Learning'!O9</f>
        <v>0</v>
      </c>
      <c r="H12" s="18">
        <f>'Advanced Learning'!P9</f>
        <v>0</v>
      </c>
      <c r="I12" s="18">
        <f>'Advanced Learning'!Q9</f>
        <v>0</v>
      </c>
      <c r="J12" s="18">
        <f>'Advanced Learning'!R9</f>
        <v>0</v>
      </c>
      <c r="K12" s="18">
        <f>'Advanced Learning'!S9</f>
        <v>0</v>
      </c>
      <c r="L12" s="18">
        <f>'Advanced Learning'!T9</f>
        <v>0</v>
      </c>
      <c r="M12" s="20">
        <f>'Advanced Learning'!U9</f>
        <v>0</v>
      </c>
    </row>
    <row r="13" spans="1:13" x14ac:dyDescent="0.25">
      <c r="A13" s="8" t="s">
        <v>31</v>
      </c>
      <c r="B13" s="18">
        <f>'Advanced Learning'!J10</f>
        <v>0.113094891603535</v>
      </c>
      <c r="C13" s="18">
        <f>'Advanced Learning'!K10</f>
        <v>0</v>
      </c>
      <c r="D13" s="18">
        <f>'Advanced Learning'!L10</f>
        <v>0</v>
      </c>
      <c r="E13" s="18">
        <f>'Advanced Learning'!M10</f>
        <v>0</v>
      </c>
      <c r="F13" s="18">
        <f>'Advanced Learning'!N10</f>
        <v>0</v>
      </c>
      <c r="G13" s="18">
        <f>'Advanced Learning'!O10</f>
        <v>0</v>
      </c>
      <c r="H13" s="18">
        <f>'Advanced Learning'!P10</f>
        <v>0</v>
      </c>
      <c r="I13" s="18">
        <f>'Advanced Learning'!Q10</f>
        <v>0</v>
      </c>
      <c r="J13" s="18">
        <f>'Advanced Learning'!R10</f>
        <v>0</v>
      </c>
      <c r="K13" s="18">
        <f>'Advanced Learning'!S10</f>
        <v>0</v>
      </c>
      <c r="L13" s="18">
        <f>'Advanced Learning'!T10</f>
        <v>0</v>
      </c>
      <c r="M13" s="20">
        <f>'Advanced Learning'!U10</f>
        <v>0</v>
      </c>
    </row>
    <row r="14" spans="1:13" x14ac:dyDescent="0.25">
      <c r="A14" s="11" t="s">
        <v>32</v>
      </c>
      <c r="B14" s="17">
        <f>'Advanced Learning'!J11</f>
        <v>0.41760288724605599</v>
      </c>
      <c r="C14" s="17">
        <f>'Advanced Learning'!K11</f>
        <v>0</v>
      </c>
      <c r="D14" s="17">
        <f>'Advanced Learning'!L11</f>
        <v>0</v>
      </c>
      <c r="E14" s="17">
        <f>'Advanced Learning'!M11</f>
        <v>0</v>
      </c>
      <c r="F14" s="17">
        <f>'Advanced Learning'!N11</f>
        <v>0</v>
      </c>
      <c r="G14" s="17">
        <f>'Advanced Learning'!O11</f>
        <v>0</v>
      </c>
      <c r="H14" s="17">
        <f>'Advanced Learning'!P11</f>
        <v>0</v>
      </c>
      <c r="I14" s="17">
        <f>'Advanced Learning'!Q11</f>
        <v>0</v>
      </c>
      <c r="J14" s="17">
        <f>'Advanced Learning'!R11</f>
        <v>0</v>
      </c>
      <c r="K14" s="17">
        <f>'Advanced Learning'!S11</f>
        <v>0</v>
      </c>
      <c r="L14" s="17">
        <f>'Advanced Learning'!T11</f>
        <v>0</v>
      </c>
      <c r="M14" s="22">
        <f>'Advanced Learning'!U11</f>
        <v>0</v>
      </c>
    </row>
    <row r="17" spans="1:13" x14ac:dyDescent="0.25">
      <c r="A17" s="14" t="s">
        <v>24</v>
      </c>
      <c r="B17" s="15" t="str">
        <f>'Basic Learning'!J12</f>
        <v>FULL SET 1</v>
      </c>
      <c r="C17" s="15" t="str">
        <f>'Basic Learning'!K12</f>
        <v>FULL SET 2</v>
      </c>
      <c r="D17" s="15" t="str">
        <f>'Basic Learning'!L12</f>
        <v>Binary Only 1</v>
      </c>
      <c r="E17" s="15" t="str">
        <f>'Basic Learning'!M12</f>
        <v>Numeric Only 1</v>
      </c>
      <c r="F17" s="15" t="str">
        <f>'Basic Learning'!N12</f>
        <v>Numeric Only 2</v>
      </c>
      <c r="G17" s="15" t="str">
        <f>'Basic Learning'!O12</f>
        <v>FULL SET 1a</v>
      </c>
      <c r="H17" s="15" t="str">
        <f>'Basic Learning'!P12</f>
        <v>FULL SET 2a</v>
      </c>
      <c r="I17" s="15" t="str">
        <f>'Basic Learning'!Q12</f>
        <v>FULL SET 1a min-max</v>
      </c>
      <c r="J17" s="15" t="str">
        <f>'Basic Learning'!R12</f>
        <v>FULL SET 2a min-max</v>
      </c>
      <c r="K17" s="15" t="str">
        <f>'Basic Learning'!S12</f>
        <v>FULL SET RF min-max</v>
      </c>
      <c r="L17" s="15" t="str">
        <f>'Basic Learning'!T12</f>
        <v>Numeric Only min-max 1</v>
      </c>
      <c r="M17" s="16">
        <f>'Basic Learning'!U12</f>
        <v>0</v>
      </c>
    </row>
    <row r="18" spans="1:13" x14ac:dyDescent="0.25">
      <c r="A18" s="5" t="s">
        <v>1</v>
      </c>
      <c r="B18" s="6">
        <f>'Basic Learning'!J13</f>
        <v>0.57999999999999996</v>
      </c>
      <c r="C18" s="6">
        <f>'Basic Learning'!K13</f>
        <v>0.57999999999999996</v>
      </c>
      <c r="D18" s="6">
        <f>'Basic Learning'!L13</f>
        <v>0.39</v>
      </c>
      <c r="E18" s="6">
        <f>'Basic Learning'!M13</f>
        <v>0.57999999999999996</v>
      </c>
      <c r="F18" s="6">
        <f>'Basic Learning'!N13</f>
        <v>0.57999999999999996</v>
      </c>
      <c r="G18" s="6">
        <f>'Basic Learning'!O13</f>
        <v>0.57999999999999996</v>
      </c>
      <c r="H18" s="6">
        <f>'Basic Learning'!P13</f>
        <v>0.57999999999999996</v>
      </c>
      <c r="I18" s="6">
        <f>'Basic Learning'!Q13</f>
        <v>0.87</v>
      </c>
      <c r="J18" s="6">
        <f>'Basic Learning'!R13</f>
        <v>0.87</v>
      </c>
      <c r="K18" s="6">
        <f>'Basic Learning'!S13</f>
        <v>0.94</v>
      </c>
      <c r="L18" s="6">
        <f>'Basic Learning'!T13</f>
        <v>0</v>
      </c>
      <c r="M18" s="7">
        <f>'Basic Learning'!U13</f>
        <v>0</v>
      </c>
    </row>
    <row r="19" spans="1:13" x14ac:dyDescent="0.25">
      <c r="A19" s="8" t="s">
        <v>2</v>
      </c>
      <c r="B19" s="9">
        <f>'Basic Learning'!J14</f>
        <v>0.93</v>
      </c>
      <c r="C19" s="9">
        <f>'Basic Learning'!K14</f>
        <v>0.93</v>
      </c>
      <c r="D19" s="9">
        <f>'Basic Learning'!L14</f>
        <v>0.54</v>
      </c>
      <c r="E19" s="9">
        <f>'Basic Learning'!M14</f>
        <v>0.9</v>
      </c>
      <c r="F19" s="9">
        <f>'Basic Learning'!N14</f>
        <v>0.9</v>
      </c>
      <c r="G19" s="9">
        <f>'Basic Learning'!O14</f>
        <v>0.92</v>
      </c>
      <c r="H19" s="9">
        <f>'Basic Learning'!P14</f>
        <v>0.92</v>
      </c>
      <c r="I19" s="9">
        <f>'Basic Learning'!Q14</f>
        <v>0.92</v>
      </c>
      <c r="J19" s="9">
        <f>'Basic Learning'!R14</f>
        <v>0.92</v>
      </c>
      <c r="K19" s="9">
        <f>'Basic Learning'!S14</f>
        <v>0.94</v>
      </c>
      <c r="L19" s="9">
        <f>'Basic Learning'!T14</f>
        <v>0</v>
      </c>
      <c r="M19" s="10">
        <f>'Basic Learning'!U14</f>
        <v>0</v>
      </c>
    </row>
    <row r="20" spans="1:13" x14ac:dyDescent="0.25">
      <c r="A20" s="8" t="s">
        <v>3</v>
      </c>
      <c r="B20" s="9">
        <f>'Basic Learning'!J15</f>
        <v>0.93</v>
      </c>
      <c r="C20" s="9">
        <f>'Basic Learning'!K15</f>
        <v>0.93</v>
      </c>
      <c r="D20" s="9">
        <f>'Basic Learning'!L15</f>
        <v>0.54</v>
      </c>
      <c r="E20" s="9">
        <f>'Basic Learning'!M15</f>
        <v>0.91</v>
      </c>
      <c r="F20" s="9">
        <f>'Basic Learning'!N15</f>
        <v>0.91</v>
      </c>
      <c r="G20" s="9">
        <f>'Basic Learning'!O15</f>
        <v>0.82</v>
      </c>
      <c r="H20" s="9">
        <f>'Basic Learning'!P15</f>
        <v>0.82</v>
      </c>
      <c r="I20" s="9">
        <f>'Basic Learning'!Q15</f>
        <v>0.84</v>
      </c>
      <c r="J20" s="9">
        <f>'Basic Learning'!R15</f>
        <v>0.82</v>
      </c>
      <c r="K20" s="9">
        <f>'Basic Learning'!S15</f>
        <v>0.94</v>
      </c>
      <c r="L20" s="9">
        <f>'Basic Learning'!T15</f>
        <v>0</v>
      </c>
      <c r="M20" s="10">
        <f>'Basic Learning'!U15</f>
        <v>0</v>
      </c>
    </row>
    <row r="21" spans="1:13" x14ac:dyDescent="0.25">
      <c r="A21" s="8" t="s">
        <v>4</v>
      </c>
      <c r="B21" s="9">
        <f>'Basic Learning'!J16</f>
        <v>0.92</v>
      </c>
      <c r="C21" s="9">
        <f>'Basic Learning'!K16</f>
        <v>0.93</v>
      </c>
      <c r="D21" s="9">
        <f>'Basic Learning'!L16</f>
        <v>0.54</v>
      </c>
      <c r="E21" s="9">
        <f>'Basic Learning'!M16</f>
        <v>0.92</v>
      </c>
      <c r="F21" s="9">
        <f>'Basic Learning'!N16</f>
        <v>0.92</v>
      </c>
      <c r="G21" s="9">
        <f>'Basic Learning'!O16</f>
        <v>0.94</v>
      </c>
      <c r="H21" s="9">
        <f>'Basic Learning'!P16</f>
        <v>0.94</v>
      </c>
      <c r="I21" s="9">
        <f>'Basic Learning'!Q16</f>
        <v>0.94</v>
      </c>
      <c r="J21" s="9">
        <f>'Basic Learning'!R16</f>
        <v>0.94</v>
      </c>
      <c r="K21" s="9">
        <f>'Basic Learning'!S16</f>
        <v>0.95</v>
      </c>
      <c r="L21" s="9">
        <f>'Basic Learning'!T16</f>
        <v>0</v>
      </c>
      <c r="M21" s="10">
        <f>'Basic Learning'!U16</f>
        <v>0</v>
      </c>
    </row>
    <row r="22" spans="1:13" x14ac:dyDescent="0.25">
      <c r="A22" s="11" t="s">
        <v>5</v>
      </c>
      <c r="B22" s="12">
        <f>'Basic Learning'!J17</f>
        <v>0.64</v>
      </c>
      <c r="C22" s="12">
        <f>'Basic Learning'!K17</f>
        <v>0.64</v>
      </c>
      <c r="D22" s="12">
        <f>'Basic Learning'!L17</f>
        <v>0.24</v>
      </c>
      <c r="E22" s="12">
        <f>'Basic Learning'!M17</f>
        <v>0.64</v>
      </c>
      <c r="F22" s="12">
        <f>'Basic Learning'!N17</f>
        <v>0.64</v>
      </c>
      <c r="G22" s="12" t="str">
        <f>'Basic Learning'!O17</f>
        <v>-</v>
      </c>
      <c r="H22" s="12" t="str">
        <f>'Basic Learning'!P17</f>
        <v>-</v>
      </c>
      <c r="I22" s="12">
        <f>'Basic Learning'!Q17</f>
        <v>0.63</v>
      </c>
      <c r="J22" s="12">
        <f>'Basic Learning'!R17</f>
        <v>0.63</v>
      </c>
      <c r="K22" s="12">
        <f>'Basic Learning'!S17</f>
        <v>0.95</v>
      </c>
      <c r="L22" s="12">
        <f>'Basic Learning'!T17</f>
        <v>0</v>
      </c>
      <c r="M22" s="13">
        <f>'Basic Learning'!U17</f>
        <v>0</v>
      </c>
    </row>
    <row r="23" spans="1:13" x14ac:dyDescent="0.25">
      <c r="A23" s="5" t="s">
        <v>27</v>
      </c>
      <c r="B23" s="6">
        <f>'Advanced Learning'!J14</f>
        <v>0.7</v>
      </c>
      <c r="C23" s="6">
        <f>'Advanced Learning'!K14</f>
        <v>0.7</v>
      </c>
      <c r="D23" s="6">
        <f>'Advanced Learning'!L14</f>
        <v>0.63</v>
      </c>
      <c r="E23" s="6">
        <f>'Advanced Learning'!M14</f>
        <v>0</v>
      </c>
      <c r="F23" s="6">
        <f>'Advanced Learning'!N14</f>
        <v>0.64</v>
      </c>
      <c r="G23" s="6">
        <f>'Advanced Learning'!O14</f>
        <v>0</v>
      </c>
      <c r="H23" s="6">
        <f>'Advanced Learning'!P14</f>
        <v>0</v>
      </c>
      <c r="I23" s="6">
        <f>'Advanced Learning'!Q14</f>
        <v>0</v>
      </c>
      <c r="J23" s="6">
        <f>'Advanced Learning'!R14</f>
        <v>0</v>
      </c>
      <c r="K23" s="6">
        <f>'Advanced Learning'!S14</f>
        <v>0</v>
      </c>
      <c r="L23" s="6">
        <f>'Advanced Learning'!T14</f>
        <v>0</v>
      </c>
      <c r="M23" s="7">
        <f>'Advanced Learning'!U14</f>
        <v>0</v>
      </c>
    </row>
    <row r="24" spans="1:13" x14ac:dyDescent="0.25">
      <c r="A24" s="8" t="s">
        <v>28</v>
      </c>
      <c r="B24" s="9">
        <f>'Advanced Learning'!J15</f>
        <v>0.85</v>
      </c>
      <c r="C24" s="9">
        <f>'Advanced Learning'!K15</f>
        <v>0.85</v>
      </c>
      <c r="D24" s="9">
        <f>'Advanced Learning'!L15</f>
        <v>0.64</v>
      </c>
      <c r="E24" s="9">
        <f>'Advanced Learning'!M15</f>
        <v>0</v>
      </c>
      <c r="F24" s="9">
        <f>'Advanced Learning'!N15</f>
        <v>0.8</v>
      </c>
      <c r="G24" s="9">
        <f>'Advanced Learning'!O15</f>
        <v>0</v>
      </c>
      <c r="H24" s="9">
        <f>'Advanced Learning'!P15</f>
        <v>0</v>
      </c>
      <c r="I24" s="9">
        <f>'Advanced Learning'!Q15</f>
        <v>0</v>
      </c>
      <c r="J24" s="9">
        <f>'Advanced Learning'!R15</f>
        <v>0</v>
      </c>
      <c r="K24" s="9">
        <f>'Advanced Learning'!S15</f>
        <v>0</v>
      </c>
      <c r="L24" s="9">
        <f>'Advanced Learning'!T15</f>
        <v>0</v>
      </c>
      <c r="M24" s="10">
        <f>'Advanced Learning'!U15</f>
        <v>0</v>
      </c>
    </row>
    <row r="25" spans="1:13" x14ac:dyDescent="0.25">
      <c r="A25" s="8" t="s">
        <v>29</v>
      </c>
      <c r="B25" s="9">
        <f>'Advanced Learning'!J16</f>
        <v>0.81</v>
      </c>
      <c r="C25" s="9">
        <f>'Advanced Learning'!K16</f>
        <v>0.78</v>
      </c>
      <c r="D25" s="9">
        <f>'Advanced Learning'!L16</f>
        <v>0.64</v>
      </c>
      <c r="E25" s="9">
        <f>'Advanced Learning'!M16</f>
        <v>0</v>
      </c>
      <c r="F25" s="9">
        <f>'Advanced Learning'!N16</f>
        <v>0.74</v>
      </c>
      <c r="G25" s="9">
        <f>'Advanced Learning'!O16</f>
        <v>0</v>
      </c>
      <c r="H25" s="9">
        <f>'Advanced Learning'!P16</f>
        <v>0</v>
      </c>
      <c r="I25" s="9">
        <f>'Advanced Learning'!Q16</f>
        <v>0</v>
      </c>
      <c r="J25" s="9">
        <f>'Advanced Learning'!R16</f>
        <v>0</v>
      </c>
      <c r="K25" s="9">
        <f>'Advanced Learning'!S16</f>
        <v>0</v>
      </c>
      <c r="L25" s="9">
        <f>'Advanced Learning'!T16</f>
        <v>0</v>
      </c>
      <c r="M25" s="10">
        <f>'Advanced Learning'!U16</f>
        <v>0</v>
      </c>
    </row>
    <row r="26" spans="1:13" x14ac:dyDescent="0.25">
      <c r="A26" s="8" t="s">
        <v>30</v>
      </c>
      <c r="B26" s="9">
        <f>'Advanced Learning'!J17</f>
        <v>0.81</v>
      </c>
      <c r="C26" s="9">
        <f>'Advanced Learning'!K17</f>
        <v>0</v>
      </c>
      <c r="D26" s="9">
        <f>'Advanced Learning'!L17</f>
        <v>0</v>
      </c>
      <c r="E26" s="9">
        <f>'Advanced Learning'!M17</f>
        <v>0</v>
      </c>
      <c r="F26" s="9">
        <f>'Advanced Learning'!N17</f>
        <v>0</v>
      </c>
      <c r="G26" s="9">
        <f>'Advanced Learning'!O17</f>
        <v>0</v>
      </c>
      <c r="H26" s="9">
        <f>'Advanced Learning'!P17</f>
        <v>0</v>
      </c>
      <c r="I26" s="9">
        <f>'Advanced Learning'!Q17</f>
        <v>0</v>
      </c>
      <c r="J26" s="9">
        <f>'Advanced Learning'!R17</f>
        <v>0</v>
      </c>
      <c r="K26" s="9">
        <f>'Advanced Learning'!S17</f>
        <v>0</v>
      </c>
      <c r="L26" s="9">
        <f>'Advanced Learning'!T17</f>
        <v>0</v>
      </c>
      <c r="M26" s="10">
        <f>'Advanced Learning'!U17</f>
        <v>0</v>
      </c>
    </row>
    <row r="27" spans="1:13" x14ac:dyDescent="0.25">
      <c r="A27" s="8" t="s">
        <v>31</v>
      </c>
      <c r="B27" s="9">
        <f>'Advanced Learning'!J18</f>
        <v>0.66</v>
      </c>
      <c r="C27" s="9">
        <f>'Advanced Learning'!K18</f>
        <v>0</v>
      </c>
      <c r="D27" s="9">
        <f>'Advanced Learning'!L18</f>
        <v>0</v>
      </c>
      <c r="E27" s="9">
        <f>'Advanced Learning'!M18</f>
        <v>0</v>
      </c>
      <c r="F27" s="9">
        <f>'Advanced Learning'!N18</f>
        <v>0</v>
      </c>
      <c r="G27" s="9">
        <f>'Advanced Learning'!O18</f>
        <v>0</v>
      </c>
      <c r="H27" s="9">
        <f>'Advanced Learning'!P18</f>
        <v>0</v>
      </c>
      <c r="I27" s="9">
        <f>'Advanced Learning'!Q18</f>
        <v>0</v>
      </c>
      <c r="J27" s="9">
        <f>'Advanced Learning'!R18</f>
        <v>0</v>
      </c>
      <c r="K27" s="9">
        <f>'Advanced Learning'!S18</f>
        <v>0</v>
      </c>
      <c r="L27" s="9">
        <f>'Advanced Learning'!T18</f>
        <v>0</v>
      </c>
      <c r="M27" s="10">
        <f>'Advanced Learning'!U18</f>
        <v>0</v>
      </c>
    </row>
    <row r="28" spans="1:13" x14ac:dyDescent="0.25">
      <c r="A28" s="11" t="s">
        <v>32</v>
      </c>
      <c r="B28" s="12">
        <f>'Advanced Learning'!J19</f>
        <v>0.57999999999999996</v>
      </c>
      <c r="C28" s="12">
        <f>'Advanced Learning'!K19</f>
        <v>0</v>
      </c>
      <c r="D28" s="12">
        <f>'Advanced Learning'!L19</f>
        <v>0</v>
      </c>
      <c r="E28" s="12">
        <f>'Advanced Learning'!M19</f>
        <v>0</v>
      </c>
      <c r="F28" s="12">
        <f>'Advanced Learning'!N19</f>
        <v>0</v>
      </c>
      <c r="G28" s="12">
        <f>'Advanced Learning'!O19</f>
        <v>0</v>
      </c>
      <c r="H28" s="12">
        <f>'Advanced Learning'!P19</f>
        <v>0</v>
      </c>
      <c r="I28" s="12">
        <f>'Advanced Learning'!Q19</f>
        <v>0</v>
      </c>
      <c r="J28" s="12">
        <f>'Advanced Learning'!R19</f>
        <v>0</v>
      </c>
      <c r="K28" s="12">
        <f>'Advanced Learning'!S19</f>
        <v>0</v>
      </c>
      <c r="L28" s="12">
        <f>'Advanced Learning'!T19</f>
        <v>0</v>
      </c>
      <c r="M28" s="13">
        <f>'Advanced Learning'!U19</f>
        <v>0</v>
      </c>
    </row>
    <row r="31" spans="1:13" x14ac:dyDescent="0.25">
      <c r="A31" s="14" t="s">
        <v>25</v>
      </c>
      <c r="B31" s="15" t="str">
        <f>'Basic Learning'!J19</f>
        <v>FULL SET 1</v>
      </c>
      <c r="C31" s="15" t="str">
        <f>'Basic Learning'!K19</f>
        <v>FULL SET 2</v>
      </c>
      <c r="D31" s="15" t="str">
        <f>'Basic Learning'!L19</f>
        <v>Binary Only 1</v>
      </c>
      <c r="E31" s="15" t="str">
        <f>'Basic Learning'!M19</f>
        <v>Numeric Only 1</v>
      </c>
      <c r="F31" s="15" t="str">
        <f>'Basic Learning'!N19</f>
        <v>Numeric Only 2</v>
      </c>
      <c r="G31" s="15" t="str">
        <f>'Basic Learning'!O19</f>
        <v>FULL SET 1a</v>
      </c>
      <c r="H31" s="15" t="str">
        <f>'Basic Learning'!P19</f>
        <v>FULL SET 2a</v>
      </c>
      <c r="I31" s="15" t="str">
        <f>'Basic Learning'!Q19</f>
        <v>FULL SET 1a min-max</v>
      </c>
      <c r="J31" s="15" t="str">
        <f>'Basic Learning'!R19</f>
        <v>FULL SET 2a min-max</v>
      </c>
      <c r="K31" s="15" t="str">
        <f>'Basic Learning'!S19</f>
        <v>FULL SET RF min-max</v>
      </c>
      <c r="L31" s="15" t="str">
        <f>'Basic Learning'!T19</f>
        <v>Numeric Only min-max 1</v>
      </c>
      <c r="M31" s="16">
        <f>'Basic Learning'!U19</f>
        <v>0</v>
      </c>
    </row>
    <row r="32" spans="1:13" x14ac:dyDescent="0.25">
      <c r="A32" s="5" t="s">
        <v>1</v>
      </c>
      <c r="B32" s="6">
        <f>'Basic Learning'!J20</f>
        <v>0.6</v>
      </c>
      <c r="C32" s="6">
        <f>'Basic Learning'!K20</f>
        <v>0.6</v>
      </c>
      <c r="D32" s="6">
        <f>'Basic Learning'!L20</f>
        <v>0.41</v>
      </c>
      <c r="E32" s="6">
        <f>'Basic Learning'!M20</f>
        <v>0.6</v>
      </c>
      <c r="F32" s="6">
        <f>'Basic Learning'!N20</f>
        <v>0.6</v>
      </c>
      <c r="G32" s="6">
        <f>'Basic Learning'!O20</f>
        <v>0.6</v>
      </c>
      <c r="H32" s="6">
        <f>'Basic Learning'!P20</f>
        <v>0.6</v>
      </c>
      <c r="I32" s="6">
        <f>'Basic Learning'!Q20</f>
        <v>0.88</v>
      </c>
      <c r="J32" s="6">
        <f>'Basic Learning'!R20</f>
        <v>0.88</v>
      </c>
      <c r="K32" s="6">
        <f>'Basic Learning'!S20</f>
        <v>0.94</v>
      </c>
      <c r="L32" s="6">
        <f>'Basic Learning'!T20</f>
        <v>0</v>
      </c>
      <c r="M32" s="7">
        <f>'Basic Learning'!U20</f>
        <v>0</v>
      </c>
    </row>
    <row r="33" spans="1:13" x14ac:dyDescent="0.25">
      <c r="A33" s="8" t="s">
        <v>2</v>
      </c>
      <c r="B33" s="9">
        <f>'Basic Learning'!J21</f>
        <v>0.93</v>
      </c>
      <c r="C33" s="9">
        <f>'Basic Learning'!K21</f>
        <v>0.93</v>
      </c>
      <c r="D33" s="9">
        <f>'Basic Learning'!L21</f>
        <v>0.54</v>
      </c>
      <c r="E33" s="9">
        <f>'Basic Learning'!M21</f>
        <v>0.9</v>
      </c>
      <c r="F33" s="9">
        <f>'Basic Learning'!N21</f>
        <v>0.9</v>
      </c>
      <c r="G33" s="9">
        <f>'Basic Learning'!O21</f>
        <v>0.92</v>
      </c>
      <c r="H33" s="9">
        <f>'Basic Learning'!P21</f>
        <v>0.92</v>
      </c>
      <c r="I33" s="9">
        <f>'Basic Learning'!Q21</f>
        <v>0.92</v>
      </c>
      <c r="J33" s="9">
        <f>'Basic Learning'!R21</f>
        <v>0.92</v>
      </c>
      <c r="K33" s="9">
        <f>'Basic Learning'!S21</f>
        <v>0.94</v>
      </c>
      <c r="L33" s="9">
        <f>'Basic Learning'!T21</f>
        <v>0</v>
      </c>
      <c r="M33" s="10">
        <f>'Basic Learning'!U21</f>
        <v>0</v>
      </c>
    </row>
    <row r="34" spans="1:13" x14ac:dyDescent="0.25">
      <c r="A34" s="8" t="s">
        <v>3</v>
      </c>
      <c r="B34" s="9">
        <f>'Basic Learning'!J22</f>
        <v>0.93</v>
      </c>
      <c r="C34" s="9">
        <f>'Basic Learning'!K22</f>
        <v>0.93</v>
      </c>
      <c r="D34" s="9">
        <f>'Basic Learning'!L22</f>
        <v>0.54</v>
      </c>
      <c r="E34" s="9">
        <f>'Basic Learning'!M22</f>
        <v>0.91</v>
      </c>
      <c r="F34" s="9">
        <f>'Basic Learning'!N22</f>
        <v>0.91</v>
      </c>
      <c r="G34" s="9">
        <f>'Basic Learning'!O22</f>
        <v>0.82</v>
      </c>
      <c r="H34" s="9">
        <f>'Basic Learning'!P22</f>
        <v>0.82</v>
      </c>
      <c r="I34" s="9">
        <f>'Basic Learning'!Q22</f>
        <v>0.84</v>
      </c>
      <c r="J34" s="9">
        <f>'Basic Learning'!R22</f>
        <v>0.82</v>
      </c>
      <c r="K34" s="9">
        <f>'Basic Learning'!S22</f>
        <v>0.94</v>
      </c>
      <c r="L34" s="9">
        <f>'Basic Learning'!T22</f>
        <v>0</v>
      </c>
      <c r="M34" s="10">
        <f>'Basic Learning'!U22</f>
        <v>0</v>
      </c>
    </row>
    <row r="35" spans="1:13" x14ac:dyDescent="0.25">
      <c r="A35" s="8" t="s">
        <v>4</v>
      </c>
      <c r="B35" s="9">
        <f>'Basic Learning'!J23</f>
        <v>0.92</v>
      </c>
      <c r="C35" s="9">
        <f>'Basic Learning'!K23</f>
        <v>0.93</v>
      </c>
      <c r="D35" s="9">
        <f>'Basic Learning'!L23</f>
        <v>0.55000000000000004</v>
      </c>
      <c r="E35" s="9">
        <f>'Basic Learning'!M23</f>
        <v>0.92</v>
      </c>
      <c r="F35" s="9">
        <f>'Basic Learning'!N23</f>
        <v>0.92</v>
      </c>
      <c r="G35" s="9">
        <f>'Basic Learning'!O23</f>
        <v>0.94</v>
      </c>
      <c r="H35" s="9">
        <f>'Basic Learning'!P23</f>
        <v>0.94</v>
      </c>
      <c r="I35" s="9">
        <f>'Basic Learning'!Q23</f>
        <v>0.94</v>
      </c>
      <c r="J35" s="9">
        <f>'Basic Learning'!R23</f>
        <v>0.94</v>
      </c>
      <c r="K35" s="9">
        <f>'Basic Learning'!S23</f>
        <v>0.95</v>
      </c>
      <c r="L35" s="9">
        <f>'Basic Learning'!T23</f>
        <v>0</v>
      </c>
      <c r="M35" s="10">
        <f>'Basic Learning'!U23</f>
        <v>0</v>
      </c>
    </row>
    <row r="36" spans="1:13" x14ac:dyDescent="0.25">
      <c r="A36" s="11" t="s">
        <v>5</v>
      </c>
      <c r="B36" s="12">
        <f>'Basic Learning'!J24</f>
        <v>0.63</v>
      </c>
      <c r="C36" s="12">
        <f>'Basic Learning'!K24</f>
        <v>0.63</v>
      </c>
      <c r="D36" s="12">
        <f>'Basic Learning'!L24</f>
        <v>0.49</v>
      </c>
      <c r="E36" s="12">
        <f>'Basic Learning'!M24</f>
        <v>0.63</v>
      </c>
      <c r="F36" s="12">
        <f>'Basic Learning'!N24</f>
        <v>0.63</v>
      </c>
      <c r="G36" s="12" t="str">
        <f>'Basic Learning'!O24</f>
        <v>-</v>
      </c>
      <c r="H36" s="12" t="str">
        <f>'Basic Learning'!P24</f>
        <v>-</v>
      </c>
      <c r="I36" s="12">
        <f>'Basic Learning'!Q24</f>
        <v>0.64</v>
      </c>
      <c r="J36" s="12">
        <f>'Basic Learning'!R24</f>
        <v>0.64</v>
      </c>
      <c r="K36" s="12">
        <f>'Basic Learning'!S24</f>
        <v>0.95</v>
      </c>
      <c r="L36" s="12">
        <f>'Basic Learning'!T24</f>
        <v>0</v>
      </c>
      <c r="M36" s="13">
        <f>'Basic Learning'!U24</f>
        <v>0</v>
      </c>
    </row>
    <row r="37" spans="1:13" x14ac:dyDescent="0.25">
      <c r="A37" s="5" t="s">
        <v>27</v>
      </c>
      <c r="B37" s="6">
        <f>'Advanced Learning'!J22</f>
        <v>0.72</v>
      </c>
      <c r="C37" s="6">
        <f>'Advanced Learning'!K22</f>
        <v>0.71</v>
      </c>
      <c r="D37" s="6">
        <f>'Advanced Learning'!L22</f>
        <v>0.65</v>
      </c>
      <c r="E37" s="6">
        <f>'Advanced Learning'!M22</f>
        <v>0</v>
      </c>
      <c r="F37" s="6">
        <f>'Advanced Learning'!N22</f>
        <v>0.65</v>
      </c>
      <c r="G37" s="6">
        <f>'Advanced Learning'!O22</f>
        <v>0</v>
      </c>
      <c r="H37" s="6">
        <f>'Advanced Learning'!P22</f>
        <v>0</v>
      </c>
      <c r="I37" s="6">
        <f>'Advanced Learning'!Q22</f>
        <v>0</v>
      </c>
      <c r="J37" s="6">
        <f>'Advanced Learning'!R22</f>
        <v>0</v>
      </c>
      <c r="K37" s="6">
        <f>'Advanced Learning'!S22</f>
        <v>0</v>
      </c>
      <c r="L37" s="6">
        <f>'Advanced Learning'!T22</f>
        <v>0</v>
      </c>
      <c r="M37" s="7">
        <f>'Advanced Learning'!U22</f>
        <v>0</v>
      </c>
    </row>
    <row r="38" spans="1:13" x14ac:dyDescent="0.25">
      <c r="A38" s="8" t="s">
        <v>28</v>
      </c>
      <c r="B38" s="9">
        <f>'Advanced Learning'!J23</f>
        <v>0.85</v>
      </c>
      <c r="C38" s="9">
        <f>'Advanced Learning'!K23</f>
        <v>0.85</v>
      </c>
      <c r="D38" s="9">
        <f>'Advanced Learning'!L23</f>
        <v>0.65</v>
      </c>
      <c r="E38" s="9">
        <f>'Advanced Learning'!M23</f>
        <v>0</v>
      </c>
      <c r="F38" s="9">
        <f>'Advanced Learning'!N23</f>
        <v>0.8</v>
      </c>
      <c r="G38" s="9">
        <f>'Advanced Learning'!O23</f>
        <v>0</v>
      </c>
      <c r="H38" s="9">
        <f>'Advanced Learning'!P23</f>
        <v>0</v>
      </c>
      <c r="I38" s="9">
        <f>'Advanced Learning'!Q23</f>
        <v>0</v>
      </c>
      <c r="J38" s="9">
        <f>'Advanced Learning'!R23</f>
        <v>0</v>
      </c>
      <c r="K38" s="9">
        <f>'Advanced Learning'!S23</f>
        <v>0</v>
      </c>
      <c r="L38" s="9">
        <f>'Advanced Learning'!T23</f>
        <v>0</v>
      </c>
      <c r="M38" s="10">
        <f>'Advanced Learning'!U23</f>
        <v>0</v>
      </c>
    </row>
    <row r="39" spans="1:13" x14ac:dyDescent="0.25">
      <c r="A39" s="8" t="s">
        <v>29</v>
      </c>
      <c r="B39" s="9">
        <f>'Advanced Learning'!J24</f>
        <v>0.81</v>
      </c>
      <c r="C39" s="9">
        <f>'Advanced Learning'!K24</f>
        <v>0.79</v>
      </c>
      <c r="D39" s="9">
        <f>'Advanced Learning'!L24</f>
        <v>0.65</v>
      </c>
      <c r="E39" s="9">
        <f>'Advanced Learning'!M24</f>
        <v>0</v>
      </c>
      <c r="F39" s="9">
        <f>'Advanced Learning'!N24</f>
        <v>0.74</v>
      </c>
      <c r="G39" s="9">
        <f>'Advanced Learning'!O24</f>
        <v>0</v>
      </c>
      <c r="H39" s="9">
        <f>'Advanced Learning'!P24</f>
        <v>0</v>
      </c>
      <c r="I39" s="9">
        <f>'Advanced Learning'!Q24</f>
        <v>0</v>
      </c>
      <c r="J39" s="9">
        <f>'Advanced Learning'!R24</f>
        <v>0</v>
      </c>
      <c r="K39" s="9">
        <f>'Advanced Learning'!S24</f>
        <v>0</v>
      </c>
      <c r="L39" s="9">
        <f>'Advanced Learning'!T24</f>
        <v>0</v>
      </c>
      <c r="M39" s="10">
        <f>'Advanced Learning'!U24</f>
        <v>0</v>
      </c>
    </row>
    <row r="40" spans="1:13" x14ac:dyDescent="0.25">
      <c r="A40" s="8" t="s">
        <v>30</v>
      </c>
      <c r="B40" s="9">
        <f>'Advanced Learning'!J25</f>
        <v>0.81</v>
      </c>
      <c r="C40" s="9">
        <f>'Advanced Learning'!K25</f>
        <v>0</v>
      </c>
      <c r="D40" s="9">
        <f>'Advanced Learning'!L25</f>
        <v>0</v>
      </c>
      <c r="E40" s="9">
        <f>'Advanced Learning'!M25</f>
        <v>0</v>
      </c>
      <c r="F40" s="9">
        <f>'Advanced Learning'!N25</f>
        <v>0</v>
      </c>
      <c r="G40" s="9">
        <f>'Advanced Learning'!O25</f>
        <v>0</v>
      </c>
      <c r="H40" s="9">
        <f>'Advanced Learning'!P25</f>
        <v>0</v>
      </c>
      <c r="I40" s="9">
        <f>'Advanced Learning'!Q25</f>
        <v>0</v>
      </c>
      <c r="J40" s="9">
        <f>'Advanced Learning'!R25</f>
        <v>0</v>
      </c>
      <c r="K40" s="9">
        <f>'Advanced Learning'!S25</f>
        <v>0</v>
      </c>
      <c r="L40" s="9">
        <f>'Advanced Learning'!T25</f>
        <v>0</v>
      </c>
      <c r="M40" s="10">
        <f>'Advanced Learning'!U25</f>
        <v>0</v>
      </c>
    </row>
    <row r="41" spans="1:13" x14ac:dyDescent="0.25">
      <c r="A41" s="8" t="s">
        <v>31</v>
      </c>
      <c r="B41" s="9">
        <f>'Advanced Learning'!J26</f>
        <v>0.11</v>
      </c>
      <c r="C41" s="9">
        <f>'Advanced Learning'!K26</f>
        <v>0</v>
      </c>
      <c r="D41" s="9">
        <f>'Advanced Learning'!L26</f>
        <v>0</v>
      </c>
      <c r="E41" s="9">
        <f>'Advanced Learning'!M26</f>
        <v>0</v>
      </c>
      <c r="F41" s="9">
        <f>'Advanced Learning'!N26</f>
        <v>0</v>
      </c>
      <c r="G41" s="9">
        <f>'Advanced Learning'!O26</f>
        <v>0</v>
      </c>
      <c r="H41" s="9">
        <f>'Advanced Learning'!P26</f>
        <v>0</v>
      </c>
      <c r="I41" s="9">
        <f>'Advanced Learning'!Q26</f>
        <v>0</v>
      </c>
      <c r="J41" s="9">
        <f>'Advanced Learning'!R26</f>
        <v>0</v>
      </c>
      <c r="K41" s="9">
        <f>'Advanced Learning'!S26</f>
        <v>0</v>
      </c>
      <c r="L41" s="9">
        <f>'Advanced Learning'!T26</f>
        <v>0</v>
      </c>
      <c r="M41" s="10">
        <f>'Advanced Learning'!U26</f>
        <v>0</v>
      </c>
    </row>
    <row r="42" spans="1:13" x14ac:dyDescent="0.25">
      <c r="A42" s="11" t="s">
        <v>32</v>
      </c>
      <c r="B42" s="12">
        <f>'Advanced Learning'!J27</f>
        <v>0.42</v>
      </c>
      <c r="C42" s="12">
        <f>'Advanced Learning'!K27</f>
        <v>0</v>
      </c>
      <c r="D42" s="12">
        <f>'Advanced Learning'!L27</f>
        <v>0</v>
      </c>
      <c r="E42" s="12">
        <f>'Advanced Learning'!M27</f>
        <v>0</v>
      </c>
      <c r="F42" s="12">
        <f>'Advanced Learning'!N27</f>
        <v>0</v>
      </c>
      <c r="G42" s="12">
        <f>'Advanced Learning'!O27</f>
        <v>0</v>
      </c>
      <c r="H42" s="12">
        <f>'Advanced Learning'!P27</f>
        <v>0</v>
      </c>
      <c r="I42" s="12">
        <f>'Advanced Learning'!Q27</f>
        <v>0</v>
      </c>
      <c r="J42" s="12">
        <f>'Advanced Learning'!R27</f>
        <v>0</v>
      </c>
      <c r="K42" s="12">
        <f>'Advanced Learning'!S27</f>
        <v>0</v>
      </c>
      <c r="L42" s="12">
        <f>'Advanced Learning'!T27</f>
        <v>0</v>
      </c>
      <c r="M42" s="13">
        <f>'Advanced Learning'!U27</f>
        <v>0</v>
      </c>
    </row>
    <row r="45" spans="1:13" x14ac:dyDescent="0.25">
      <c r="A45" s="14" t="s">
        <v>26</v>
      </c>
      <c r="B45" s="15" t="str">
        <f>'Basic Learning'!J26</f>
        <v>FULL SET 1</v>
      </c>
      <c r="C45" s="15" t="str">
        <f>'Basic Learning'!K26</f>
        <v>FULL SET 2</v>
      </c>
      <c r="D45" s="15" t="str">
        <f>'Basic Learning'!L26</f>
        <v>Binary Only 1</v>
      </c>
      <c r="E45" s="15" t="str">
        <f>'Basic Learning'!M26</f>
        <v>Numeric Only 1</v>
      </c>
      <c r="F45" s="15" t="str">
        <f>'Basic Learning'!N26</f>
        <v>Numeric Only 2</v>
      </c>
      <c r="G45" s="15" t="str">
        <f>'Basic Learning'!O26</f>
        <v>FULL SET 1a</v>
      </c>
      <c r="H45" s="15" t="str">
        <f>'Basic Learning'!P26</f>
        <v>FULL SET 2a</v>
      </c>
      <c r="I45" s="15" t="str">
        <f>'Basic Learning'!Q26</f>
        <v>FULL SET 1a min-max</v>
      </c>
      <c r="J45" s="15" t="str">
        <f>'Basic Learning'!R26</f>
        <v>FULL SET 2a min-max</v>
      </c>
      <c r="K45" s="15" t="str">
        <f>'Basic Learning'!S26</f>
        <v>FULL SET RF min-max</v>
      </c>
      <c r="L45" s="15" t="str">
        <f>'Basic Learning'!T26</f>
        <v>Numeric Only min-max 1</v>
      </c>
      <c r="M45" s="16">
        <f>'Basic Learning'!U26</f>
        <v>0</v>
      </c>
    </row>
    <row r="46" spans="1:13" x14ac:dyDescent="0.25">
      <c r="A46" s="5" t="s">
        <v>1</v>
      </c>
      <c r="B46" s="6">
        <f>'Basic Learning'!J27</f>
        <v>0.59</v>
      </c>
      <c r="C46" s="6">
        <f>'Basic Learning'!K27</f>
        <v>0.59</v>
      </c>
      <c r="D46" s="6">
        <f>'Basic Learning'!L27</f>
        <v>0.4</v>
      </c>
      <c r="E46" s="6">
        <f>'Basic Learning'!M27</f>
        <v>0.59</v>
      </c>
      <c r="F46" s="6">
        <f>'Basic Learning'!N27</f>
        <v>0.59</v>
      </c>
      <c r="G46" s="6">
        <f>'Basic Learning'!O27</f>
        <v>0.59</v>
      </c>
      <c r="H46" s="6">
        <f>'Basic Learning'!P27</f>
        <v>0.59</v>
      </c>
      <c r="I46" s="6">
        <f>'Basic Learning'!Q27</f>
        <v>0.87</v>
      </c>
      <c r="J46" s="6">
        <f>'Basic Learning'!R27</f>
        <v>0.87</v>
      </c>
      <c r="K46" s="6">
        <f>'Basic Learning'!S27</f>
        <v>0.94</v>
      </c>
      <c r="L46" s="6">
        <f>'Basic Learning'!T27</f>
        <v>0</v>
      </c>
      <c r="M46" s="7">
        <f>'Basic Learning'!U27</f>
        <v>0</v>
      </c>
    </row>
    <row r="47" spans="1:13" x14ac:dyDescent="0.25">
      <c r="A47" s="8" t="s">
        <v>2</v>
      </c>
      <c r="B47" s="9">
        <f>'Basic Learning'!J28</f>
        <v>0.93</v>
      </c>
      <c r="C47" s="9">
        <f>'Basic Learning'!K28</f>
        <v>0.93</v>
      </c>
      <c r="D47" s="9">
        <f>'Basic Learning'!L28</f>
        <v>0.54</v>
      </c>
      <c r="E47" s="9">
        <f>'Basic Learning'!M28</f>
        <v>0.9</v>
      </c>
      <c r="F47" s="9">
        <f>'Basic Learning'!N28</f>
        <v>0.9</v>
      </c>
      <c r="G47" s="9">
        <f>'Basic Learning'!O28</f>
        <v>0.92</v>
      </c>
      <c r="H47" s="9">
        <f>'Basic Learning'!P28</f>
        <v>0.92</v>
      </c>
      <c r="I47" s="9">
        <f>'Basic Learning'!Q28</f>
        <v>0.92</v>
      </c>
      <c r="J47" s="9">
        <f>'Basic Learning'!R28</f>
        <v>0.92</v>
      </c>
      <c r="K47" s="9">
        <f>'Basic Learning'!S28</f>
        <v>0.94</v>
      </c>
      <c r="L47" s="9">
        <f>'Basic Learning'!T28</f>
        <v>0</v>
      </c>
      <c r="M47" s="10">
        <f>'Basic Learning'!U28</f>
        <v>0</v>
      </c>
    </row>
    <row r="48" spans="1:13" x14ac:dyDescent="0.25">
      <c r="A48" s="8" t="s">
        <v>3</v>
      </c>
      <c r="B48" s="9">
        <f>'Basic Learning'!J29</f>
        <v>0.93</v>
      </c>
      <c r="C48" s="9">
        <f>'Basic Learning'!K29</f>
        <v>0.93</v>
      </c>
      <c r="D48" s="9">
        <f>'Basic Learning'!L29</f>
        <v>0.54</v>
      </c>
      <c r="E48" s="9">
        <f>'Basic Learning'!M29</f>
        <v>0.91</v>
      </c>
      <c r="F48" s="9">
        <f>'Basic Learning'!N29</f>
        <v>0.91</v>
      </c>
      <c r="G48" s="9">
        <f>'Basic Learning'!O29</f>
        <v>0.82</v>
      </c>
      <c r="H48" s="9">
        <f>'Basic Learning'!P29</f>
        <v>0.82</v>
      </c>
      <c r="I48" s="9">
        <f>'Basic Learning'!Q29</f>
        <v>0.84</v>
      </c>
      <c r="J48" s="9">
        <f>'Basic Learning'!R29</f>
        <v>0.82</v>
      </c>
      <c r="K48" s="9">
        <f>'Basic Learning'!S29</f>
        <v>0.94</v>
      </c>
      <c r="L48" s="9">
        <f>'Basic Learning'!T29</f>
        <v>0</v>
      </c>
      <c r="M48" s="10">
        <f>'Basic Learning'!U29</f>
        <v>0</v>
      </c>
    </row>
    <row r="49" spans="1:13" x14ac:dyDescent="0.25">
      <c r="A49" s="8" t="s">
        <v>4</v>
      </c>
      <c r="B49" s="9">
        <f>'Basic Learning'!J30</f>
        <v>0.92</v>
      </c>
      <c r="C49" s="9">
        <f>'Basic Learning'!K30</f>
        <v>0.93</v>
      </c>
      <c r="D49" s="9">
        <f>'Basic Learning'!L30</f>
        <v>0.55000000000000004</v>
      </c>
      <c r="E49" s="9">
        <f>'Basic Learning'!M30</f>
        <v>0.92</v>
      </c>
      <c r="F49" s="9">
        <f>'Basic Learning'!N30</f>
        <v>0.92</v>
      </c>
      <c r="G49" s="9">
        <f>'Basic Learning'!O30</f>
        <v>0.94</v>
      </c>
      <c r="H49" s="9">
        <f>'Basic Learning'!P30</f>
        <v>0.94</v>
      </c>
      <c r="I49" s="9">
        <f>'Basic Learning'!Q30</f>
        <v>0.94</v>
      </c>
      <c r="J49" s="9">
        <f>'Basic Learning'!R30</f>
        <v>0.94</v>
      </c>
      <c r="K49" s="9">
        <f>'Basic Learning'!S30</f>
        <v>0.94</v>
      </c>
      <c r="L49" s="9">
        <f>'Basic Learning'!T30</f>
        <v>0</v>
      </c>
      <c r="M49" s="10">
        <f>'Basic Learning'!U30</f>
        <v>0</v>
      </c>
    </row>
    <row r="50" spans="1:13" x14ac:dyDescent="0.25">
      <c r="A50" s="11" t="s">
        <v>5</v>
      </c>
      <c r="B50" s="12">
        <f>'Basic Learning'!J31</f>
        <v>0.64</v>
      </c>
      <c r="C50" s="12">
        <f>'Basic Learning'!K31</f>
        <v>0.64</v>
      </c>
      <c r="D50" s="12">
        <f>'Basic Learning'!L31</f>
        <v>0.32</v>
      </c>
      <c r="E50" s="12">
        <f>'Basic Learning'!M31</f>
        <v>0.64</v>
      </c>
      <c r="F50" s="12">
        <f>'Basic Learning'!N31</f>
        <v>0.64</v>
      </c>
      <c r="G50" s="12" t="str">
        <f>'Basic Learning'!O31</f>
        <v>-</v>
      </c>
      <c r="H50" s="12" t="str">
        <f>'Basic Learning'!P31</f>
        <v>-</v>
      </c>
      <c r="I50" s="12">
        <f>'Basic Learning'!Q31</f>
        <v>0.62</v>
      </c>
      <c r="J50" s="12">
        <f>'Basic Learning'!R31</f>
        <v>0.62</v>
      </c>
      <c r="K50" s="12">
        <f>'Basic Learning'!S31</f>
        <v>0.95</v>
      </c>
      <c r="L50" s="12">
        <f>'Basic Learning'!T31</f>
        <v>0</v>
      </c>
      <c r="M50" s="13">
        <f>'Basic Learning'!U31</f>
        <v>0</v>
      </c>
    </row>
    <row r="51" spans="1:13" x14ac:dyDescent="0.25">
      <c r="A51" s="5" t="s">
        <v>27</v>
      </c>
      <c r="B51" s="6">
        <f>'Advanced Learning'!J30</f>
        <v>0.7</v>
      </c>
      <c r="C51" s="6">
        <f>'Advanced Learning'!K30</f>
        <v>0.7</v>
      </c>
      <c r="D51" s="6">
        <f>'Advanced Learning'!L30</f>
        <v>0.62</v>
      </c>
      <c r="E51" s="6">
        <f>'Advanced Learning'!M30</f>
        <v>0</v>
      </c>
      <c r="F51" s="6">
        <f>'Advanced Learning'!N30</f>
        <v>0.63</v>
      </c>
      <c r="G51" s="6">
        <f>'Advanced Learning'!O30</f>
        <v>0</v>
      </c>
      <c r="H51" s="6">
        <f>'Advanced Learning'!P30</f>
        <v>0</v>
      </c>
      <c r="I51" s="6">
        <f>'Advanced Learning'!Q30</f>
        <v>0</v>
      </c>
      <c r="J51" s="6">
        <f>'Advanced Learning'!R30</f>
        <v>0</v>
      </c>
      <c r="K51" s="6">
        <f>'Advanced Learning'!S30</f>
        <v>0</v>
      </c>
      <c r="L51" s="6">
        <f>'Advanced Learning'!T30</f>
        <v>0</v>
      </c>
      <c r="M51" s="7">
        <f>'Advanced Learning'!U30</f>
        <v>0</v>
      </c>
    </row>
    <row r="52" spans="1:13" x14ac:dyDescent="0.25">
      <c r="A52" s="8" t="s">
        <v>28</v>
      </c>
      <c r="B52" s="9">
        <f>'Advanced Learning'!J31</f>
        <v>0.85</v>
      </c>
      <c r="C52" s="9">
        <f>'Advanced Learning'!K31</f>
        <v>0.85</v>
      </c>
      <c r="D52" s="9">
        <f>'Advanced Learning'!L31</f>
        <v>0.63</v>
      </c>
      <c r="E52" s="9">
        <f>'Advanced Learning'!M31</f>
        <v>0</v>
      </c>
      <c r="F52" s="9">
        <f>'Advanced Learning'!N31</f>
        <v>0.8</v>
      </c>
      <c r="G52" s="9">
        <f>'Advanced Learning'!O31</f>
        <v>0</v>
      </c>
      <c r="H52" s="9">
        <f>'Advanced Learning'!P31</f>
        <v>0</v>
      </c>
      <c r="I52" s="9">
        <f>'Advanced Learning'!Q31</f>
        <v>0</v>
      </c>
      <c r="J52" s="9">
        <f>'Advanced Learning'!R31</f>
        <v>0</v>
      </c>
      <c r="K52" s="9">
        <f>'Advanced Learning'!S31</f>
        <v>0</v>
      </c>
      <c r="L52" s="9">
        <f>'Advanced Learning'!T31</f>
        <v>0</v>
      </c>
      <c r="M52" s="10">
        <f>'Advanced Learning'!U31</f>
        <v>0</v>
      </c>
    </row>
    <row r="53" spans="1:13" x14ac:dyDescent="0.25">
      <c r="A53" s="8" t="s">
        <v>29</v>
      </c>
      <c r="B53" s="9">
        <f>'Advanced Learning'!J32</f>
        <v>0.81</v>
      </c>
      <c r="C53" s="9">
        <f>'Advanced Learning'!K32</f>
        <v>0.78</v>
      </c>
      <c r="D53" s="9">
        <f>'Advanced Learning'!L32</f>
        <v>0.63</v>
      </c>
      <c r="E53" s="9">
        <f>'Advanced Learning'!M32</f>
        <v>0</v>
      </c>
      <c r="F53" s="9">
        <f>'Advanced Learning'!N32</f>
        <v>0.74</v>
      </c>
      <c r="G53" s="9">
        <f>'Advanced Learning'!O32</f>
        <v>0</v>
      </c>
      <c r="H53" s="9">
        <f>'Advanced Learning'!P32</f>
        <v>0</v>
      </c>
      <c r="I53" s="9">
        <f>'Advanced Learning'!Q32</f>
        <v>0</v>
      </c>
      <c r="J53" s="9">
        <f>'Advanced Learning'!R32</f>
        <v>0</v>
      </c>
      <c r="K53" s="9">
        <f>'Advanced Learning'!S32</f>
        <v>0</v>
      </c>
      <c r="L53" s="9">
        <f>'Advanced Learning'!T32</f>
        <v>0</v>
      </c>
      <c r="M53" s="10">
        <f>'Advanced Learning'!U32</f>
        <v>0</v>
      </c>
    </row>
    <row r="54" spans="1:13" x14ac:dyDescent="0.25">
      <c r="A54" s="8" t="s">
        <v>30</v>
      </c>
      <c r="B54" s="9">
        <f>'Advanced Learning'!J33</f>
        <v>0.81</v>
      </c>
      <c r="C54" s="9">
        <f>'Advanced Learning'!K33</f>
        <v>0</v>
      </c>
      <c r="D54" s="9">
        <f>'Advanced Learning'!L33</f>
        <v>0</v>
      </c>
      <c r="E54" s="9">
        <f>'Advanced Learning'!M33</f>
        <v>0</v>
      </c>
      <c r="F54" s="9">
        <f>'Advanced Learning'!N33</f>
        <v>0</v>
      </c>
      <c r="G54" s="9">
        <f>'Advanced Learning'!O33</f>
        <v>0</v>
      </c>
      <c r="H54" s="9">
        <f>'Advanced Learning'!P33</f>
        <v>0</v>
      </c>
      <c r="I54" s="9">
        <f>'Advanced Learning'!Q33</f>
        <v>0</v>
      </c>
      <c r="J54" s="9">
        <f>'Advanced Learning'!R33</f>
        <v>0</v>
      </c>
      <c r="K54" s="9">
        <f>'Advanced Learning'!S33</f>
        <v>0</v>
      </c>
      <c r="L54" s="9">
        <f>'Advanced Learning'!T33</f>
        <v>0</v>
      </c>
      <c r="M54" s="10">
        <f>'Advanced Learning'!U33</f>
        <v>0</v>
      </c>
    </row>
    <row r="55" spans="1:13" x14ac:dyDescent="0.25">
      <c r="A55" s="8" t="s">
        <v>31</v>
      </c>
      <c r="B55" s="9">
        <f>'Advanced Learning'!J34</f>
        <v>0.09</v>
      </c>
      <c r="C55" s="9">
        <f>'Advanced Learning'!K34</f>
        <v>0</v>
      </c>
      <c r="D55" s="9">
        <f>'Advanced Learning'!L34</f>
        <v>0</v>
      </c>
      <c r="E55" s="9">
        <f>'Advanced Learning'!M34</f>
        <v>0</v>
      </c>
      <c r="F55" s="9">
        <f>'Advanced Learning'!N34</f>
        <v>0</v>
      </c>
      <c r="G55" s="9">
        <f>'Advanced Learning'!O34</f>
        <v>0</v>
      </c>
      <c r="H55" s="9">
        <f>'Advanced Learning'!P34</f>
        <v>0</v>
      </c>
      <c r="I55" s="9">
        <f>'Advanced Learning'!Q34</f>
        <v>0</v>
      </c>
      <c r="J55" s="9">
        <f>'Advanced Learning'!R34</f>
        <v>0</v>
      </c>
      <c r="K55" s="9">
        <f>'Advanced Learning'!S34</f>
        <v>0</v>
      </c>
      <c r="L55" s="9">
        <f>'Advanced Learning'!T34</f>
        <v>0</v>
      </c>
      <c r="M55" s="10">
        <f>'Advanced Learning'!U34</f>
        <v>0</v>
      </c>
    </row>
    <row r="56" spans="1:13" x14ac:dyDescent="0.25">
      <c r="A56" s="11" t="s">
        <v>32</v>
      </c>
      <c r="B56" s="12">
        <f>'Advanced Learning'!J35</f>
        <v>0.4</v>
      </c>
      <c r="C56" s="12">
        <f>'Advanced Learning'!K35</f>
        <v>0</v>
      </c>
      <c r="D56" s="12">
        <f>'Advanced Learning'!L35</f>
        <v>0</v>
      </c>
      <c r="E56" s="12">
        <f>'Advanced Learning'!M35</f>
        <v>0</v>
      </c>
      <c r="F56" s="12">
        <f>'Advanced Learning'!N35</f>
        <v>0</v>
      </c>
      <c r="G56" s="12">
        <f>'Advanced Learning'!O35</f>
        <v>0</v>
      </c>
      <c r="H56" s="12">
        <f>'Advanced Learning'!P35</f>
        <v>0</v>
      </c>
      <c r="I56" s="12">
        <f>'Advanced Learning'!Q35</f>
        <v>0</v>
      </c>
      <c r="J56" s="12">
        <f>'Advanced Learning'!R35</f>
        <v>0</v>
      </c>
      <c r="K56" s="12">
        <f>'Advanced Learning'!S35</f>
        <v>0</v>
      </c>
      <c r="L56" s="12">
        <f>'Advanced Learning'!T35</f>
        <v>0</v>
      </c>
      <c r="M56" s="13">
        <f>'Advanced Learning'!U35</f>
        <v>0</v>
      </c>
    </row>
  </sheetData>
  <conditionalFormatting sqref="B4:B14">
    <cfRule type="top10" dxfId="47" priority="84" rank="1"/>
  </conditionalFormatting>
  <conditionalFormatting sqref="C4:C14">
    <cfRule type="top10" dxfId="46" priority="83" rank="1"/>
  </conditionalFormatting>
  <conditionalFormatting sqref="D4:D14">
    <cfRule type="top10" dxfId="45" priority="82" rank="1"/>
  </conditionalFormatting>
  <conditionalFormatting sqref="E4:E14">
    <cfRule type="top10" dxfId="44" priority="81" rank="1"/>
  </conditionalFormatting>
  <conditionalFormatting sqref="F4:F14">
    <cfRule type="top10" dxfId="43" priority="80" rank="1"/>
  </conditionalFormatting>
  <conditionalFormatting sqref="G4:G14">
    <cfRule type="top10" dxfId="42" priority="79" rank="1"/>
  </conditionalFormatting>
  <conditionalFormatting sqref="H4:H14">
    <cfRule type="top10" dxfId="41" priority="78" rank="1"/>
  </conditionalFormatting>
  <conditionalFormatting sqref="I4:I14">
    <cfRule type="top10" dxfId="40" priority="77" rank="1"/>
  </conditionalFormatting>
  <conditionalFormatting sqref="J4:J14">
    <cfRule type="top10" dxfId="39" priority="76" rank="1"/>
  </conditionalFormatting>
  <conditionalFormatting sqref="K4:K14">
    <cfRule type="top10" dxfId="38" priority="75" rank="1"/>
  </conditionalFormatting>
  <conditionalFormatting sqref="L4:L14">
    <cfRule type="top10" dxfId="37" priority="74" rank="1"/>
  </conditionalFormatting>
  <conditionalFormatting sqref="M4:M14">
    <cfRule type="top10" dxfId="36" priority="73" rank="1"/>
  </conditionalFormatting>
  <conditionalFormatting sqref="B18:B28">
    <cfRule type="top10" dxfId="35" priority="36" rank="1"/>
  </conditionalFormatting>
  <conditionalFormatting sqref="C18:C28">
    <cfRule type="top10" dxfId="34" priority="35" rank="1"/>
  </conditionalFormatting>
  <conditionalFormatting sqref="D18:D28">
    <cfRule type="top10" dxfId="33" priority="34" rank="1"/>
  </conditionalFormatting>
  <conditionalFormatting sqref="E18:E28">
    <cfRule type="top10" dxfId="32" priority="33" rank="1"/>
  </conditionalFormatting>
  <conditionalFormatting sqref="F18:F28">
    <cfRule type="top10" dxfId="31" priority="32" rank="1"/>
  </conditionalFormatting>
  <conditionalFormatting sqref="G18:G28">
    <cfRule type="top10" dxfId="30" priority="31" rank="1"/>
  </conditionalFormatting>
  <conditionalFormatting sqref="H18:H28">
    <cfRule type="top10" dxfId="29" priority="30" rank="1"/>
  </conditionalFormatting>
  <conditionalFormatting sqref="I18:I28">
    <cfRule type="top10" dxfId="28" priority="29" rank="1"/>
  </conditionalFormatting>
  <conditionalFormatting sqref="J18:J28">
    <cfRule type="top10" dxfId="27" priority="28" rank="1"/>
  </conditionalFormatting>
  <conditionalFormatting sqref="K18:K28">
    <cfRule type="top10" dxfId="26" priority="27" rank="1"/>
  </conditionalFormatting>
  <conditionalFormatting sqref="L18:L28">
    <cfRule type="top10" dxfId="25" priority="26" rank="1"/>
  </conditionalFormatting>
  <conditionalFormatting sqref="M18:M28">
    <cfRule type="top10" dxfId="24" priority="25" rank="1"/>
  </conditionalFormatting>
  <conditionalFormatting sqref="B32:B42">
    <cfRule type="top10" dxfId="23" priority="24" rank="1"/>
  </conditionalFormatting>
  <conditionalFormatting sqref="C32:C42">
    <cfRule type="top10" dxfId="22" priority="23" rank="1"/>
  </conditionalFormatting>
  <conditionalFormatting sqref="D32:D42">
    <cfRule type="top10" dxfId="21" priority="22" rank="1"/>
  </conditionalFormatting>
  <conditionalFormatting sqref="E32:E42">
    <cfRule type="top10" dxfId="20" priority="21" rank="1"/>
  </conditionalFormatting>
  <conditionalFormatting sqref="F32:F42">
    <cfRule type="top10" dxfId="19" priority="20" rank="1"/>
  </conditionalFormatting>
  <conditionalFormatting sqref="G32:G42">
    <cfRule type="top10" dxfId="18" priority="19" rank="1"/>
  </conditionalFormatting>
  <conditionalFormatting sqref="H32:H42">
    <cfRule type="top10" dxfId="17" priority="18" rank="1"/>
  </conditionalFormatting>
  <conditionalFormatting sqref="I32:I42">
    <cfRule type="top10" dxfId="16" priority="17" rank="1"/>
  </conditionalFormatting>
  <conditionalFormatting sqref="J32:J42">
    <cfRule type="top10" dxfId="15" priority="16" rank="1"/>
  </conditionalFormatting>
  <conditionalFormatting sqref="K32:K42">
    <cfRule type="top10" dxfId="14" priority="15" rank="1"/>
  </conditionalFormatting>
  <conditionalFormatting sqref="L32:L42">
    <cfRule type="top10" dxfId="13" priority="14" rank="1"/>
  </conditionalFormatting>
  <conditionalFormatting sqref="M32:M42">
    <cfRule type="top10" dxfId="12" priority="13" rank="1"/>
  </conditionalFormatting>
  <conditionalFormatting sqref="B46:B56">
    <cfRule type="top10" dxfId="11" priority="12" rank="1"/>
  </conditionalFormatting>
  <conditionalFormatting sqref="C46:C56">
    <cfRule type="top10" dxfId="10" priority="11" rank="1"/>
  </conditionalFormatting>
  <conditionalFormatting sqref="D46:D56">
    <cfRule type="top10" dxfId="9" priority="10" rank="1"/>
  </conditionalFormatting>
  <conditionalFormatting sqref="E46:E56">
    <cfRule type="top10" dxfId="8" priority="9" rank="1"/>
  </conditionalFormatting>
  <conditionalFormatting sqref="F46:F56">
    <cfRule type="top10" dxfId="7" priority="8" rank="1"/>
  </conditionalFormatting>
  <conditionalFormatting sqref="G46:G56">
    <cfRule type="top10" dxfId="6" priority="7" rank="1"/>
  </conditionalFormatting>
  <conditionalFormatting sqref="H46:H56">
    <cfRule type="top10" dxfId="5" priority="6" rank="1"/>
  </conditionalFormatting>
  <conditionalFormatting sqref="I46:I56">
    <cfRule type="top10" dxfId="4" priority="5" rank="1"/>
  </conditionalFormatting>
  <conditionalFormatting sqref="J46:J56">
    <cfRule type="top10" dxfId="3" priority="4" rank="1"/>
  </conditionalFormatting>
  <conditionalFormatting sqref="K46:K56">
    <cfRule type="top10" dxfId="2" priority="3" rank="1"/>
  </conditionalFormatting>
  <conditionalFormatting sqref="L46:L56">
    <cfRule type="top10" dxfId="1" priority="2" rank="1"/>
  </conditionalFormatting>
  <conditionalFormatting sqref="M46:M56">
    <cfRule type="top10" dxfId="0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workbookViewId="0">
      <selection activeCell="G27" sqref="G27"/>
    </sheetView>
  </sheetViews>
  <sheetFormatPr defaultRowHeight="15" x14ac:dyDescent="0.25"/>
  <cols>
    <col min="3" max="3" width="10.7109375" customWidth="1"/>
  </cols>
  <sheetData>
    <row r="1" spans="1:11" x14ac:dyDescent="0.25">
      <c r="A1" t="s">
        <v>34</v>
      </c>
    </row>
    <row r="5" spans="1:11" x14ac:dyDescent="0.25">
      <c r="C5" s="29" t="s">
        <v>40</v>
      </c>
      <c r="D5" s="29"/>
      <c r="E5" s="29"/>
    </row>
    <row r="6" spans="1:11" x14ac:dyDescent="0.25">
      <c r="C6" s="26">
        <v>0</v>
      </c>
      <c r="D6" s="26">
        <v>1</v>
      </c>
      <c r="E6" s="26">
        <v>2</v>
      </c>
    </row>
    <row r="7" spans="1:11" ht="24" customHeight="1" x14ac:dyDescent="0.25">
      <c r="A7" s="30" t="s">
        <v>39</v>
      </c>
      <c r="B7" s="25">
        <v>0</v>
      </c>
      <c r="C7" s="23">
        <v>306</v>
      </c>
      <c r="D7" s="24">
        <v>25</v>
      </c>
      <c r="E7" s="24">
        <v>0</v>
      </c>
      <c r="G7" s="24">
        <f>SUM(C7:E7)</f>
        <v>331</v>
      </c>
      <c r="J7">
        <f>C7+D8+E9</f>
        <v>324</v>
      </c>
      <c r="K7" t="s">
        <v>38</v>
      </c>
    </row>
    <row r="8" spans="1:11" ht="24" customHeight="1" x14ac:dyDescent="0.25">
      <c r="A8" s="30"/>
      <c r="B8" s="25">
        <v>1</v>
      </c>
      <c r="C8" s="24">
        <v>124</v>
      </c>
      <c r="D8" s="23">
        <v>18</v>
      </c>
      <c r="E8" s="24">
        <v>0</v>
      </c>
      <c r="G8" s="24">
        <f t="shared" ref="G8:G9" si="0">SUM(C8:E8)</f>
        <v>142</v>
      </c>
      <c r="I8" t="s">
        <v>35</v>
      </c>
      <c r="J8">
        <f>J7/G11</f>
        <v>0.65191146881287731</v>
      </c>
    </row>
    <row r="9" spans="1:11" ht="24" customHeight="1" x14ac:dyDescent="0.25">
      <c r="A9" s="30"/>
      <c r="B9" s="25">
        <v>2</v>
      </c>
      <c r="C9" s="24">
        <v>23</v>
      </c>
      <c r="D9" s="24">
        <v>1</v>
      </c>
      <c r="E9" s="23">
        <v>0</v>
      </c>
      <c r="G9" s="24">
        <f t="shared" si="0"/>
        <v>24</v>
      </c>
    </row>
    <row r="11" spans="1:11" x14ac:dyDescent="0.25">
      <c r="C11" s="24">
        <f t="shared" ref="C11:D11" si="1">SUM(C7:C9)</f>
        <v>453</v>
      </c>
      <c r="D11" s="24">
        <f t="shared" si="1"/>
        <v>44</v>
      </c>
      <c r="E11" s="24">
        <f>SUM(E7:E9)</f>
        <v>0</v>
      </c>
      <c r="G11" s="24">
        <f>SUM(G7:G9)</f>
        <v>497</v>
      </c>
      <c r="J11">
        <v>497</v>
      </c>
      <c r="K11" t="s">
        <v>37</v>
      </c>
    </row>
    <row r="15" spans="1:11" x14ac:dyDescent="0.25">
      <c r="C15" s="1" t="s">
        <v>43</v>
      </c>
    </row>
    <row r="16" spans="1:11" x14ac:dyDescent="0.25">
      <c r="B16" t="s">
        <v>36</v>
      </c>
      <c r="C16" t="s">
        <v>44</v>
      </c>
    </row>
    <row r="17" spans="2:4" x14ac:dyDescent="0.25">
      <c r="B17" t="s">
        <v>41</v>
      </c>
      <c r="C17" t="s">
        <v>45</v>
      </c>
    </row>
    <row r="18" spans="2:4" x14ac:dyDescent="0.25">
      <c r="B18" t="s">
        <v>0</v>
      </c>
      <c r="C18" t="s">
        <v>46</v>
      </c>
    </row>
    <row r="19" spans="2:4" x14ac:dyDescent="0.25">
      <c r="B19" t="s">
        <v>42</v>
      </c>
      <c r="C19" t="s">
        <v>47</v>
      </c>
    </row>
    <row r="21" spans="2:4" x14ac:dyDescent="0.25">
      <c r="B21" t="s">
        <v>36</v>
      </c>
      <c r="C21">
        <v>306</v>
      </c>
      <c r="D21">
        <v>306</v>
      </c>
    </row>
    <row r="22" spans="2:4" x14ac:dyDescent="0.25">
      <c r="B22" t="s">
        <v>41</v>
      </c>
      <c r="C22" t="s">
        <v>48</v>
      </c>
      <c r="D22">
        <f>124+23</f>
        <v>147</v>
      </c>
    </row>
    <row r="23" spans="2:4" x14ac:dyDescent="0.25">
      <c r="B23" t="s">
        <v>0</v>
      </c>
      <c r="C23" t="s">
        <v>50</v>
      </c>
      <c r="D23">
        <f>18+0</f>
        <v>18</v>
      </c>
    </row>
    <row r="24" spans="2:4" x14ac:dyDescent="0.25">
      <c r="B24" t="s">
        <v>42</v>
      </c>
      <c r="C24" t="s">
        <v>49</v>
      </c>
      <c r="D24">
        <f>25+0</f>
        <v>25</v>
      </c>
    </row>
    <row r="26" spans="2:4" x14ac:dyDescent="0.25">
      <c r="B26" t="s">
        <v>7</v>
      </c>
      <c r="C26" t="s">
        <v>51</v>
      </c>
      <c r="D26" s="3">
        <f>D21/(D22+D21)</f>
        <v>0.67549668874172186</v>
      </c>
    </row>
    <row r="27" spans="2:4" x14ac:dyDescent="0.25">
      <c r="B27" t="s">
        <v>8</v>
      </c>
      <c r="C27" t="s">
        <v>53</v>
      </c>
      <c r="D27" s="3">
        <f>D21/(D24+D21)</f>
        <v>0.92447129909365555</v>
      </c>
    </row>
    <row r="28" spans="2:4" x14ac:dyDescent="0.25">
      <c r="B28" t="s">
        <v>52</v>
      </c>
      <c r="D28" s="3">
        <f>2*D26*D27/(D26+D27)</f>
        <v>0.78061224489795911</v>
      </c>
    </row>
    <row r="29" spans="2:4" x14ac:dyDescent="0.25">
      <c r="C29" t="s">
        <v>54</v>
      </c>
    </row>
  </sheetData>
  <mergeCells count="2">
    <mergeCell ref="C5:E5"/>
    <mergeCell ref="A7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topLeftCell="C1" workbookViewId="0">
      <selection activeCell="J26" sqref="J26"/>
    </sheetView>
  </sheetViews>
  <sheetFormatPr defaultRowHeight="15" x14ac:dyDescent="0.25"/>
  <cols>
    <col min="1" max="12" width="12.7109375" customWidth="1"/>
  </cols>
  <sheetData>
    <row r="1" spans="1:12" x14ac:dyDescent="0.25">
      <c r="A1" t="s">
        <v>33</v>
      </c>
    </row>
    <row r="4" spans="1:12" x14ac:dyDescent="0.25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</row>
    <row r="5" spans="1:12" x14ac:dyDescent="0.25">
      <c r="A5">
        <v>4.0201005025125601E-2</v>
      </c>
      <c r="B5">
        <v>0.60804020100502498</v>
      </c>
      <c r="C5">
        <v>0.61809045226130599</v>
      </c>
      <c r="D5">
        <v>0.62814070351758799</v>
      </c>
      <c r="E5">
        <v>0.89537223340040195</v>
      </c>
      <c r="F5">
        <v>0.71859296482412005</v>
      </c>
      <c r="G5">
        <v>0.93969849246231096</v>
      </c>
      <c r="H5">
        <v>1</v>
      </c>
      <c r="I5">
        <v>0.74874371859296396</v>
      </c>
      <c r="J5">
        <v>0.53266331658291399</v>
      </c>
      <c r="K5">
        <v>0.105527638190954</v>
      </c>
      <c r="L5">
        <v>0.78894472361808998</v>
      </c>
    </row>
    <row r="6" spans="1:12" x14ac:dyDescent="0.25">
      <c r="A6">
        <v>5.0251256281407003E-2</v>
      </c>
      <c r="B6">
        <v>0.59296482412060303</v>
      </c>
      <c r="C6">
        <v>0.59296482412060303</v>
      </c>
      <c r="D6">
        <v>0.60804020100502498</v>
      </c>
      <c r="E6">
        <v>0.914572864321608</v>
      </c>
      <c r="F6">
        <v>0.723618090452261</v>
      </c>
      <c r="G6">
        <v>0.95979899497487398</v>
      </c>
      <c r="H6">
        <v>1</v>
      </c>
      <c r="I6">
        <v>0.67839195979899503</v>
      </c>
      <c r="J6">
        <v>0.55778894472361795</v>
      </c>
      <c r="K6">
        <v>0.16582914572864299</v>
      </c>
      <c r="L6">
        <v>0.77889447236180898</v>
      </c>
    </row>
    <row r="7" spans="1:12" x14ac:dyDescent="0.25">
      <c r="A7">
        <v>3.5175879396984903E-2</v>
      </c>
      <c r="B7">
        <v>0.64824120603015001</v>
      </c>
      <c r="C7">
        <v>0.638190954773869</v>
      </c>
      <c r="D7">
        <v>0.65326633165829096</v>
      </c>
      <c r="E7">
        <v>0.93467336683417002</v>
      </c>
      <c r="F7">
        <v>0.65326633165829096</v>
      </c>
      <c r="G7">
        <v>0.98994974874371799</v>
      </c>
      <c r="H7">
        <v>1</v>
      </c>
      <c r="I7">
        <v>0.75376884422110502</v>
      </c>
      <c r="J7">
        <v>0.56783919597989896</v>
      </c>
      <c r="K7">
        <v>0.175879396984924</v>
      </c>
      <c r="L7">
        <v>0.76884422110552697</v>
      </c>
    </row>
    <row r="8" spans="1:12" x14ac:dyDescent="0.25">
      <c r="A8">
        <v>4.5226130653266298E-2</v>
      </c>
      <c r="B8">
        <v>0.58793969849246197</v>
      </c>
      <c r="C8">
        <v>0.59798994974874298</v>
      </c>
      <c r="D8">
        <v>0.57788944723617997</v>
      </c>
      <c r="E8">
        <v>0.92964824120602996</v>
      </c>
      <c r="F8">
        <v>0.68341708542713497</v>
      </c>
      <c r="G8">
        <v>0.95477386934673303</v>
      </c>
      <c r="H8">
        <v>1</v>
      </c>
      <c r="I8">
        <v>0.79396984924623104</v>
      </c>
      <c r="J8">
        <v>0.50753768844221103</v>
      </c>
      <c r="K8">
        <v>0.20100502512562801</v>
      </c>
      <c r="L8">
        <v>0.723618090452261</v>
      </c>
    </row>
    <row r="9" spans="1:12" x14ac:dyDescent="0.25">
      <c r="A9">
        <v>4.5226130653266298E-2</v>
      </c>
      <c r="B9">
        <v>0.59296482412060303</v>
      </c>
      <c r="C9">
        <v>0.60301507537688404</v>
      </c>
      <c r="D9">
        <v>0.61306532663316504</v>
      </c>
      <c r="E9">
        <v>0.86432160804020097</v>
      </c>
      <c r="F9">
        <v>0.66331658291457196</v>
      </c>
      <c r="G9">
        <v>0.93467336683417002</v>
      </c>
      <c r="H9">
        <v>0.99</v>
      </c>
      <c r="I9">
        <v>0.73869346733668295</v>
      </c>
      <c r="J9">
        <v>0.542713567839196</v>
      </c>
      <c r="K9">
        <v>0.15075376884422101</v>
      </c>
      <c r="L9">
        <v>0.70854271356783904</v>
      </c>
    </row>
    <row r="10" spans="1:12" x14ac:dyDescent="0.25">
      <c r="A10">
        <v>4.5226130653266298E-2</v>
      </c>
      <c r="B10">
        <v>0.542713567839196</v>
      </c>
      <c r="C10">
        <v>0.552763819095477</v>
      </c>
      <c r="D10">
        <v>0.56783919597989896</v>
      </c>
      <c r="E10">
        <v>0.85427135678391897</v>
      </c>
      <c r="F10">
        <v>0.64321608040200995</v>
      </c>
      <c r="G10">
        <v>0.92964824120602996</v>
      </c>
      <c r="H10">
        <v>1</v>
      </c>
      <c r="I10">
        <v>0.67336683417085397</v>
      </c>
      <c r="J10">
        <v>0.53768844221105505</v>
      </c>
      <c r="K10">
        <v>0.14572864321608001</v>
      </c>
      <c r="L10">
        <v>0.64321608040200995</v>
      </c>
    </row>
    <row r="11" spans="1:12" x14ac:dyDescent="0.25">
      <c r="A11">
        <v>6.0606060606060601E-2</v>
      </c>
      <c r="B11">
        <v>0.58080808080808</v>
      </c>
      <c r="C11">
        <v>0.59595959595959502</v>
      </c>
      <c r="D11">
        <v>0.59595959595959502</v>
      </c>
      <c r="E11">
        <v>0.82323232323232298</v>
      </c>
      <c r="F11">
        <v>0.64646464646464596</v>
      </c>
      <c r="G11">
        <v>0.97474747474747403</v>
      </c>
      <c r="H11">
        <v>1</v>
      </c>
      <c r="I11">
        <v>0.75757575757575701</v>
      </c>
      <c r="J11">
        <v>0.54545454545454497</v>
      </c>
      <c r="K11">
        <v>0.13636363636363599</v>
      </c>
      <c r="L11">
        <v>0.69191919191919105</v>
      </c>
    </row>
    <row r="12" spans="1:12" x14ac:dyDescent="0.25">
      <c r="A12">
        <v>6.0606060606060601E-2</v>
      </c>
      <c r="B12">
        <v>0.53030303030303005</v>
      </c>
      <c r="C12">
        <v>0.54040404040404</v>
      </c>
      <c r="D12">
        <v>0.53535353535353503</v>
      </c>
      <c r="E12">
        <v>0.81818181818181801</v>
      </c>
      <c r="F12">
        <v>0.63636363636363602</v>
      </c>
      <c r="G12">
        <v>0.959595959595959</v>
      </c>
      <c r="H12">
        <v>1</v>
      </c>
      <c r="I12">
        <v>0.75252525252525204</v>
      </c>
      <c r="J12">
        <v>0.56565656565656497</v>
      </c>
      <c r="K12">
        <v>0.15656565656565599</v>
      </c>
      <c r="L12">
        <v>0.57070707070707005</v>
      </c>
    </row>
    <row r="13" spans="1:12" x14ac:dyDescent="0.25">
      <c r="A13">
        <v>2.52525252525252E-2</v>
      </c>
      <c r="B13">
        <v>0.52525252525252497</v>
      </c>
      <c r="C13">
        <v>0.52020202020202</v>
      </c>
      <c r="D13">
        <v>0.54545454545454497</v>
      </c>
      <c r="E13">
        <v>0.92424242424242398</v>
      </c>
      <c r="F13">
        <v>0.66666666666666596</v>
      </c>
      <c r="G13">
        <v>0.96969696969696895</v>
      </c>
      <c r="H13">
        <v>1</v>
      </c>
      <c r="I13">
        <v>0.81313131313131304</v>
      </c>
      <c r="J13">
        <v>0.57070707070707005</v>
      </c>
      <c r="K13">
        <v>0.16666666666666599</v>
      </c>
      <c r="L13">
        <v>0.61111111111111105</v>
      </c>
    </row>
    <row r="14" spans="1:12" x14ac:dyDescent="0.25">
      <c r="A14">
        <v>4.0404040404040401E-2</v>
      </c>
      <c r="B14">
        <v>0.28787878787878701</v>
      </c>
      <c r="C14">
        <v>0.30808080808080801</v>
      </c>
      <c r="D14">
        <v>0.31818181818181801</v>
      </c>
      <c r="E14">
        <v>0.87878787878787801</v>
      </c>
      <c r="F14">
        <v>0.76767676767676696</v>
      </c>
      <c r="G14">
        <v>0.959595959595959</v>
      </c>
      <c r="I14">
        <v>0.71212121212121204</v>
      </c>
      <c r="J14">
        <v>0.52020202020202</v>
      </c>
      <c r="K14">
        <v>0.16666666666666599</v>
      </c>
      <c r="L14">
        <v>0.56060606060606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Learning</vt:lpstr>
      <vt:lpstr>Advanced Learning</vt:lpstr>
      <vt:lpstr>ALL Learning</vt:lpstr>
      <vt:lpstr>Sheet5</vt:lpstr>
      <vt:lpstr>crossval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Hatcher</cp:lastModifiedBy>
  <dcterms:created xsi:type="dcterms:W3CDTF">2018-10-21T17:48:57Z</dcterms:created>
  <dcterms:modified xsi:type="dcterms:W3CDTF">2018-10-28T17:47:00Z</dcterms:modified>
</cp:coreProperties>
</file>