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8800" windowHeight="12210" tabRatio="819"/>
  </bookViews>
  <sheets>
    <sheet name="lower envelope" sheetId="18" r:id="rId1"/>
    <sheet name="Pilkington single" sheetId="19" r:id="rId2"/>
    <sheet name="Pilkington double" sheetId="20" r:id="rId3"/>
    <sheet name="Guardian Double" sheetId="21" r:id="rId4"/>
    <sheet name="Guardian Triple" sheetId="12" r:id="rId5"/>
  </sheets>
  <definedNames>
    <definedName name="_xlnm.Print_Area" localSheetId="0">'lower envelope'!#REF!</definedName>
    <definedName name="_xlnm.Print_Area" localSheetId="2">'Pilkington double'!#REF!</definedName>
    <definedName name="_xlnm.Print_Area" localSheetId="1">'Pilkington single'!#REF!</definedName>
  </definedNames>
  <calcPr calcId="171027"/>
</workbook>
</file>

<file path=xl/calcChain.xml><?xml version="1.0" encoding="utf-8"?>
<calcChain xmlns="http://schemas.openxmlformats.org/spreadsheetml/2006/main">
  <c r="G6" i="18" l="1"/>
  <c r="D6" i="18" l="1"/>
  <c r="D15" i="18" l="1"/>
  <c r="E15" i="18"/>
  <c r="F15" i="18"/>
  <c r="G15" i="18"/>
  <c r="C15" i="18"/>
  <c r="A15" i="18"/>
  <c r="D10" i="18"/>
  <c r="E10" i="18"/>
  <c r="F10" i="18"/>
  <c r="G10" i="18"/>
  <c r="C10" i="18"/>
  <c r="D14" i="18"/>
  <c r="E14" i="18"/>
  <c r="F14" i="18"/>
  <c r="G14" i="18"/>
  <c r="C14" i="18"/>
  <c r="B14" i="18" l="1"/>
  <c r="C16" i="18" l="1"/>
  <c r="D16" i="18"/>
  <c r="G16" i="18"/>
  <c r="F16" i="18"/>
  <c r="E16" i="18"/>
  <c r="D11" i="18"/>
  <c r="B9" i="18"/>
  <c r="G11" i="18"/>
  <c r="F11" i="18"/>
  <c r="C11" i="18"/>
  <c r="E11" i="18"/>
  <c r="B16" i="18" l="1"/>
  <c r="B11" i="18"/>
</calcChain>
</file>

<file path=xl/sharedStrings.xml><?xml version="1.0" encoding="utf-8"?>
<sst xmlns="http://schemas.openxmlformats.org/spreadsheetml/2006/main" count="445" uniqueCount="204">
  <si>
    <t>12500</t>
  </si>
  <si>
    <t>16000</t>
  </si>
  <si>
    <t>20000</t>
  </si>
  <si>
    <t>A</t>
  </si>
  <si>
    <t/>
  </si>
  <si>
    <r>
      <t>Volume, V /m</t>
    </r>
    <r>
      <rPr>
        <vertAlign val="superscript"/>
        <sz val="12"/>
        <rFont val="Calibri"/>
        <family val="2"/>
        <scheme val="minor"/>
      </rPr>
      <t>3</t>
    </r>
  </si>
  <si>
    <r>
      <t>Window area, S /m</t>
    </r>
    <r>
      <rPr>
        <vertAlign val="superscript"/>
        <sz val="12"/>
        <rFont val="Calibri"/>
        <family val="2"/>
        <scheme val="minor"/>
      </rPr>
      <t>2</t>
    </r>
  </si>
  <si>
    <t>Reverberation Time, T /s</t>
  </si>
  <si>
    <t>Octave centre frequency</t>
  </si>
  <si>
    <t>dB(A)</t>
  </si>
  <si>
    <t>125 Hz</t>
  </si>
  <si>
    <t>250 Hz</t>
  </si>
  <si>
    <t>500 Hz</t>
  </si>
  <si>
    <t>1 kHz</t>
  </si>
  <si>
    <t>2 kHz</t>
  </si>
  <si>
    <r>
      <t>Equation 1, L</t>
    </r>
    <r>
      <rPr>
        <vertAlign val="sub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/dB(A)</t>
    </r>
  </si>
  <si>
    <r>
      <t>Maximum sound level of seagulls at 3m, L</t>
    </r>
    <r>
      <rPr>
        <b/>
        <vertAlign val="subscript"/>
        <sz val="12"/>
        <rFont val="Calibri"/>
        <family val="2"/>
        <scheme val="minor"/>
      </rPr>
      <t>1in</t>
    </r>
    <r>
      <rPr>
        <b/>
        <sz val="12"/>
        <rFont val="Calibri"/>
        <family val="2"/>
        <scheme val="minor"/>
      </rPr>
      <t xml:space="preserve"> /dB(A)</t>
    </r>
  </si>
  <si>
    <t>Rw</t>
  </si>
  <si>
    <t>Type</t>
  </si>
  <si>
    <t>Glazing Construction</t>
  </si>
  <si>
    <t>Interlayer</t>
  </si>
  <si>
    <t>Overall </t>
  </si>
  <si>
    <t>Glazing</t>
  </si>
  <si>
    <t>Glass/Unit Performance</t>
  </si>
  <si>
    <t>Octave Centre Frequency Performance</t>
  </si>
  <si>
    <t>Certificate Type</t>
  </si>
  <si>
    <t>Thickness (mm)</t>
  </si>
  <si>
    <t>Rw [dB]</t>
  </si>
  <si>
    <t>Rw + C</t>
  </si>
  <si>
    <t>Rw + Ctr [dB]</t>
  </si>
  <si>
    <t>34-34 K</t>
  </si>
  <si>
    <t>4/10/4/10/6</t>
  </si>
  <si>
    <t>x</t>
  </si>
  <si>
    <t>Triple</t>
  </si>
  <si>
    <t>Certified</t>
  </si>
  <si>
    <t>36-31 A</t>
  </si>
  <si>
    <t>4/12/4/12/4</t>
  </si>
  <si>
    <t>36-33 K</t>
  </si>
  <si>
    <t>38-35 A</t>
  </si>
  <si>
    <t>4/12/4/12/6</t>
  </si>
  <si>
    <t>38-36 K</t>
  </si>
  <si>
    <t>40-36 A</t>
  </si>
  <si>
    <t>4/12/4/12/8</t>
  </si>
  <si>
    <t>40-31 A</t>
  </si>
  <si>
    <t>4/14/4/14/4</t>
  </si>
  <si>
    <t>44-32 A</t>
  </si>
  <si>
    <t>4/16/4/16/4</t>
  </si>
  <si>
    <t>42-38 A</t>
  </si>
  <si>
    <t>6/12/4/12/8</t>
  </si>
  <si>
    <t>42-38 K</t>
  </si>
  <si>
    <t>43-41 A</t>
  </si>
  <si>
    <t>6/12/4/12/8.8 (44.2)</t>
  </si>
  <si>
    <t>SC</t>
  </si>
  <si>
    <t>43-41 K</t>
  </si>
  <si>
    <t>47-43 A</t>
  </si>
  <si>
    <t>6/14/4/14/8.4 (44.1)</t>
  </si>
  <si>
    <t>48-37 A</t>
  </si>
  <si>
    <t>6/14/8.4 (44.1)/14/6</t>
  </si>
  <si>
    <t>45-42 A</t>
  </si>
  <si>
    <t>8/12/4/12/8.8 (44.2)</t>
  </si>
  <si>
    <t>45-41 K</t>
  </si>
  <si>
    <t>46-43 A</t>
  </si>
  <si>
    <t>8/12/5/12/8.8 (44.2)</t>
  </si>
  <si>
    <t>47-44 A</t>
  </si>
  <si>
    <t>8/12/6/12/8.4 (44.1)</t>
  </si>
  <si>
    <t>48-47 K</t>
  </si>
  <si>
    <t>8.4 (44.1)/12/6/12/10</t>
  </si>
  <si>
    <t>48-46 A</t>
  </si>
  <si>
    <t>50-47 A</t>
  </si>
  <si>
    <t>8.8 (44.2)/12/6/12/10.8 (55.2)</t>
  </si>
  <si>
    <t>SC/SC</t>
  </si>
  <si>
    <t>50-47 K</t>
  </si>
  <si>
    <t>66-53</t>
  </si>
  <si>
    <t>10.8 (55.2)/16/6/16/16.8 (88.2)</t>
  </si>
  <si>
    <t>guardianglass.co.uk 14/04/2015</t>
  </si>
  <si>
    <t>Guest room at the corner</t>
  </si>
  <si>
    <t>This column blank</t>
  </si>
  <si>
    <t>Pilkington Insulight</t>
  </si>
  <si>
    <t>Single glazing</t>
  </si>
  <si>
    <t>Rw+C</t>
  </si>
  <si>
    <t>Rw+Ctr</t>
  </si>
  <si>
    <t>Source</t>
  </si>
  <si>
    <t>N:\Apex\Acoustic Data\Glazing\Pilkingtons\Pilkingtons Noise2.pdf</t>
  </si>
  <si>
    <t>6.4 PVB</t>
  </si>
  <si>
    <t>7 Laminate</t>
  </si>
  <si>
    <t>9 Laminate</t>
  </si>
  <si>
    <t>11 Laminate</t>
  </si>
  <si>
    <t>13 Laminate</t>
  </si>
  <si>
    <t>16 Laminate</t>
  </si>
  <si>
    <t>Pilkington Optiphon</t>
  </si>
  <si>
    <t>6.8 mm Pilkington Optiphon, R / dB</t>
  </si>
  <si>
    <t>N:\Apex\Acoustic Data\Glazing\Pilkingtons\Optiphon_A4</t>
  </si>
  <si>
    <t>8.8 mm Pilkington Optiphon, R / dB</t>
  </si>
  <si>
    <t>9.1 mm Pilkington Optiphon, R / dB</t>
  </si>
  <si>
    <t>12.8 mm Pilkington Optiphon, R / dB</t>
  </si>
  <si>
    <t>13.1 mm Pilkington Optiphon, R / dB</t>
  </si>
  <si>
    <t>Pane / air gap / pane (mm)</t>
  </si>
  <si>
    <t>4/12/4 double glazing, R / dB</t>
  </si>
  <si>
    <t>4/12/4 double glazing, Rw / dB</t>
  </si>
  <si>
    <t>6/12/6 double glazing, R / dB</t>
  </si>
  <si>
    <t>6/12/6 double glazing, Rw / dB</t>
  </si>
  <si>
    <t>6/12/6.4 PVB double glazing, R / dB</t>
  </si>
  <si>
    <t>6/12/6.4 PVB double glazing, Rw / dB</t>
  </si>
  <si>
    <t>10/12/4 double glazing, R / dB</t>
  </si>
  <si>
    <t>10/12/4 double glazing, Rw / dB</t>
  </si>
  <si>
    <t>10/12/6 double glazing, R / dB</t>
  </si>
  <si>
    <t>10/12/6 double glazing, Rw / dB</t>
  </si>
  <si>
    <t>10/12/6.4 PVB</t>
  </si>
  <si>
    <t>N:\Apex\Acoustic Data\Glazing\Pilkingtons\Optiphon_A4.pdf</t>
  </si>
  <si>
    <t>6 mm / 16 mm argon / 6.8 mm, R / dB</t>
  </si>
  <si>
    <t>6 mm / 16 mm argon / 8.8 mm, R / dB</t>
  </si>
  <si>
    <t>8 mm / 16 mm argon / 9.1 mm, R / dB</t>
  </si>
  <si>
    <t>10 mm / 16 mm argon / 9.1 mm, R / dB</t>
  </si>
  <si>
    <t>8.8 mm / 16 mm argon / 12.8 mm, R / dB</t>
  </si>
  <si>
    <t>9.1 mm / 20 mm argon / 13.1 mm, R / dB</t>
  </si>
  <si>
    <t>25-36 A</t>
  </si>
  <si>
    <t>4/12/8.8</t>
  </si>
  <si>
    <t>PVB</t>
  </si>
  <si>
    <t>Double</t>
  </si>
  <si>
    <t>26-34 A</t>
  </si>
  <si>
    <t>4/16/6</t>
  </si>
  <si>
    <t>28-37 A</t>
  </si>
  <si>
    <t>4/16/7.5</t>
  </si>
  <si>
    <t>28-35 A</t>
  </si>
  <si>
    <t>4/16/8</t>
  </si>
  <si>
    <t>29-39 A</t>
  </si>
  <si>
    <t>4/16/8.8</t>
  </si>
  <si>
    <t>30-37 A</t>
  </si>
  <si>
    <t>4/16/10</t>
  </si>
  <si>
    <t>27-40 K</t>
  </si>
  <si>
    <t>6/12/8.8 (44.2)</t>
  </si>
  <si>
    <t>29-43 K</t>
  </si>
  <si>
    <t>6/14/8.4 (44.1)</t>
  </si>
  <si>
    <t>30-42 A</t>
  </si>
  <si>
    <t>6/16/8.4 (44.1)</t>
  </si>
  <si>
    <t>31-38 A</t>
  </si>
  <si>
    <t>6/16/8.8 (44.2)</t>
  </si>
  <si>
    <t>31-41 A</t>
  </si>
  <si>
    <t>32-41 A</t>
  </si>
  <si>
    <t>6/16/9.5 (44.4)</t>
  </si>
  <si>
    <t>32-39 A</t>
  </si>
  <si>
    <t>41-39</t>
  </si>
  <si>
    <t>6/24/11.0 (44.8)</t>
  </si>
  <si>
    <t>33-41 A</t>
  </si>
  <si>
    <t>6/18/8.8 (44.2)</t>
  </si>
  <si>
    <t>34-42 A</t>
  </si>
  <si>
    <t>6/18/9.5 (44.4)</t>
  </si>
  <si>
    <t>34-43 A</t>
  </si>
  <si>
    <t>6/20/8.4 (44.1)</t>
  </si>
  <si>
    <t>33-37 A</t>
  </si>
  <si>
    <t>8/16/8.8 (44.2)</t>
  </si>
  <si>
    <t>33-42 A</t>
  </si>
  <si>
    <t>34-38 A</t>
  </si>
  <si>
    <t>8/16/9.5 (44.4)</t>
  </si>
  <si>
    <t>35-42 A</t>
  </si>
  <si>
    <t>8/16/10.8 (55.2)</t>
  </si>
  <si>
    <t>37-43 A</t>
  </si>
  <si>
    <t>8/16/12.8 (66.2)</t>
  </si>
  <si>
    <t>8/16/13.1 (66.3)</t>
  </si>
  <si>
    <t>8/18/10.8 (55.2)</t>
  </si>
  <si>
    <t>36-44 A</t>
  </si>
  <si>
    <t>8/20/8.4 (44.1)</t>
  </si>
  <si>
    <t>34-46 A</t>
  </si>
  <si>
    <t>8.4 (44.1)/16/10.4 (55.1)</t>
  </si>
  <si>
    <t>38-47 A</t>
  </si>
  <si>
    <t>8.8 (44.2)/16/12.8 (66.2)</t>
  </si>
  <si>
    <t>38-48 A</t>
  </si>
  <si>
    <t>8.8 (44.2)/16/13.1 (66.3)</t>
  </si>
  <si>
    <t>39-45 A</t>
  </si>
  <si>
    <t>8.8 (44.2)/20/10</t>
  </si>
  <si>
    <t>41-49 A</t>
  </si>
  <si>
    <t>8.8 (44.2)/20/12.8 (66.2)</t>
  </si>
  <si>
    <t>46-49</t>
  </si>
  <si>
    <t>8.8 (44.2)/20/ 16.8 (88.2)</t>
  </si>
  <si>
    <t>46-50 A</t>
  </si>
  <si>
    <t>8.8 (44.2)/20/16.8 (88.2)</t>
  </si>
  <si>
    <t>38-49 A</t>
  </si>
  <si>
    <t>9.1 (44.3)/16/13.1 (66.3)</t>
  </si>
  <si>
    <t>42-50 A</t>
  </si>
  <si>
    <t>9.1 (44.3)/20/13.1 (66.3)</t>
  </si>
  <si>
    <t>36-45 A</t>
  </si>
  <si>
    <t>9.5 (44.4)/16/10</t>
  </si>
  <si>
    <t>34-44 A</t>
  </si>
  <si>
    <t>10/16/8.4 (44.1)</t>
  </si>
  <si>
    <t>37-45 A</t>
  </si>
  <si>
    <t>10/16/10.8 (55.2)</t>
  </si>
  <si>
    <t>10/16/13.1 (66.3)</t>
  </si>
  <si>
    <t>46-51 K</t>
  </si>
  <si>
    <t>12.8 (66.2)/16/16.8 (88.2)</t>
  </si>
  <si>
    <t>required Rw+Ctr</t>
  </si>
  <si>
    <t>required Rw+C</t>
  </si>
  <si>
    <t>Target</t>
  </si>
  <si>
    <t>dB</t>
  </si>
  <si>
    <t>count</t>
  </si>
  <si>
    <t>mean</t>
  </si>
  <si>
    <t>std</t>
  </si>
  <si>
    <t>min</t>
  </si>
  <si>
    <t>max</t>
  </si>
  <si>
    <t>Rw+Ctr statistics</t>
  </si>
  <si>
    <t>Rw+C statistics</t>
  </si>
  <si>
    <t>8/16/4</t>
  </si>
  <si>
    <t>='Pilkington double'!B9</t>
  </si>
  <si>
    <t>Rw+C=32</t>
  </si>
  <si>
    <t>Rw+C=33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</si>
</sst>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vertAlign val="subscript"/>
      <sz val="12"/>
      <name val="Calibri"/>
      <family val="2"/>
      <scheme val="minor"/>
    </font>
    <font>
      <vertAlign val="subscript"/>
      <sz val="12"/>
      <name val="Calibri"/>
      <family val="2"/>
      <scheme val="minor"/>
    </font>
    <font>
      <b/>
      <sz val="10"/>
      <name val="Arial"/>
      <family val="2"/>
    </font>
    <font>
      <b/>
      <sz val="10"/>
      <name val="MS Sans Serif"/>
      <family val="2"/>
    </font>
    <font>
      <b/>
      <sz val="10"/>
      <color theme="0"/>
      <name val="Arial"/>
      <family val="2"/>
    </font>
    <font>
      <b/>
      <sz val="9"/>
      <color rgb="FFFFFFFF"/>
      <name val="Arial"/>
      <family val="2"/>
    </font>
    <font>
      <b/>
      <sz val="9"/>
      <color rgb="FF0065A4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17007E"/>
        <bgColor indexed="64"/>
      </patternFill>
    </fill>
    <fill>
      <patternFill patternType="solid">
        <fgColor rgb="FF00578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F93F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B27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6" fillId="0" borderId="0"/>
    <xf numFmtId="0" fontId="17" fillId="0" borderId="0"/>
    <xf numFmtId="0" fontId="16" fillId="0" borderId="0"/>
    <xf numFmtId="0" fontId="18" fillId="11" borderId="0" applyNumberFormat="0" applyBorder="0" applyAlignment="0" applyProtection="0"/>
  </cellStyleXfs>
  <cellXfs count="74">
    <xf numFmtId="0" fontId="0" fillId="0" borderId="0" xfId="0"/>
    <xf numFmtId="0" fontId="2" fillId="0" borderId="0" xfId="1" applyFont="1"/>
    <xf numFmtId="0" fontId="2" fillId="0" borderId="0" xfId="1" applyFont="1" applyProtection="1">
      <protection locked="0"/>
    </xf>
    <xf numFmtId="0" fontId="3" fillId="0" borderId="1" xfId="1" applyFont="1" applyBorder="1"/>
    <xf numFmtId="0" fontId="2" fillId="0" borderId="1" xfId="1" applyFont="1" applyBorder="1"/>
    <xf numFmtId="165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4" fontId="2" fillId="0" borderId="1" xfId="1" applyNumberFormat="1" applyFont="1" applyBorder="1"/>
    <xf numFmtId="1" fontId="2" fillId="0" borderId="2" xfId="1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2" fillId="0" borderId="0" xfId="1" applyFont="1" applyBorder="1"/>
    <xf numFmtId="165" fontId="2" fillId="0" borderId="0" xfId="1" applyNumberFormat="1" applyFont="1" applyBorder="1"/>
    <xf numFmtId="0" fontId="3" fillId="0" borderId="0" xfId="1" applyFont="1" applyBorder="1"/>
    <xf numFmtId="0" fontId="2" fillId="0" borderId="0" xfId="1" quotePrefix="1" applyFont="1" applyBorder="1"/>
    <xf numFmtId="1" fontId="3" fillId="0" borderId="0" xfId="1" applyNumberFormat="1" applyFont="1" applyBorder="1" applyAlignment="1">
      <alignment horizontal="center"/>
    </xf>
    <xf numFmtId="165" fontId="3" fillId="0" borderId="0" xfId="1" applyNumberFormat="1" applyFont="1" applyBorder="1"/>
    <xf numFmtId="1" fontId="2" fillId="0" borderId="0" xfId="1" applyNumberFormat="1" applyFont="1"/>
    <xf numFmtId="0" fontId="1" fillId="0" borderId="0" xfId="2"/>
    <xf numFmtId="0" fontId="9" fillId="0" borderId="0" xfId="2" applyFont="1" applyFill="1" applyBorder="1" applyAlignment="1">
      <alignment wrapText="1"/>
    </xf>
    <xf numFmtId="0" fontId="10" fillId="2" borderId="1" xfId="2" applyFont="1" applyFill="1" applyBorder="1" applyAlignment="1">
      <alignment horizontal="center" vertical="center" wrapText="1"/>
    </xf>
    <xf numFmtId="0" fontId="10" fillId="5" borderId="1" xfId="2" applyFont="1" applyFill="1" applyBorder="1" applyAlignment="1">
      <alignment horizontal="center" vertical="center" wrapText="1"/>
    </xf>
    <xf numFmtId="0" fontId="12" fillId="6" borderId="1" xfId="2" applyFont="1" applyFill="1" applyBorder="1" applyAlignment="1">
      <alignment vertical="center" wrapText="1"/>
    </xf>
    <xf numFmtId="0" fontId="12" fillId="6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2" fillId="7" borderId="1" xfId="2" applyFont="1" applyFill="1" applyBorder="1" applyAlignment="1">
      <alignment horizontal="center" vertical="center" wrapText="1"/>
    </xf>
    <xf numFmtId="0" fontId="14" fillId="6" borderId="1" xfId="3" applyFill="1" applyBorder="1" applyAlignment="1">
      <alignment vertical="center" wrapText="1"/>
    </xf>
    <xf numFmtId="0" fontId="12" fillId="8" borderId="1" xfId="2" applyFont="1" applyFill="1" applyBorder="1" applyAlignment="1">
      <alignment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3" fillId="9" borderId="1" xfId="2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14" fillId="8" borderId="1" xfId="3" applyFill="1" applyBorder="1" applyAlignment="1">
      <alignment vertical="center" wrapText="1"/>
    </xf>
    <xf numFmtId="0" fontId="15" fillId="0" borderId="0" xfId="2" applyFont="1"/>
    <xf numFmtId="0" fontId="12" fillId="10" borderId="1" xfId="2" applyFont="1" applyFill="1" applyBorder="1" applyAlignment="1">
      <alignment vertical="center" wrapText="1"/>
    </xf>
    <xf numFmtId="0" fontId="12" fillId="10" borderId="1" xfId="2" applyFont="1" applyFill="1" applyBorder="1" applyAlignment="1">
      <alignment horizontal="center" vertical="center" wrapText="1"/>
    </xf>
    <xf numFmtId="0" fontId="13" fillId="10" borderId="1" xfId="2" applyFont="1" applyFill="1" applyBorder="1" applyAlignment="1">
      <alignment horizontal="center" vertical="center" wrapText="1"/>
    </xf>
    <xf numFmtId="0" fontId="14" fillId="10" borderId="1" xfId="3" applyFill="1" applyBorder="1" applyAlignment="1">
      <alignment vertical="center" wrapText="1"/>
    </xf>
    <xf numFmtId="0" fontId="1" fillId="10" borderId="0" xfId="2" applyFill="1"/>
    <xf numFmtId="0" fontId="10" fillId="2" borderId="1" xfId="2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7" fillId="0" borderId="0" xfId="2" applyFont="1" applyAlignment="1">
      <alignment wrapText="1"/>
    </xf>
    <xf numFmtId="0" fontId="7" fillId="0" borderId="0" xfId="2" applyFont="1"/>
    <xf numFmtId="0" fontId="7" fillId="0" borderId="0" xfId="2" applyFont="1" applyAlignment="1">
      <alignment horizontal="left"/>
    </xf>
    <xf numFmtId="0" fontId="8" fillId="0" borderId="1" xfId="2" applyFont="1" applyBorder="1" applyAlignment="1">
      <alignment horizontal="center"/>
    </xf>
    <xf numFmtId="0" fontId="1" fillId="0" borderId="0" xfId="2" applyAlignment="1">
      <alignment horizontal="left"/>
    </xf>
    <xf numFmtId="0" fontId="7" fillId="0" borderId="0" xfId="2" applyFont="1" applyBorder="1"/>
    <xf numFmtId="0" fontId="1" fillId="0" borderId="0" xfId="2" applyBorder="1"/>
    <xf numFmtId="0" fontId="8" fillId="0" borderId="0" xfId="2" applyFont="1" applyBorder="1" applyAlignment="1">
      <alignment horizontal="center"/>
    </xf>
    <xf numFmtId="0" fontId="1" fillId="0" borderId="0" xfId="2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5" fontId="1" fillId="0" borderId="0" xfId="2" applyNumberFormat="1" applyBorder="1" applyAlignment="1">
      <alignment horizontal="center"/>
    </xf>
    <xf numFmtId="165" fontId="1" fillId="0" borderId="0" xfId="2" applyNumberFormat="1" applyFill="1" applyBorder="1" applyAlignment="1">
      <alignment horizontal="center"/>
    </xf>
    <xf numFmtId="0" fontId="7" fillId="0" borderId="0" xfId="2" applyFont="1" applyBorder="1" applyAlignment="1">
      <alignment horizontal="center"/>
    </xf>
    <xf numFmtId="14" fontId="1" fillId="0" borderId="0" xfId="2" applyNumberFormat="1" applyBorder="1"/>
    <xf numFmtId="49" fontId="1" fillId="0" borderId="0" xfId="2" applyNumberFormat="1" applyAlignment="1">
      <alignment horizontal="left"/>
    </xf>
    <xf numFmtId="49" fontId="1" fillId="0" borderId="0" xfId="2" applyNumberFormat="1"/>
    <xf numFmtId="0" fontId="1" fillId="0" borderId="0" xfId="2" applyFill="1"/>
    <xf numFmtId="1" fontId="1" fillId="0" borderId="0" xfId="2" applyNumberFormat="1" applyFill="1" applyBorder="1" applyAlignment="1">
      <alignment horizontal="center"/>
    </xf>
    <xf numFmtId="0" fontId="12" fillId="0" borderId="1" xfId="2" applyFont="1" applyFill="1" applyBorder="1" applyAlignment="1">
      <alignment vertical="center" wrapText="1"/>
    </xf>
    <xf numFmtId="0" fontId="12" fillId="0" borderId="1" xfId="2" applyFont="1" applyFill="1" applyBorder="1" applyAlignment="1">
      <alignment horizontal="center" vertical="center" wrapText="1"/>
    </xf>
    <xf numFmtId="0" fontId="14" fillId="0" borderId="1" xfId="3" applyFill="1" applyBorder="1" applyAlignment="1">
      <alignment vertical="center" wrapText="1"/>
    </xf>
    <xf numFmtId="0" fontId="2" fillId="0" borderId="0" xfId="0" applyFont="1"/>
    <xf numFmtId="9" fontId="2" fillId="0" borderId="0" xfId="1" applyNumberFormat="1" applyFont="1" applyBorder="1"/>
    <xf numFmtId="9" fontId="2" fillId="0" borderId="0" xfId="1" applyNumberFormat="1" applyFont="1"/>
    <xf numFmtId="9" fontId="18" fillId="11" borderId="0" xfId="7" applyNumberFormat="1"/>
    <xf numFmtId="165" fontId="18" fillId="11" borderId="0" xfId="7" applyNumberFormat="1" applyBorder="1"/>
    <xf numFmtId="0" fontId="18" fillId="11" borderId="0" xfId="7"/>
    <xf numFmtId="9" fontId="18" fillId="11" borderId="0" xfId="7" applyNumberFormat="1" applyBorder="1"/>
    <xf numFmtId="49" fontId="2" fillId="0" borderId="1" xfId="1" applyNumberFormat="1" applyFont="1" applyBorder="1"/>
  </cellXfs>
  <cellStyles count="8">
    <cellStyle name="Good" xfId="7" builtinId="26"/>
    <cellStyle name="Hyperlink" xfId="3" builtinId="8"/>
    <cellStyle name="Normal" xfId="0" builtinId="0"/>
    <cellStyle name="Normal 2" xfId="1"/>
    <cellStyle name="Normal 2 2" xfId="2"/>
    <cellStyle name="Normal 3" xfId="5"/>
    <cellStyle name="Normal 6" xfId="6"/>
    <cellStyle name="Normal 7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304799</xdr:colOff>
      <xdr:row>0</xdr:row>
      <xdr:rowOff>0</xdr:rowOff>
    </xdr:from>
    <xdr:to>
      <xdr:col>16</xdr:col>
      <xdr:colOff>438150</xdr:colOff>
      <xdr:row>13</xdr:row>
      <xdr:rowOff>95322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8B5F57F-966A-4884-9D86-7E01B4A50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4" y="0"/>
          <a:ext cx="3790951" cy="2828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ecure.guardianglass.co.uk/29-43.pdf" TargetMode="External"/><Relationship Id="rId13" Type="http://schemas.openxmlformats.org/officeDocument/2006/relationships/hyperlink" Target="http://secure.guardianglass.co.uk/32-39.pdf" TargetMode="External"/><Relationship Id="rId18" Type="http://schemas.openxmlformats.org/officeDocument/2006/relationships/hyperlink" Target="http://secure.guardianglass.co.uk/33-37%20double.pdf" TargetMode="External"/><Relationship Id="rId26" Type="http://schemas.openxmlformats.org/officeDocument/2006/relationships/hyperlink" Target="http://secure.guardianglass.co.uk/34-46.pdf" TargetMode="External"/><Relationship Id="rId39" Type="http://schemas.openxmlformats.org/officeDocument/2006/relationships/hyperlink" Target="http://secure.guardianglass.co.uk/46-51.pdf" TargetMode="External"/><Relationship Id="rId3" Type="http://schemas.openxmlformats.org/officeDocument/2006/relationships/hyperlink" Target="http://secure.guardianglass.co.uk/27-37.pdf" TargetMode="External"/><Relationship Id="rId21" Type="http://schemas.openxmlformats.org/officeDocument/2006/relationships/hyperlink" Target="http://secure.guardianglass.co.uk/35-42.pdf" TargetMode="External"/><Relationship Id="rId34" Type="http://schemas.openxmlformats.org/officeDocument/2006/relationships/hyperlink" Target="http://secure.guardianglass.co.uk/42-50.pdf" TargetMode="External"/><Relationship Id="rId7" Type="http://schemas.openxmlformats.org/officeDocument/2006/relationships/hyperlink" Target="http://secure.guardianglass.co.uk/27-40%20double.pdf" TargetMode="External"/><Relationship Id="rId12" Type="http://schemas.openxmlformats.org/officeDocument/2006/relationships/hyperlink" Target="http://secure.guardianglass.co.uk/32-41.pdf" TargetMode="External"/><Relationship Id="rId17" Type="http://schemas.openxmlformats.org/officeDocument/2006/relationships/hyperlink" Target="http://secure.guardianglass.co.uk/34-43.pdf" TargetMode="External"/><Relationship Id="rId25" Type="http://schemas.openxmlformats.org/officeDocument/2006/relationships/hyperlink" Target="http://secure.guardianglass.co.uk/36-44.pdf" TargetMode="External"/><Relationship Id="rId33" Type="http://schemas.openxmlformats.org/officeDocument/2006/relationships/hyperlink" Target="http://secure.guardianglass.co.uk/38-49.pdf" TargetMode="External"/><Relationship Id="rId38" Type="http://schemas.openxmlformats.org/officeDocument/2006/relationships/hyperlink" Target="http://secure.guardianglass.co.uk/39-45b.pdf" TargetMode="External"/><Relationship Id="rId2" Type="http://schemas.openxmlformats.org/officeDocument/2006/relationships/hyperlink" Target="http://secure.guardianglass.co.uk/26-34%20double.pdf" TargetMode="External"/><Relationship Id="rId16" Type="http://schemas.openxmlformats.org/officeDocument/2006/relationships/hyperlink" Target="http://secure.guardianglass.co.uk/34-42.pdf" TargetMode="External"/><Relationship Id="rId20" Type="http://schemas.openxmlformats.org/officeDocument/2006/relationships/hyperlink" Target="http://secure.guardianglass.co.uk/34-38%20double.pdf" TargetMode="External"/><Relationship Id="rId29" Type="http://schemas.openxmlformats.org/officeDocument/2006/relationships/hyperlink" Target="http://secure.guardianglass.co.uk/39-45a.pdf" TargetMode="External"/><Relationship Id="rId1" Type="http://schemas.openxmlformats.org/officeDocument/2006/relationships/hyperlink" Target="http://secure.guardianglass.co.uk/25-36.pdf" TargetMode="External"/><Relationship Id="rId6" Type="http://schemas.openxmlformats.org/officeDocument/2006/relationships/hyperlink" Target="http://secure.guardianglass.co.uk/30-37%20double.pdf" TargetMode="External"/><Relationship Id="rId11" Type="http://schemas.openxmlformats.org/officeDocument/2006/relationships/hyperlink" Target="http://secure.guardianglass.co.uk/31-41.pdf" TargetMode="External"/><Relationship Id="rId24" Type="http://schemas.openxmlformats.org/officeDocument/2006/relationships/hyperlink" Target="http://secure.guardianglass.co.uk/37-43a.pdf" TargetMode="External"/><Relationship Id="rId32" Type="http://schemas.openxmlformats.org/officeDocument/2006/relationships/hyperlink" Target="http://secure.guardianglass.co.uk/46-50.pdf" TargetMode="External"/><Relationship Id="rId37" Type="http://schemas.openxmlformats.org/officeDocument/2006/relationships/hyperlink" Target="http://secure.guardianglass.co.uk/37-45.pdf" TargetMode="External"/><Relationship Id="rId5" Type="http://schemas.openxmlformats.org/officeDocument/2006/relationships/hyperlink" Target="http://secure.guardianglass.co.uk/29-39.pdf" TargetMode="External"/><Relationship Id="rId15" Type="http://schemas.openxmlformats.org/officeDocument/2006/relationships/hyperlink" Target="http://secure.guardianglass.co.uk/33-41.pdf" TargetMode="External"/><Relationship Id="rId23" Type="http://schemas.openxmlformats.org/officeDocument/2006/relationships/hyperlink" Target="http://secure.guardianglass.co.uk/37-43c.pdf" TargetMode="External"/><Relationship Id="rId28" Type="http://schemas.openxmlformats.org/officeDocument/2006/relationships/hyperlink" Target="http://secure.guardianglass.co.uk/38-48.pdf" TargetMode="External"/><Relationship Id="rId36" Type="http://schemas.openxmlformats.org/officeDocument/2006/relationships/hyperlink" Target="http://secure.guardianglass.co.uk/34-44.pdf" TargetMode="External"/><Relationship Id="rId10" Type="http://schemas.openxmlformats.org/officeDocument/2006/relationships/hyperlink" Target="http://secure.guardianglass.co.uk/31-38%20double.pdf" TargetMode="External"/><Relationship Id="rId19" Type="http://schemas.openxmlformats.org/officeDocument/2006/relationships/hyperlink" Target="http://secure.guardianglass.co.uk/33-42.pdf" TargetMode="External"/><Relationship Id="rId31" Type="http://schemas.openxmlformats.org/officeDocument/2006/relationships/hyperlink" Target="http://secure.guardianglass.co.uk/46-49.pdf" TargetMode="External"/><Relationship Id="rId4" Type="http://schemas.openxmlformats.org/officeDocument/2006/relationships/hyperlink" Target="http://secure.guardianglass.co.uk/28-35%20double.pdf" TargetMode="External"/><Relationship Id="rId9" Type="http://schemas.openxmlformats.org/officeDocument/2006/relationships/hyperlink" Target="http://secure.guardianglass.co.uk/30-42.pdf" TargetMode="External"/><Relationship Id="rId14" Type="http://schemas.openxmlformats.org/officeDocument/2006/relationships/hyperlink" Target="http://secure.guardianglass.co.uk/32-39.pdf" TargetMode="External"/><Relationship Id="rId22" Type="http://schemas.openxmlformats.org/officeDocument/2006/relationships/hyperlink" Target="http://secure.guardianglass.co.uk/37-43b.pdf" TargetMode="External"/><Relationship Id="rId27" Type="http://schemas.openxmlformats.org/officeDocument/2006/relationships/hyperlink" Target="http://secure.guardianglass.co.uk/38-47.pdf" TargetMode="External"/><Relationship Id="rId30" Type="http://schemas.openxmlformats.org/officeDocument/2006/relationships/hyperlink" Target="http://secure.guardianglass.co.uk/41-49.pdf" TargetMode="External"/><Relationship Id="rId35" Type="http://schemas.openxmlformats.org/officeDocument/2006/relationships/hyperlink" Target="http://secure.guardianglass.co.uk/36-45a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ecure.guardianglass.co.uk/44-32%20triple.pdf" TargetMode="External"/><Relationship Id="rId13" Type="http://schemas.openxmlformats.org/officeDocument/2006/relationships/hyperlink" Target="http://secure.guardianglass.co.uk/47-43%20triple.pdf" TargetMode="External"/><Relationship Id="rId18" Type="http://schemas.openxmlformats.org/officeDocument/2006/relationships/hyperlink" Target="http://secure.guardianglass.co.uk/46-43%20triple.pdf" TargetMode="External"/><Relationship Id="rId3" Type="http://schemas.openxmlformats.org/officeDocument/2006/relationships/hyperlink" Target="http://secure.guardianglass.co.uk/36-33%20triple.pdf" TargetMode="External"/><Relationship Id="rId21" Type="http://schemas.openxmlformats.org/officeDocument/2006/relationships/hyperlink" Target="http://secure.guardianglass.co.uk/48-46%20triple.pdf" TargetMode="External"/><Relationship Id="rId7" Type="http://schemas.openxmlformats.org/officeDocument/2006/relationships/hyperlink" Target="http://secure.guardianglass.co.uk/40-31%20triple.pdf" TargetMode="External"/><Relationship Id="rId12" Type="http://schemas.openxmlformats.org/officeDocument/2006/relationships/hyperlink" Target="http://secure.guardianglass.co.uk/43-41%20sc%20kr%20triple.pdf" TargetMode="External"/><Relationship Id="rId17" Type="http://schemas.openxmlformats.org/officeDocument/2006/relationships/hyperlink" Target="http://secure.guardianglass.co.uk/45-41%20sc%20kr%20triple.pdf" TargetMode="External"/><Relationship Id="rId2" Type="http://schemas.openxmlformats.org/officeDocument/2006/relationships/hyperlink" Target="http://secure.guardianglass.co.uk/36-31%20triple.pdf" TargetMode="External"/><Relationship Id="rId16" Type="http://schemas.openxmlformats.org/officeDocument/2006/relationships/hyperlink" Target="http://secure.guardianglass.co.uk/45-42b%20triple.pdf" TargetMode="External"/><Relationship Id="rId20" Type="http://schemas.openxmlformats.org/officeDocument/2006/relationships/hyperlink" Target="http://secure.guardianglass.co.uk/48-47%20triple.pdf" TargetMode="External"/><Relationship Id="rId1" Type="http://schemas.openxmlformats.org/officeDocument/2006/relationships/hyperlink" Target="http://secure.guardianglass.co.uk/34-34%20triple.pdf" TargetMode="External"/><Relationship Id="rId6" Type="http://schemas.openxmlformats.org/officeDocument/2006/relationships/hyperlink" Target="http://secure.guardianglass.co.uk/40-36%20triple.pdf" TargetMode="External"/><Relationship Id="rId11" Type="http://schemas.openxmlformats.org/officeDocument/2006/relationships/hyperlink" Target="http://secure.guardianglass.co.uk/43-41%20triple.pdf" TargetMode="External"/><Relationship Id="rId24" Type="http://schemas.openxmlformats.org/officeDocument/2006/relationships/hyperlink" Target="http://secure.guardianglass.co.uk/soundcontrolperformances_20140905075734749_22do2ixu15r.pdf" TargetMode="External"/><Relationship Id="rId5" Type="http://schemas.openxmlformats.org/officeDocument/2006/relationships/hyperlink" Target="http://secure.guardianglass.co.uk/38-36%20kr%20triple.pdf" TargetMode="External"/><Relationship Id="rId15" Type="http://schemas.openxmlformats.org/officeDocument/2006/relationships/hyperlink" Target="http://secure.guardianglass.co.uk/45-42a%20triple.pdf" TargetMode="External"/><Relationship Id="rId23" Type="http://schemas.openxmlformats.org/officeDocument/2006/relationships/hyperlink" Target="http://secure.guardianglass.co.uk/50-47%20sc%20kr%20triple.pdf" TargetMode="External"/><Relationship Id="rId10" Type="http://schemas.openxmlformats.org/officeDocument/2006/relationships/hyperlink" Target="http://secure.guardianglass.co.uk/42-38%20kr%20triple.pdf" TargetMode="External"/><Relationship Id="rId19" Type="http://schemas.openxmlformats.org/officeDocument/2006/relationships/hyperlink" Target="http://secure.guardianglass.co.uk/47-44%20triple.pdf" TargetMode="External"/><Relationship Id="rId4" Type="http://schemas.openxmlformats.org/officeDocument/2006/relationships/hyperlink" Target="http://secure.guardianglass.co.uk/38-35%20triple.pdf" TargetMode="External"/><Relationship Id="rId9" Type="http://schemas.openxmlformats.org/officeDocument/2006/relationships/hyperlink" Target="http://secure.guardianglass.co.uk/42-38%20triple.pdf" TargetMode="External"/><Relationship Id="rId14" Type="http://schemas.openxmlformats.org/officeDocument/2006/relationships/hyperlink" Target="http://secure.guardianglass.co.uk/48-37%20triple.pdf" TargetMode="External"/><Relationship Id="rId22" Type="http://schemas.openxmlformats.org/officeDocument/2006/relationships/hyperlink" Target="http://secure.guardianglass.co.uk/50-47%20sc%20ar%20tripl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53"/>
  <sheetViews>
    <sheetView tabSelected="1" workbookViewId="0">
      <selection activeCell="D22" sqref="D22"/>
    </sheetView>
  </sheetViews>
  <sheetFormatPr defaultRowHeight="15.75" x14ac:dyDescent="0.25"/>
  <cols>
    <col min="1" max="1" width="57.28515625" style="1" customWidth="1"/>
    <col min="2" max="2" width="9.28515625" style="1" bestFit="1" customWidth="1"/>
    <col min="3" max="7" width="8.85546875" style="1" bestFit="1" customWidth="1"/>
    <col min="8" max="8" width="9.140625" style="1"/>
    <col min="9" max="9" width="11.7109375" style="1" customWidth="1"/>
    <col min="10" max="10" width="10.140625" style="1" bestFit="1" customWidth="1"/>
    <col min="11" max="23" width="9.140625" style="1"/>
    <col min="24" max="26" width="6.7109375" style="1" bestFit="1" customWidth="1"/>
    <col min="27" max="27" width="5.5703125" style="1" bestFit="1" customWidth="1"/>
    <col min="28" max="16384" width="9.140625" style="1"/>
  </cols>
  <sheetData>
    <row r="1" spans="1:27" x14ac:dyDescent="0.25">
      <c r="X1" s="2" t="s">
        <v>0</v>
      </c>
      <c r="Y1" s="2" t="s">
        <v>1</v>
      </c>
      <c r="Z1" s="2" t="s">
        <v>2</v>
      </c>
      <c r="AA1" s="2" t="s">
        <v>3</v>
      </c>
    </row>
    <row r="2" spans="1:27" x14ac:dyDescent="0.25">
      <c r="E2" s="1" t="s">
        <v>191</v>
      </c>
      <c r="G2" s="1">
        <v>35</v>
      </c>
      <c r="H2" s="1" t="s">
        <v>192</v>
      </c>
      <c r="X2" s="2"/>
      <c r="Y2" s="2"/>
      <c r="Z2" s="2"/>
      <c r="AA2" s="2"/>
    </row>
    <row r="3" spans="1:27" x14ac:dyDescent="0.25">
      <c r="A3" s="3" t="s">
        <v>75</v>
      </c>
      <c r="E3" s="66" t="s">
        <v>189</v>
      </c>
      <c r="F3" s="66"/>
      <c r="G3" s="66">
        <v>29</v>
      </c>
      <c r="H3" s="1" t="s">
        <v>192</v>
      </c>
      <c r="X3" s="2" t="s">
        <v>4</v>
      </c>
    </row>
    <row r="4" spans="1:27" ht="18" x14ac:dyDescent="0.25">
      <c r="A4" s="4" t="s">
        <v>5</v>
      </c>
      <c r="B4" s="5">
        <v>45</v>
      </c>
      <c r="E4" s="66" t="s">
        <v>190</v>
      </c>
      <c r="F4" s="66"/>
      <c r="G4" s="66">
        <v>31</v>
      </c>
      <c r="H4" s="1" t="s">
        <v>192</v>
      </c>
      <c r="X4" s="2"/>
    </row>
    <row r="5" spans="1:27" ht="18" x14ac:dyDescent="0.25">
      <c r="A5" s="4" t="s">
        <v>6</v>
      </c>
      <c r="B5" s="5">
        <v>2.4</v>
      </c>
      <c r="X5" s="2"/>
    </row>
    <row r="6" spans="1:27" x14ac:dyDescent="0.25">
      <c r="A6" s="4" t="s">
        <v>7</v>
      </c>
      <c r="B6" s="6">
        <v>0.5</v>
      </c>
      <c r="D6" s="1">
        <f>10*LOG($B6*$B5/$B4)+11</f>
        <v>-4.7403126772771884</v>
      </c>
      <c r="G6" s="20">
        <f>B9-G2+D6</f>
        <v>30.275832721547886</v>
      </c>
      <c r="X6" s="2"/>
    </row>
    <row r="8" spans="1:27" x14ac:dyDescent="0.25">
      <c r="A8" s="8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9" t="s">
        <v>13</v>
      </c>
      <c r="G8" s="9" t="s">
        <v>14</v>
      </c>
      <c r="X8" s="2" t="s">
        <v>4</v>
      </c>
    </row>
    <row r="9" spans="1:27" ht="18.75" x14ac:dyDescent="0.35">
      <c r="A9" s="3" t="s">
        <v>16</v>
      </c>
      <c r="B9" s="10">
        <f>10*LOG10(10^((C9)/10) + 10^((D9)/10) + 10^((E9)/10) + 10^((F9)/10) + 10^((G9)/10)  )</f>
        <v>70.016145398825074</v>
      </c>
      <c r="C9" s="10">
        <v>49</v>
      </c>
      <c r="D9" s="10">
        <v>56.9</v>
      </c>
      <c r="E9" s="10">
        <v>61</v>
      </c>
      <c r="F9" s="10">
        <v>67.599999999999994</v>
      </c>
      <c r="G9" s="10">
        <v>63.9</v>
      </c>
      <c r="H9" s="18"/>
      <c r="I9" s="18"/>
      <c r="X9" s="2"/>
    </row>
    <row r="10" spans="1:27" x14ac:dyDescent="0.25">
      <c r="A10" s="73" t="s">
        <v>201</v>
      </c>
      <c r="B10" s="4"/>
      <c r="C10" s="7">
        <f>'Pilkington double'!D9</f>
        <v>22</v>
      </c>
      <c r="D10" s="7">
        <f>'Pilkington double'!E9</f>
        <v>21</v>
      </c>
      <c r="E10" s="7">
        <f>'Pilkington double'!F9</f>
        <v>28</v>
      </c>
      <c r="F10" s="7">
        <f>'Pilkington double'!G9</f>
        <v>38</v>
      </c>
      <c r="G10" s="7">
        <f>'Pilkington double'!H9</f>
        <v>40</v>
      </c>
      <c r="H10" s="13"/>
      <c r="I10" s="13" t="s">
        <v>202</v>
      </c>
      <c r="X10" s="2"/>
    </row>
    <row r="11" spans="1:27" ht="18.75" x14ac:dyDescent="0.35">
      <c r="A11" s="4" t="s">
        <v>15</v>
      </c>
      <c r="B11" s="10">
        <f>10*LOG10(10^((C11)/10) + 10^((D11)/10) + 10^((E11)/10) + 10^((F11)/10) + 10^((G11)/10) )</f>
        <v>34.03592444488006</v>
      </c>
      <c r="C11" s="12">
        <f>C9-C10+10*LOG($B6*$B5/$B4)+11</f>
        <v>22.259687322722812</v>
      </c>
      <c r="D11" s="7">
        <f>D9-D10+10*LOG($B6*$B5/$B4)+11</f>
        <v>31.15968732272281</v>
      </c>
      <c r="E11" s="7">
        <f>E9-E10+10*LOG($B6*$B5/$B4)+11</f>
        <v>28.259687322722812</v>
      </c>
      <c r="F11" s="7">
        <f>F9-F10+10*LOG($B6*$B5/$B4)+11</f>
        <v>24.859687322722806</v>
      </c>
      <c r="G11" s="7">
        <f>G9-G10+10*LOG($B6*$B5/$B4)+11</f>
        <v>19.15968732272281</v>
      </c>
      <c r="H11" s="13"/>
      <c r="I11" s="13"/>
      <c r="X11" s="2"/>
    </row>
    <row r="12" spans="1:27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27" x14ac:dyDescent="0.25">
      <c r="A13" s="8" t="s">
        <v>8</v>
      </c>
      <c r="B13" s="9" t="s">
        <v>9</v>
      </c>
      <c r="C13" s="9" t="s">
        <v>10</v>
      </c>
      <c r="D13" s="9" t="s">
        <v>11</v>
      </c>
      <c r="E13" s="9" t="s">
        <v>12</v>
      </c>
      <c r="F13" s="9" t="s">
        <v>13</v>
      </c>
      <c r="G13" s="9" t="s">
        <v>14</v>
      </c>
      <c r="H13" s="14"/>
      <c r="I13" s="14"/>
      <c r="J13" s="14"/>
      <c r="K13" s="14"/>
      <c r="L13" s="14"/>
      <c r="M13" s="14"/>
      <c r="N13" s="14"/>
      <c r="O13" s="14"/>
    </row>
    <row r="14" spans="1:27" ht="18.75" x14ac:dyDescent="0.35">
      <c r="A14" s="3" t="s">
        <v>16</v>
      </c>
      <c r="B14" s="10">
        <f>10*LOG10(10^((C14)/10) + 10^((D14)/10) + 10^((E14)/10) + 10^((F14)/10) + 10^((G14)/10)  )</f>
        <v>70.016145398825074</v>
      </c>
      <c r="C14" s="10">
        <f>C9</f>
        <v>49</v>
      </c>
      <c r="D14" s="10">
        <f t="shared" ref="D14:G14" si="0">D9</f>
        <v>56.9</v>
      </c>
      <c r="E14" s="10">
        <f t="shared" si="0"/>
        <v>61</v>
      </c>
      <c r="F14" s="10">
        <f t="shared" si="0"/>
        <v>67.599999999999994</v>
      </c>
      <c r="G14" s="10">
        <f t="shared" si="0"/>
        <v>63.9</v>
      </c>
      <c r="H14" s="14"/>
      <c r="I14" s="14"/>
      <c r="J14" s="14"/>
      <c r="K14" s="14"/>
      <c r="L14" s="14"/>
      <c r="M14" s="14"/>
      <c r="N14" s="14"/>
      <c r="O14" s="14"/>
    </row>
    <row r="15" spans="1:27" x14ac:dyDescent="0.25">
      <c r="A15" s="11" t="str">
        <f>'Guardian Double'!C5</f>
        <v>4/16/6</v>
      </c>
      <c r="B15" s="4"/>
      <c r="C15" s="7">
        <f>'Guardian Double'!J5</f>
        <v>24</v>
      </c>
      <c r="D15" s="7">
        <f>'Guardian Double'!K5</f>
        <v>21</v>
      </c>
      <c r="E15" s="7">
        <f>'Guardian Double'!L5</f>
        <v>29</v>
      </c>
      <c r="F15" s="7">
        <f>'Guardian Double'!M5</f>
        <v>43</v>
      </c>
      <c r="G15" s="7">
        <f>'Guardian Double'!N5</f>
        <v>43</v>
      </c>
      <c r="H15" s="14"/>
      <c r="I15" s="13" t="s">
        <v>203</v>
      </c>
      <c r="J15" s="14"/>
      <c r="K15" s="14"/>
      <c r="L15" s="14"/>
      <c r="M15" s="14"/>
      <c r="N15" s="14"/>
      <c r="O15" s="14"/>
    </row>
    <row r="16" spans="1:27" ht="18.75" x14ac:dyDescent="0.35">
      <c r="A16" s="4" t="s">
        <v>15</v>
      </c>
      <c r="B16" s="10">
        <f>10*LOG10(10^((C16)/10) + 10^((D16)/10) + 10^((E16)/10) + 10^((F16)/10) + 10^((G16)/10) )</f>
        <v>33.185706839774149</v>
      </c>
      <c r="C16" s="12">
        <f>C14-C15+10*LOG($B$6*$B$5/$B$4)+11</f>
        <v>20.259687322722812</v>
      </c>
      <c r="D16" s="12">
        <f>D14-D15+10*LOG($B$6*$B$5/$B$4)+11</f>
        <v>31.15968732272281</v>
      </c>
      <c r="E16" s="12">
        <f>E14-E15+10*LOG($B$6*$B$5/$B$4)+11</f>
        <v>27.259687322722812</v>
      </c>
      <c r="F16" s="12">
        <f>F14-F15+10*LOG($B$6*$B$5/$B$4)+11</f>
        <v>19.859687322722806</v>
      </c>
      <c r="G16" s="12">
        <f>G14-G15+10*LOG($B$6*$B$5/$B$4)+11</f>
        <v>16.15968732272281</v>
      </c>
      <c r="H16" s="14"/>
      <c r="I16" s="14"/>
      <c r="J16" s="14"/>
      <c r="K16" s="14"/>
      <c r="L16" s="14"/>
      <c r="M16" s="14"/>
      <c r="N16" s="14" t="s">
        <v>199</v>
      </c>
      <c r="O16" s="14"/>
      <c r="Q16" s="1" t="s">
        <v>198</v>
      </c>
    </row>
    <row r="17" spans="1:1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" t="s">
        <v>193</v>
      </c>
      <c r="N17" s="14">
        <v>20000</v>
      </c>
      <c r="P17" s="14" t="s">
        <v>193</v>
      </c>
      <c r="Q17" s="15">
        <v>20000</v>
      </c>
    </row>
    <row r="18" spans="1:17" x14ac:dyDescent="0.25">
      <c r="A18"/>
      <c r="B18"/>
      <c r="C18"/>
      <c r="D18"/>
      <c r="E18"/>
      <c r="F18"/>
      <c r="G18"/>
      <c r="H18"/>
      <c r="I18"/>
      <c r="J18"/>
      <c r="K18"/>
      <c r="L18"/>
      <c r="M18" s="1" t="s">
        <v>194</v>
      </c>
      <c r="N18" s="15">
        <v>30.444173140205201</v>
      </c>
      <c r="P18" s="14" t="s">
        <v>194</v>
      </c>
      <c r="Q18" s="15">
        <v>28.276269143901501</v>
      </c>
    </row>
    <row r="19" spans="1:17" x14ac:dyDescent="0.25">
      <c r="A19"/>
      <c r="B19"/>
      <c r="C19"/>
      <c r="D19"/>
      <c r="E19"/>
      <c r="F19"/>
      <c r="G19"/>
      <c r="H19"/>
      <c r="I19"/>
      <c r="J19"/>
      <c r="K19"/>
      <c r="L19"/>
      <c r="M19" s="1" t="s">
        <v>195</v>
      </c>
      <c r="N19" s="15">
        <v>0.64979261245757503</v>
      </c>
      <c r="P19" s="14" t="s">
        <v>195</v>
      </c>
      <c r="Q19" s="15">
        <v>1.10789855611823</v>
      </c>
    </row>
    <row r="20" spans="1:17" x14ac:dyDescent="0.25">
      <c r="A20"/>
      <c r="B20"/>
      <c r="C20"/>
      <c r="D20"/>
      <c r="E20"/>
      <c r="F20"/>
      <c r="G20"/>
      <c r="H20"/>
      <c r="I20"/>
      <c r="J20"/>
      <c r="K20"/>
      <c r="L20"/>
      <c r="M20" s="1" t="s">
        <v>196</v>
      </c>
      <c r="N20" s="15">
        <v>28.650484754914</v>
      </c>
      <c r="P20" s="67" t="s">
        <v>196</v>
      </c>
      <c r="Q20" s="15">
        <v>25.288166373708901</v>
      </c>
    </row>
    <row r="21" spans="1:17" x14ac:dyDescent="0.25">
      <c r="A21"/>
      <c r="B21"/>
      <c r="C21"/>
      <c r="D21"/>
      <c r="E21"/>
      <c r="F21"/>
      <c r="G21"/>
      <c r="H21"/>
      <c r="I21"/>
      <c r="J21"/>
      <c r="K21"/>
      <c r="L21"/>
      <c r="M21" s="68">
        <v>0.25</v>
      </c>
      <c r="N21" s="15">
        <v>30.038131554679001</v>
      </c>
      <c r="P21" s="67">
        <v>0.25</v>
      </c>
      <c r="Q21" s="15">
        <v>27.4159575944587</v>
      </c>
    </row>
    <row r="22" spans="1:17" x14ac:dyDescent="0.25">
      <c r="A22"/>
      <c r="B22"/>
      <c r="C22"/>
      <c r="D22"/>
      <c r="E22"/>
      <c r="F22"/>
      <c r="G22"/>
      <c r="H22"/>
      <c r="I22"/>
      <c r="J22"/>
      <c r="K22"/>
      <c r="L22"/>
      <c r="M22" s="68">
        <v>0.5</v>
      </c>
      <c r="N22" s="15">
        <v>30.472824237909499</v>
      </c>
      <c r="P22" s="67">
        <v>0.5</v>
      </c>
      <c r="Q22" s="15">
        <v>28.338408196502101</v>
      </c>
    </row>
    <row r="23" spans="1:17" x14ac:dyDescent="0.25">
      <c r="A23"/>
      <c r="B23"/>
      <c r="C23"/>
      <c r="D23"/>
      <c r="E23"/>
      <c r="F23"/>
      <c r="G23"/>
      <c r="H23"/>
      <c r="I23"/>
      <c r="J23"/>
      <c r="K23"/>
      <c r="L23"/>
      <c r="M23" s="69">
        <v>0.75</v>
      </c>
      <c r="N23" s="70">
        <v>30.908207195310698</v>
      </c>
      <c r="O23" s="71"/>
      <c r="P23" s="72">
        <v>0.75</v>
      </c>
      <c r="Q23" s="70">
        <v>29.1342201866631</v>
      </c>
    </row>
    <row r="24" spans="1:17" x14ac:dyDescent="0.25">
      <c r="A24"/>
      <c r="B24"/>
      <c r="C24"/>
      <c r="D24"/>
      <c r="E24"/>
      <c r="F24"/>
      <c r="G24"/>
      <c r="H24"/>
      <c r="I24"/>
      <c r="J24"/>
      <c r="K24"/>
      <c r="L24"/>
      <c r="M24" s="1" t="s">
        <v>197</v>
      </c>
      <c r="N24" s="15">
        <v>32.127831594869001</v>
      </c>
      <c r="P24" s="14" t="s">
        <v>197</v>
      </c>
      <c r="Q24" s="15">
        <v>30.721517592696301</v>
      </c>
    </row>
    <row r="25" spans="1:17" x14ac:dyDescent="0.25">
      <c r="A25"/>
      <c r="B25"/>
      <c r="C25"/>
      <c r="D25"/>
      <c r="E25"/>
      <c r="F25"/>
      <c r="G25"/>
      <c r="H25"/>
      <c r="I25"/>
      <c r="J25"/>
      <c r="K25"/>
      <c r="L25"/>
      <c r="O25" s="14"/>
    </row>
    <row r="26" spans="1:17" x14ac:dyDescent="0.25">
      <c r="A26"/>
      <c r="B26"/>
      <c r="C26"/>
      <c r="D26"/>
      <c r="E26"/>
      <c r="F26"/>
      <c r="G26"/>
      <c r="H26"/>
      <c r="I26"/>
      <c r="J26"/>
      <c r="K26"/>
      <c r="L26"/>
      <c r="M26" s="14"/>
      <c r="N26" s="14"/>
      <c r="O26" s="14"/>
    </row>
    <row r="27" spans="1:17" x14ac:dyDescent="0.25">
      <c r="A27"/>
      <c r="B27"/>
      <c r="C27"/>
      <c r="D27"/>
      <c r="E27"/>
      <c r="F27"/>
      <c r="G27"/>
      <c r="H27"/>
      <c r="I27"/>
      <c r="J27"/>
      <c r="K27"/>
      <c r="L27"/>
      <c r="M27" s="14"/>
      <c r="N27" s="14"/>
      <c r="O27" s="14"/>
    </row>
    <row r="28" spans="1:17" x14ac:dyDescent="0.25">
      <c r="A28"/>
      <c r="B28"/>
      <c r="C28"/>
      <c r="D28"/>
      <c r="E28"/>
      <c r="F28"/>
      <c r="G28"/>
      <c r="H28"/>
      <c r="I28"/>
      <c r="J28"/>
      <c r="K28"/>
      <c r="L28"/>
      <c r="M28" s="14"/>
      <c r="N28" s="14"/>
      <c r="O28" s="14"/>
    </row>
    <row r="29" spans="1:17" x14ac:dyDescent="0.25">
      <c r="A29"/>
      <c r="B29"/>
      <c r="C29"/>
      <c r="D29"/>
      <c r="E29"/>
      <c r="F29"/>
      <c r="G29"/>
      <c r="H29"/>
      <c r="I29"/>
      <c r="J29"/>
      <c r="K29"/>
      <c r="L29"/>
      <c r="M29" s="14"/>
      <c r="N29" s="14"/>
      <c r="O29" s="14"/>
    </row>
    <row r="30" spans="1:17" x14ac:dyDescent="0.25">
      <c r="A30"/>
      <c r="B30"/>
      <c r="C30"/>
      <c r="D30"/>
      <c r="E30"/>
      <c r="F30"/>
      <c r="G30"/>
      <c r="H30"/>
      <c r="I30"/>
      <c r="J30"/>
      <c r="K30"/>
      <c r="L30"/>
      <c r="M30" s="14"/>
      <c r="N30" s="14"/>
      <c r="O30" s="14"/>
    </row>
    <row r="31" spans="1:17" x14ac:dyDescent="0.25">
      <c r="A31"/>
      <c r="B31"/>
      <c r="C31"/>
      <c r="D31"/>
      <c r="E31"/>
      <c r="F31"/>
      <c r="G31"/>
      <c r="H31"/>
      <c r="I31"/>
      <c r="J31"/>
      <c r="K31"/>
      <c r="L31"/>
      <c r="M31" s="14"/>
      <c r="N31" s="14"/>
      <c r="O31" s="14"/>
    </row>
    <row r="32" spans="1:17" x14ac:dyDescent="0.25">
      <c r="A32"/>
      <c r="B32"/>
      <c r="C32"/>
      <c r="D32"/>
      <c r="E32"/>
      <c r="F32"/>
      <c r="G32"/>
      <c r="H32"/>
      <c r="I32"/>
      <c r="J32"/>
      <c r="K32"/>
      <c r="L32"/>
      <c r="M32" s="14"/>
      <c r="N32" s="14"/>
      <c r="O32" s="14"/>
    </row>
    <row r="33" spans="1:15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 x14ac:dyDescent="0.25">
      <c r="A35" s="14"/>
      <c r="B35" s="19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 x14ac:dyDescent="0.25">
      <c r="A36" s="16"/>
      <c r="B36" s="16"/>
      <c r="C36" s="16"/>
      <c r="D36" s="16"/>
      <c r="E36" s="16"/>
      <c r="F36" s="16"/>
      <c r="G36" s="16"/>
      <c r="H36" s="14"/>
      <c r="I36" s="14"/>
      <c r="J36" s="14"/>
      <c r="K36" s="14"/>
      <c r="L36" s="14"/>
      <c r="M36" s="14"/>
      <c r="N36" s="14"/>
      <c r="O36" s="14"/>
    </row>
    <row r="37" spans="1:15" x14ac:dyDescent="0.25">
      <c r="A37" s="14"/>
      <c r="B37" s="15"/>
      <c r="C37" s="15"/>
      <c r="D37" s="15"/>
      <c r="E37" s="15"/>
      <c r="F37" s="15"/>
      <c r="G37" s="15"/>
      <c r="H37" s="14"/>
      <c r="I37" s="14"/>
      <c r="J37" s="14"/>
      <c r="K37" s="14"/>
      <c r="L37" s="14"/>
      <c r="M37" s="14"/>
      <c r="N37" s="14"/>
      <c r="O37" s="14"/>
    </row>
    <row r="38" spans="1:15" x14ac:dyDescent="0.25">
      <c r="A38" s="14"/>
      <c r="B38" s="19"/>
      <c r="C38" s="15"/>
      <c r="D38" s="15"/>
      <c r="E38" s="15"/>
      <c r="F38" s="15"/>
      <c r="G38" s="15"/>
      <c r="H38" s="14"/>
      <c r="I38" s="14"/>
      <c r="J38" s="14"/>
      <c r="K38" s="14"/>
      <c r="L38" s="14"/>
      <c r="M38" s="14"/>
      <c r="N38" s="14"/>
      <c r="O38" s="14"/>
    </row>
    <row r="39" spans="1:15" x14ac:dyDescent="0.25">
      <c r="A39" s="14"/>
      <c r="B39" s="17"/>
      <c r="C39" s="15"/>
      <c r="D39" s="15"/>
      <c r="E39" s="15"/>
      <c r="F39" s="15"/>
      <c r="G39" s="15"/>
      <c r="H39" s="14"/>
      <c r="I39" s="14"/>
      <c r="J39" s="14"/>
      <c r="K39" s="14"/>
      <c r="L39" s="14"/>
      <c r="M39" s="14"/>
      <c r="N39" s="14"/>
      <c r="O39" s="14"/>
    </row>
    <row r="40" spans="1:15" x14ac:dyDescent="0.25">
      <c r="A40" s="14"/>
      <c r="B40" s="17"/>
      <c r="C40" s="15"/>
      <c r="D40" s="15"/>
      <c r="E40" s="15"/>
      <c r="F40" s="15"/>
      <c r="G40" s="15"/>
      <c r="H40" s="14"/>
      <c r="I40" s="14"/>
      <c r="J40" s="14"/>
      <c r="K40" s="14"/>
      <c r="L40" s="14"/>
      <c r="M40" s="14"/>
      <c r="N40" s="14"/>
      <c r="O40" s="14"/>
    </row>
    <row r="41" spans="1:15" x14ac:dyDescent="0.25">
      <c r="A41" s="17"/>
      <c r="B41" s="15"/>
      <c r="C41" s="15"/>
      <c r="D41" s="15"/>
      <c r="E41" s="15"/>
      <c r="F41" s="15"/>
      <c r="G41" s="15"/>
      <c r="H41" s="14"/>
      <c r="I41" s="14"/>
      <c r="J41" s="14"/>
      <c r="K41" s="14"/>
      <c r="L41" s="14"/>
      <c r="M41" s="14"/>
      <c r="N41" s="14"/>
      <c r="O41" s="14"/>
    </row>
    <row r="42" spans="1:15" x14ac:dyDescent="0.25">
      <c r="A42" s="14"/>
      <c r="B42" s="15"/>
      <c r="C42" s="15"/>
      <c r="D42" s="15"/>
      <c r="E42" s="15"/>
      <c r="F42" s="15"/>
      <c r="G42" s="15"/>
      <c r="H42" s="14"/>
      <c r="I42" s="14"/>
      <c r="J42" s="14"/>
      <c r="K42" s="14"/>
      <c r="L42" s="14"/>
      <c r="M42" s="14"/>
      <c r="N42" s="14"/>
      <c r="O42" s="14"/>
    </row>
    <row r="43" spans="1:15" x14ac:dyDescent="0.25">
      <c r="A43" s="14"/>
      <c r="B43" s="14"/>
      <c r="C43" s="15"/>
      <c r="D43" s="15"/>
      <c r="E43" s="15"/>
      <c r="F43" s="15"/>
      <c r="G43" s="15"/>
      <c r="H43" s="14"/>
      <c r="I43" s="14"/>
      <c r="J43" s="14"/>
      <c r="K43" s="14"/>
      <c r="L43" s="14"/>
      <c r="M43" s="14"/>
      <c r="N43" s="14"/>
      <c r="O43" s="14"/>
    </row>
    <row r="44" spans="1:15" x14ac:dyDescent="0.25">
      <c r="A44" s="14"/>
      <c r="B44" s="19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x14ac:dyDescent="0.25">
      <c r="A45" s="14"/>
      <c r="B45" s="19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5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workbookViewId="0">
      <selection activeCell="L34" sqref="L34"/>
    </sheetView>
  </sheetViews>
  <sheetFormatPr defaultRowHeight="12.75" x14ac:dyDescent="0.2"/>
  <cols>
    <col min="1" max="1" width="22.5703125" style="21" customWidth="1"/>
    <col min="2" max="2" width="32" style="21" customWidth="1"/>
    <col min="3" max="3" width="7.42578125" style="21" customWidth="1"/>
    <col min="4" max="4" width="4.85546875" style="21" customWidth="1"/>
    <col min="5" max="5" width="4.7109375" style="21" customWidth="1"/>
    <col min="6" max="6" width="5.5703125" style="21" customWidth="1"/>
    <col min="7" max="7" width="6.28515625" style="21" customWidth="1"/>
    <col min="8" max="11" width="5.85546875" style="21" customWidth="1"/>
    <col min="12" max="12" width="8.140625" style="21" customWidth="1"/>
    <col min="13" max="13" width="5.28515625" style="21" customWidth="1"/>
    <col min="14" max="16384" width="9.140625" style="21"/>
  </cols>
  <sheetData>
    <row r="1" spans="1:17" ht="51" x14ac:dyDescent="0.2">
      <c r="C1" s="45" t="s">
        <v>76</v>
      </c>
    </row>
    <row r="2" spans="1:17" x14ac:dyDescent="0.2">
      <c r="A2" s="46" t="s">
        <v>77</v>
      </c>
      <c r="B2" s="47" t="s">
        <v>78</v>
      </c>
      <c r="D2" s="48">
        <v>125</v>
      </c>
      <c r="E2" s="48">
        <v>250</v>
      </c>
      <c r="F2" s="48">
        <v>500</v>
      </c>
      <c r="G2" s="48">
        <v>1000</v>
      </c>
      <c r="H2" s="48">
        <v>2000</v>
      </c>
      <c r="I2" s="48">
        <v>4000</v>
      </c>
      <c r="J2" s="48" t="s">
        <v>17</v>
      </c>
      <c r="K2" s="48" t="s">
        <v>79</v>
      </c>
      <c r="L2" s="48" t="s">
        <v>80</v>
      </c>
      <c r="N2" s="21" t="s">
        <v>81</v>
      </c>
      <c r="O2" s="21" t="s">
        <v>82</v>
      </c>
    </row>
    <row r="3" spans="1:17" x14ac:dyDescent="0.2">
      <c r="B3" s="49">
        <v>4</v>
      </c>
      <c r="D3" s="21">
        <v>20</v>
      </c>
      <c r="E3" s="21">
        <v>22</v>
      </c>
      <c r="F3" s="21">
        <v>28</v>
      </c>
      <c r="G3" s="21">
        <v>33</v>
      </c>
      <c r="H3" s="21">
        <v>34</v>
      </c>
      <c r="I3" s="21">
        <v>28</v>
      </c>
      <c r="J3" s="21">
        <v>30</v>
      </c>
      <c r="L3" s="21">
        <v>27</v>
      </c>
    </row>
    <row r="4" spans="1:17" x14ac:dyDescent="0.2">
      <c r="B4" s="49">
        <v>6</v>
      </c>
      <c r="D4" s="21">
        <v>20</v>
      </c>
      <c r="E4" s="21">
        <v>24</v>
      </c>
      <c r="F4" s="21">
        <v>31</v>
      </c>
      <c r="G4" s="21">
        <v>35</v>
      </c>
      <c r="H4" s="21">
        <v>29</v>
      </c>
      <c r="I4" s="21">
        <v>36</v>
      </c>
      <c r="J4" s="21">
        <v>32</v>
      </c>
      <c r="L4" s="21">
        <v>28</v>
      </c>
    </row>
    <row r="5" spans="1:17" x14ac:dyDescent="0.2">
      <c r="B5" s="49">
        <v>10</v>
      </c>
      <c r="D5" s="21">
        <v>26</v>
      </c>
      <c r="E5" s="21">
        <v>27</v>
      </c>
      <c r="F5" s="21">
        <v>34</v>
      </c>
      <c r="G5" s="21">
        <v>35</v>
      </c>
      <c r="H5" s="21">
        <v>36</v>
      </c>
      <c r="I5" s="21">
        <v>44</v>
      </c>
      <c r="J5" s="21">
        <v>36</v>
      </c>
      <c r="L5" s="21">
        <v>32</v>
      </c>
    </row>
    <row r="6" spans="1:17" x14ac:dyDescent="0.2">
      <c r="A6" s="50"/>
      <c r="B6" s="49">
        <v>19</v>
      </c>
      <c r="C6" s="51"/>
      <c r="D6" s="21">
        <v>28</v>
      </c>
      <c r="E6" s="21">
        <v>32</v>
      </c>
      <c r="F6" s="21">
        <v>37</v>
      </c>
      <c r="G6" s="21">
        <v>37</v>
      </c>
      <c r="H6" s="21">
        <v>46</v>
      </c>
      <c r="I6" s="21">
        <v>54</v>
      </c>
      <c r="J6" s="21">
        <v>40</v>
      </c>
      <c r="L6" s="21">
        <v>35</v>
      </c>
      <c r="M6" s="51"/>
    </row>
    <row r="7" spans="1:17" x14ac:dyDescent="0.2">
      <c r="A7" s="51"/>
      <c r="B7" s="49" t="s">
        <v>83</v>
      </c>
      <c r="C7" s="51"/>
      <c r="D7" s="21">
        <v>20</v>
      </c>
      <c r="E7" s="21">
        <v>24</v>
      </c>
      <c r="F7" s="21">
        <v>31</v>
      </c>
      <c r="G7" s="21">
        <v>35</v>
      </c>
      <c r="H7" s="21">
        <v>33</v>
      </c>
      <c r="I7" s="21">
        <v>38</v>
      </c>
      <c r="J7" s="21">
        <v>33</v>
      </c>
      <c r="L7" s="21">
        <v>29</v>
      </c>
      <c r="M7" s="51"/>
    </row>
    <row r="8" spans="1:17" x14ac:dyDescent="0.2">
      <c r="A8" s="51"/>
      <c r="B8" s="49" t="s">
        <v>84</v>
      </c>
      <c r="C8" s="51"/>
      <c r="D8" s="21">
        <v>24</v>
      </c>
      <c r="E8" s="21">
        <v>26</v>
      </c>
      <c r="F8" s="21">
        <v>32</v>
      </c>
      <c r="G8" s="21">
        <v>37</v>
      </c>
      <c r="H8" s="21">
        <v>40</v>
      </c>
      <c r="I8" s="21">
        <v>37</v>
      </c>
      <c r="J8" s="21">
        <v>36</v>
      </c>
      <c r="L8" s="21">
        <v>31</v>
      </c>
      <c r="M8" s="51"/>
    </row>
    <row r="9" spans="1:17" x14ac:dyDescent="0.2">
      <c r="A9" s="51"/>
      <c r="B9" s="49" t="s">
        <v>85</v>
      </c>
      <c r="C9" s="51"/>
      <c r="D9" s="21">
        <v>26</v>
      </c>
      <c r="E9" s="21">
        <v>27</v>
      </c>
      <c r="F9" s="21">
        <v>34</v>
      </c>
      <c r="G9" s="21">
        <v>39</v>
      </c>
      <c r="H9" s="21">
        <v>40</v>
      </c>
      <c r="I9" s="21">
        <v>39</v>
      </c>
      <c r="J9" s="21">
        <v>37</v>
      </c>
      <c r="L9" s="21">
        <v>33</v>
      </c>
      <c r="M9" s="51"/>
    </row>
    <row r="10" spans="1:17" x14ac:dyDescent="0.2">
      <c r="A10" s="51"/>
      <c r="B10" s="49" t="s">
        <v>86</v>
      </c>
      <c r="C10" s="51"/>
      <c r="D10" s="21">
        <v>28</v>
      </c>
      <c r="E10" s="21">
        <v>31</v>
      </c>
      <c r="F10" s="21">
        <v>35</v>
      </c>
      <c r="G10" s="21">
        <v>40</v>
      </c>
      <c r="H10" s="21">
        <v>38</v>
      </c>
      <c r="I10" s="21">
        <v>44</v>
      </c>
      <c r="J10" s="21">
        <v>38</v>
      </c>
      <c r="L10" s="21">
        <v>34</v>
      </c>
      <c r="M10" s="51"/>
    </row>
    <row r="11" spans="1:17" x14ac:dyDescent="0.2">
      <c r="A11" s="51"/>
      <c r="B11" s="49" t="s">
        <v>87</v>
      </c>
      <c r="C11" s="51"/>
      <c r="D11" s="21">
        <v>30</v>
      </c>
      <c r="E11" s="21">
        <v>32</v>
      </c>
      <c r="F11" s="21">
        <v>37</v>
      </c>
      <c r="G11" s="21">
        <v>41</v>
      </c>
      <c r="H11" s="21">
        <v>37</v>
      </c>
      <c r="I11" s="21">
        <v>46</v>
      </c>
      <c r="J11" s="21">
        <v>39</v>
      </c>
      <c r="L11" s="21">
        <v>36</v>
      </c>
      <c r="M11" s="51"/>
    </row>
    <row r="12" spans="1:17" x14ac:dyDescent="0.2">
      <c r="A12" s="51"/>
      <c r="B12" s="51" t="s">
        <v>88</v>
      </c>
      <c r="C12" s="51"/>
      <c r="D12" s="21">
        <v>29</v>
      </c>
      <c r="E12" s="21">
        <v>31</v>
      </c>
      <c r="F12" s="21">
        <v>38</v>
      </c>
      <c r="G12" s="21">
        <v>40</v>
      </c>
      <c r="H12" s="21">
        <v>39</v>
      </c>
      <c r="I12" s="21">
        <v>50</v>
      </c>
      <c r="J12" s="21">
        <v>40</v>
      </c>
      <c r="L12" s="21">
        <v>35</v>
      </c>
      <c r="M12" s="51"/>
    </row>
    <row r="13" spans="1:17" x14ac:dyDescent="0.2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</row>
    <row r="14" spans="1:17" x14ac:dyDescent="0.2">
      <c r="A14" s="50" t="s">
        <v>89</v>
      </c>
      <c r="B14" s="51" t="s">
        <v>90</v>
      </c>
      <c r="C14" s="51"/>
      <c r="D14" s="21">
        <v>26</v>
      </c>
      <c r="E14" s="21">
        <v>27</v>
      </c>
      <c r="F14" s="21">
        <v>31</v>
      </c>
      <c r="G14" s="21">
        <v>36</v>
      </c>
      <c r="H14" s="21">
        <v>40</v>
      </c>
      <c r="I14" s="21">
        <v>39</v>
      </c>
      <c r="J14" s="21">
        <v>36</v>
      </c>
      <c r="K14" s="21">
        <v>35</v>
      </c>
      <c r="L14" s="21">
        <v>32</v>
      </c>
      <c r="M14" s="51"/>
      <c r="N14" s="51"/>
      <c r="O14" s="21" t="s">
        <v>91</v>
      </c>
      <c r="P14" s="51"/>
      <c r="Q14" s="51"/>
    </row>
    <row r="15" spans="1:17" x14ac:dyDescent="0.2">
      <c r="A15" s="51"/>
      <c r="B15" s="51" t="s">
        <v>92</v>
      </c>
      <c r="C15" s="51"/>
      <c r="D15" s="21">
        <v>24</v>
      </c>
      <c r="E15" s="21">
        <v>28</v>
      </c>
      <c r="F15" s="21">
        <v>34</v>
      </c>
      <c r="G15" s="21">
        <v>38</v>
      </c>
      <c r="H15" s="21">
        <v>37</v>
      </c>
      <c r="I15" s="21">
        <v>43</v>
      </c>
      <c r="J15" s="21">
        <v>37</v>
      </c>
      <c r="K15" s="21">
        <v>36</v>
      </c>
      <c r="L15" s="21">
        <v>33</v>
      </c>
      <c r="M15" s="51"/>
      <c r="N15" s="51"/>
      <c r="O15" s="51"/>
      <c r="P15" s="51"/>
      <c r="Q15" s="51"/>
    </row>
    <row r="16" spans="1:17" x14ac:dyDescent="0.2">
      <c r="A16" s="51"/>
      <c r="B16" s="51" t="s">
        <v>93</v>
      </c>
      <c r="C16" s="51"/>
      <c r="D16" s="21">
        <v>26</v>
      </c>
      <c r="E16" s="21">
        <v>29</v>
      </c>
      <c r="F16" s="21">
        <v>34</v>
      </c>
      <c r="G16" s="21">
        <v>38</v>
      </c>
      <c r="H16" s="21">
        <v>38</v>
      </c>
      <c r="I16" s="21">
        <v>43</v>
      </c>
      <c r="J16" s="21">
        <v>37</v>
      </c>
      <c r="K16" s="21">
        <v>36</v>
      </c>
      <c r="L16" s="21">
        <v>34</v>
      </c>
      <c r="M16" s="51"/>
      <c r="N16" s="51"/>
      <c r="O16" s="51"/>
      <c r="P16" s="51"/>
      <c r="Q16" s="51"/>
    </row>
    <row r="17" spans="1:27" x14ac:dyDescent="0.2">
      <c r="A17" s="51"/>
      <c r="B17" s="51" t="s">
        <v>94</v>
      </c>
      <c r="C17" s="51"/>
      <c r="D17" s="21">
        <v>30</v>
      </c>
      <c r="E17" s="21">
        <v>32</v>
      </c>
      <c r="F17" s="21">
        <v>37</v>
      </c>
      <c r="G17" s="21">
        <v>39</v>
      </c>
      <c r="H17" s="21">
        <v>41</v>
      </c>
      <c r="I17" s="21">
        <v>51</v>
      </c>
      <c r="J17" s="21">
        <v>39</v>
      </c>
      <c r="K17" s="21">
        <v>39</v>
      </c>
      <c r="L17" s="21">
        <v>37</v>
      </c>
      <c r="M17" s="51"/>
      <c r="N17" s="51"/>
      <c r="O17" s="51"/>
      <c r="P17" s="51"/>
      <c r="Q17" s="51"/>
    </row>
    <row r="18" spans="1:27" x14ac:dyDescent="0.2">
      <c r="A18" s="50"/>
      <c r="B18" s="51" t="s">
        <v>95</v>
      </c>
      <c r="C18" s="52"/>
      <c r="D18" s="21">
        <v>30</v>
      </c>
      <c r="E18" s="21">
        <v>33</v>
      </c>
      <c r="F18" s="21">
        <v>37</v>
      </c>
      <c r="G18" s="21">
        <v>40</v>
      </c>
      <c r="H18" s="21">
        <v>41</v>
      </c>
      <c r="I18" s="21">
        <v>50</v>
      </c>
      <c r="J18" s="21">
        <v>40</v>
      </c>
      <c r="K18" s="21">
        <v>40</v>
      </c>
      <c r="L18" s="21">
        <v>38</v>
      </c>
      <c r="M18" s="51"/>
      <c r="N18" s="51"/>
      <c r="O18" s="51"/>
      <c r="P18" s="51"/>
      <c r="Q18" s="51"/>
    </row>
    <row r="19" spans="1:27" x14ac:dyDescent="0.2">
      <c r="A19" s="51"/>
      <c r="B19" s="51"/>
      <c r="C19" s="53"/>
      <c r="D19" s="53"/>
      <c r="E19" s="53"/>
      <c r="F19" s="53"/>
      <c r="G19" s="53"/>
      <c r="H19" s="53"/>
      <c r="I19" s="51"/>
      <c r="J19" s="51"/>
      <c r="K19" s="51"/>
      <c r="L19" s="51"/>
      <c r="M19" s="51"/>
      <c r="N19" s="51"/>
      <c r="O19" s="51"/>
      <c r="P19" s="51"/>
      <c r="Q19" s="51"/>
    </row>
    <row r="20" spans="1:27" x14ac:dyDescent="0.2">
      <c r="A20" s="51"/>
      <c r="B20" s="51"/>
      <c r="C20" s="53"/>
      <c r="D20" s="53"/>
      <c r="E20" s="53"/>
      <c r="F20" s="53"/>
      <c r="G20" s="53"/>
      <c r="H20" s="53"/>
      <c r="I20" s="51"/>
      <c r="J20" s="51"/>
      <c r="K20" s="51"/>
      <c r="L20" s="51"/>
      <c r="M20" s="51"/>
      <c r="N20" s="51"/>
      <c r="O20" s="51"/>
      <c r="P20" s="51"/>
      <c r="Q20" s="51"/>
    </row>
    <row r="21" spans="1:27" x14ac:dyDescent="0.2">
      <c r="A21" s="51"/>
      <c r="B21" s="51"/>
      <c r="C21" s="53"/>
      <c r="D21" s="53"/>
      <c r="E21" s="53"/>
      <c r="F21" s="53"/>
      <c r="G21" s="53"/>
      <c r="H21" s="53"/>
      <c r="I21" s="51"/>
      <c r="J21" s="51"/>
      <c r="K21" s="51"/>
      <c r="L21" s="51"/>
      <c r="M21" s="51"/>
      <c r="N21" s="51"/>
      <c r="O21" s="51"/>
      <c r="P21" s="51"/>
      <c r="Q21" s="51"/>
    </row>
    <row r="22" spans="1:27" x14ac:dyDescent="0.2">
      <c r="A22" s="51"/>
      <c r="B22" s="53"/>
      <c r="C22" s="53"/>
      <c r="D22" s="53"/>
      <c r="E22" s="53"/>
      <c r="F22" s="53"/>
      <c r="G22" s="53"/>
      <c r="H22" s="53"/>
      <c r="I22" s="51"/>
      <c r="J22" s="51"/>
      <c r="K22" s="51"/>
      <c r="L22" s="51"/>
      <c r="M22" s="51"/>
      <c r="N22" s="51"/>
      <c r="O22" s="51"/>
      <c r="P22" s="51"/>
      <c r="Q22" s="51"/>
    </row>
    <row r="23" spans="1:27" x14ac:dyDescent="0.2">
      <c r="A23" s="51"/>
      <c r="B23" s="53"/>
      <c r="C23" s="53"/>
      <c r="D23" s="53"/>
      <c r="E23" s="53"/>
      <c r="F23" s="53"/>
      <c r="G23" s="53"/>
      <c r="H23" s="53"/>
      <c r="I23" s="51"/>
      <c r="J23" s="51"/>
      <c r="K23" s="51"/>
      <c r="L23" s="51"/>
      <c r="M23" s="51"/>
      <c r="N23" s="51"/>
      <c r="O23" s="51"/>
      <c r="P23" s="51"/>
      <c r="Q23" s="51"/>
    </row>
    <row r="24" spans="1:27" x14ac:dyDescent="0.2">
      <c r="A24" s="51"/>
      <c r="B24" s="53"/>
      <c r="C24" s="53"/>
      <c r="D24" s="53"/>
      <c r="E24" s="53"/>
      <c r="F24" s="53"/>
      <c r="G24" s="53"/>
      <c r="H24" s="53"/>
      <c r="I24" s="51"/>
      <c r="J24" s="51"/>
      <c r="K24" s="51"/>
      <c r="L24" s="51"/>
      <c r="M24" s="51"/>
      <c r="N24" s="51"/>
      <c r="O24" s="51"/>
      <c r="P24" s="51"/>
      <c r="Q24" s="51"/>
    </row>
    <row r="25" spans="1:27" x14ac:dyDescent="0.2">
      <c r="A25" s="51"/>
      <c r="B25" s="53"/>
      <c r="C25" s="53"/>
      <c r="D25" s="53"/>
      <c r="E25" s="53"/>
      <c r="F25" s="53"/>
      <c r="G25" s="53"/>
      <c r="H25" s="53"/>
      <c r="I25" s="51"/>
      <c r="J25" s="51"/>
      <c r="K25" s="51"/>
      <c r="L25" s="51"/>
      <c r="M25" s="51"/>
      <c r="N25" s="51"/>
      <c r="O25" s="51"/>
      <c r="P25" s="51"/>
      <c r="Q25" s="51"/>
    </row>
    <row r="26" spans="1:27" x14ac:dyDescent="0.2">
      <c r="A26" s="51"/>
      <c r="B26" s="53"/>
      <c r="C26" s="53"/>
      <c r="D26" s="53"/>
      <c r="E26" s="53"/>
      <c r="F26" s="53"/>
      <c r="G26" s="53"/>
      <c r="H26" s="53"/>
      <c r="I26" s="51"/>
      <c r="J26" s="51"/>
      <c r="K26" s="51"/>
      <c r="L26" s="51"/>
      <c r="M26" s="51"/>
      <c r="N26" s="51"/>
      <c r="O26" s="51"/>
      <c r="P26" s="51"/>
      <c r="Q26" s="51"/>
    </row>
    <row r="27" spans="1:27" x14ac:dyDescent="0.2">
      <c r="A27" s="51"/>
      <c r="B27" s="53"/>
      <c r="C27" s="53"/>
      <c r="D27" s="53"/>
      <c r="E27" s="53"/>
      <c r="F27" s="53"/>
      <c r="G27" s="53"/>
      <c r="H27" s="53"/>
      <c r="I27" s="51"/>
      <c r="J27" s="51"/>
      <c r="K27" s="51"/>
      <c r="L27" s="51"/>
      <c r="M27" s="51"/>
      <c r="N27" s="51"/>
      <c r="O27" s="51"/>
      <c r="P27" s="51"/>
      <c r="Q27" s="51"/>
    </row>
    <row r="28" spans="1:27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</row>
    <row r="29" spans="1:27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</row>
    <row r="30" spans="1:27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</row>
    <row r="31" spans="1:27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spans="1:27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</row>
    <row r="33" spans="1:27" x14ac:dyDescent="0.2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3"/>
      <c r="Z33" s="51"/>
      <c r="AA33" s="51"/>
    </row>
    <row r="34" spans="1:27" x14ac:dyDescent="0.2">
      <c r="A34" s="51"/>
      <c r="B34" s="51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4"/>
      <c r="Y34" s="54"/>
      <c r="Z34" s="54"/>
      <c r="AA34" s="51"/>
    </row>
    <row r="35" spans="1:27" x14ac:dyDescent="0.2">
      <c r="A35" s="51"/>
      <c r="B35" s="51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6"/>
      <c r="Y35" s="56"/>
      <c r="Z35" s="56"/>
      <c r="AA35" s="51"/>
    </row>
    <row r="36" spans="1:27" x14ac:dyDescent="0.2">
      <c r="A36" s="51"/>
      <c r="B36" s="51"/>
      <c r="C36" s="51"/>
      <c r="D36" s="51"/>
      <c r="E36" s="51"/>
      <c r="F36" s="53"/>
      <c r="G36" s="51"/>
      <c r="H36" s="51"/>
      <c r="I36" s="51"/>
      <c r="J36" s="51"/>
      <c r="K36" s="51"/>
      <c r="L36" s="51"/>
      <c r="M36" s="51"/>
      <c r="N36" s="53"/>
      <c r="O36" s="53"/>
      <c r="P36" s="51"/>
      <c r="Q36" s="53"/>
      <c r="R36" s="53"/>
      <c r="S36" s="51"/>
      <c r="T36" s="53"/>
      <c r="U36" s="53"/>
      <c r="V36" s="51"/>
      <c r="W36" s="53"/>
      <c r="X36" s="51"/>
      <c r="Y36" s="51"/>
      <c r="Z36" s="51"/>
      <c r="AA36" s="51"/>
    </row>
    <row r="37" spans="1:27" x14ac:dyDescent="0.2">
      <c r="A37" s="51"/>
      <c r="B37" s="51"/>
      <c r="C37" s="51"/>
      <c r="D37" s="51"/>
      <c r="E37" s="51"/>
      <c r="F37" s="57"/>
      <c r="G37" s="57"/>
      <c r="H37" s="57"/>
      <c r="I37" s="57"/>
      <c r="J37" s="57"/>
      <c r="K37" s="57"/>
      <c r="L37" s="57"/>
      <c r="M37" s="57"/>
      <c r="N37" s="50"/>
      <c r="O37" s="57"/>
      <c r="P37" s="57"/>
      <c r="Q37" s="51"/>
      <c r="R37" s="53"/>
      <c r="S37" s="53"/>
      <c r="T37" s="53"/>
      <c r="U37" s="53"/>
      <c r="V37" s="53"/>
      <c r="W37" s="53"/>
      <c r="X37" s="51"/>
      <c r="Y37" s="51"/>
      <c r="Z37" s="51"/>
      <c r="AA37" s="51"/>
    </row>
    <row r="38" spans="1:27" x14ac:dyDescent="0.2">
      <c r="A38" s="50"/>
      <c r="B38" s="51"/>
      <c r="C38" s="51"/>
      <c r="D38" s="51"/>
      <c r="E38" s="51"/>
      <c r="F38" s="55"/>
      <c r="G38" s="55"/>
      <c r="H38" s="55"/>
      <c r="I38" s="55"/>
      <c r="J38" s="55"/>
      <c r="K38" s="55"/>
      <c r="L38" s="55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</row>
    <row r="42" spans="1:27" x14ac:dyDescent="0.2">
      <c r="A42" s="58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</row>
    <row r="43" spans="1:27" x14ac:dyDescent="0.2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</row>
    <row r="44" spans="1:27" x14ac:dyDescent="0.2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</row>
    <row r="45" spans="1:27" x14ac:dyDescent="0.2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</row>
    <row r="46" spans="1:27" x14ac:dyDescent="0.2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 spans="1:27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27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 spans="1:27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x14ac:dyDescent="0.2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1:27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1:27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 spans="1:27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spans="1:27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 spans="1:27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7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1:27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1:27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1:27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1:27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1:27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1:27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1:27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1:27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spans="1:27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 spans="1:27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 spans="1:27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spans="1:27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1:27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</sheetData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1"/>
  <sheetViews>
    <sheetView workbookViewId="0">
      <selection activeCell="H10" sqref="H10"/>
    </sheetView>
  </sheetViews>
  <sheetFormatPr defaultRowHeight="12.75" x14ac:dyDescent="0.2"/>
  <cols>
    <col min="1" max="1" width="22.5703125" style="21" customWidth="1"/>
    <col min="2" max="2" width="40.7109375" style="21" customWidth="1"/>
    <col min="3" max="3" width="7.42578125" style="21" customWidth="1"/>
    <col min="4" max="4" width="4.85546875" style="21" customWidth="1"/>
    <col min="5" max="5" width="4.7109375" style="21" customWidth="1"/>
    <col min="6" max="6" width="5.5703125" style="21" customWidth="1"/>
    <col min="7" max="7" width="6.28515625" style="21" customWidth="1"/>
    <col min="8" max="11" width="5.85546875" style="21" customWidth="1"/>
    <col min="12" max="12" width="8" style="21" customWidth="1"/>
    <col min="13" max="13" width="5.28515625" style="21" customWidth="1"/>
    <col min="14" max="16384" width="9.140625" style="21"/>
  </cols>
  <sheetData>
    <row r="1" spans="1:15" ht="51" x14ac:dyDescent="0.2">
      <c r="C1" s="45" t="s">
        <v>76</v>
      </c>
    </row>
    <row r="2" spans="1:15" x14ac:dyDescent="0.2">
      <c r="A2" s="46" t="s">
        <v>77</v>
      </c>
      <c r="B2" s="47" t="s">
        <v>96</v>
      </c>
      <c r="D2" s="48">
        <v>125</v>
      </c>
      <c r="E2" s="48">
        <v>250</v>
      </c>
      <c r="F2" s="48">
        <v>500</v>
      </c>
      <c r="G2" s="48">
        <v>1000</v>
      </c>
      <c r="H2" s="48">
        <v>2000</v>
      </c>
      <c r="I2" s="48">
        <v>4000</v>
      </c>
      <c r="J2" s="48" t="s">
        <v>17</v>
      </c>
      <c r="K2" s="48" t="s">
        <v>79</v>
      </c>
      <c r="L2" s="48" t="s">
        <v>80</v>
      </c>
      <c r="N2" s="21" t="s">
        <v>81</v>
      </c>
      <c r="O2" s="21" t="s">
        <v>82</v>
      </c>
    </row>
    <row r="3" spans="1:15" x14ac:dyDescent="0.2">
      <c r="B3" s="59" t="s">
        <v>97</v>
      </c>
      <c r="D3" s="21">
        <v>24</v>
      </c>
      <c r="E3" s="21">
        <v>20</v>
      </c>
      <c r="F3" s="21">
        <v>25</v>
      </c>
      <c r="G3" s="21">
        <v>35</v>
      </c>
      <c r="H3" s="21">
        <v>38</v>
      </c>
      <c r="I3" s="21">
        <v>35</v>
      </c>
      <c r="J3" s="21">
        <v>31</v>
      </c>
      <c r="L3" s="21">
        <v>25</v>
      </c>
      <c r="N3" s="59" t="s">
        <v>98</v>
      </c>
    </row>
    <row r="4" spans="1:15" x14ac:dyDescent="0.2">
      <c r="B4" s="59" t="s">
        <v>99</v>
      </c>
      <c r="D4" s="21">
        <v>20</v>
      </c>
      <c r="E4" s="21">
        <v>19</v>
      </c>
      <c r="F4" s="21">
        <v>29</v>
      </c>
      <c r="G4" s="21">
        <v>38</v>
      </c>
      <c r="H4" s="21">
        <v>36</v>
      </c>
      <c r="I4" s="21">
        <v>45</v>
      </c>
      <c r="J4" s="21">
        <v>33</v>
      </c>
      <c r="L4" s="21">
        <v>26</v>
      </c>
      <c r="N4" s="59" t="s">
        <v>100</v>
      </c>
    </row>
    <row r="5" spans="1:15" x14ac:dyDescent="0.2">
      <c r="B5" s="59" t="s">
        <v>101</v>
      </c>
      <c r="D5" s="21">
        <v>21</v>
      </c>
      <c r="E5" s="21">
        <v>20</v>
      </c>
      <c r="F5" s="21">
        <v>31</v>
      </c>
      <c r="G5" s="21">
        <v>39</v>
      </c>
      <c r="H5" s="21">
        <v>37</v>
      </c>
      <c r="I5" s="21">
        <v>47</v>
      </c>
      <c r="J5" s="21">
        <v>34</v>
      </c>
      <c r="L5" s="21">
        <v>27</v>
      </c>
      <c r="N5" s="59" t="s">
        <v>102</v>
      </c>
    </row>
    <row r="6" spans="1:15" x14ac:dyDescent="0.2">
      <c r="B6" s="60" t="s">
        <v>103</v>
      </c>
      <c r="D6" s="21">
        <v>25</v>
      </c>
      <c r="E6" s="21">
        <v>22</v>
      </c>
      <c r="F6" s="21">
        <v>33</v>
      </c>
      <c r="G6" s="21">
        <v>40</v>
      </c>
      <c r="H6" s="21">
        <v>43</v>
      </c>
      <c r="I6" s="21">
        <v>44</v>
      </c>
      <c r="J6" s="21">
        <v>36</v>
      </c>
      <c r="L6" s="21">
        <v>29</v>
      </c>
      <c r="N6" s="59" t="s">
        <v>104</v>
      </c>
    </row>
    <row r="7" spans="1:15" x14ac:dyDescent="0.2">
      <c r="B7" s="59" t="s">
        <v>105</v>
      </c>
      <c r="D7" s="21">
        <v>26</v>
      </c>
      <c r="E7" s="21">
        <v>27</v>
      </c>
      <c r="F7" s="21">
        <v>34</v>
      </c>
      <c r="G7" s="21">
        <v>40</v>
      </c>
      <c r="H7" s="21">
        <v>38</v>
      </c>
      <c r="I7" s="21">
        <v>46</v>
      </c>
      <c r="J7" s="21">
        <v>38</v>
      </c>
      <c r="L7" s="21">
        <v>32</v>
      </c>
      <c r="N7" s="59" t="s">
        <v>106</v>
      </c>
    </row>
    <row r="8" spans="1:15" x14ac:dyDescent="0.2">
      <c r="B8" s="59" t="s">
        <v>107</v>
      </c>
      <c r="D8" s="21">
        <v>27</v>
      </c>
      <c r="E8" s="21">
        <v>29</v>
      </c>
      <c r="F8" s="21">
        <v>36</v>
      </c>
      <c r="G8" s="21">
        <v>41</v>
      </c>
      <c r="H8" s="21">
        <v>42</v>
      </c>
      <c r="I8" s="21">
        <v>52</v>
      </c>
      <c r="J8" s="21">
        <v>40</v>
      </c>
      <c r="L8" s="21">
        <v>34</v>
      </c>
    </row>
    <row r="9" spans="1:15" x14ac:dyDescent="0.2">
      <c r="B9" s="59" t="s">
        <v>200</v>
      </c>
      <c r="D9" s="21">
        <v>22</v>
      </c>
      <c r="E9" s="21">
        <v>21</v>
      </c>
      <c r="F9" s="21">
        <v>28</v>
      </c>
      <c r="G9" s="21">
        <v>38</v>
      </c>
      <c r="H9" s="21">
        <v>40</v>
      </c>
    </row>
    <row r="10" spans="1:15" x14ac:dyDescent="0.2">
      <c r="B10" s="59"/>
    </row>
    <row r="11" spans="1:15" x14ac:dyDescent="0.2">
      <c r="B11" s="60"/>
    </row>
    <row r="12" spans="1:15" x14ac:dyDescent="0.2">
      <c r="B12" s="49"/>
    </row>
    <row r="13" spans="1:15" x14ac:dyDescent="0.2">
      <c r="A13" s="46" t="s">
        <v>89</v>
      </c>
      <c r="B13" s="47" t="s">
        <v>96</v>
      </c>
      <c r="D13" s="48">
        <v>125</v>
      </c>
      <c r="E13" s="48">
        <v>250</v>
      </c>
      <c r="F13" s="48">
        <v>500</v>
      </c>
      <c r="G13" s="48">
        <v>1000</v>
      </c>
      <c r="H13" s="48">
        <v>2000</v>
      </c>
      <c r="I13" s="48">
        <v>4000</v>
      </c>
      <c r="J13" s="48" t="s">
        <v>17</v>
      </c>
      <c r="K13" s="48" t="s">
        <v>79</v>
      </c>
      <c r="L13" s="48" t="s">
        <v>80</v>
      </c>
      <c r="O13" s="21" t="s">
        <v>108</v>
      </c>
    </row>
    <row r="14" spans="1:15" x14ac:dyDescent="0.2">
      <c r="B14" s="49" t="s">
        <v>109</v>
      </c>
      <c r="D14" s="61">
        <v>22</v>
      </c>
      <c r="E14" s="61">
        <v>27</v>
      </c>
      <c r="F14" s="61">
        <v>35</v>
      </c>
      <c r="G14" s="61">
        <v>42</v>
      </c>
      <c r="H14" s="61">
        <v>41</v>
      </c>
      <c r="I14" s="61">
        <v>48</v>
      </c>
      <c r="J14" s="61">
        <v>38</v>
      </c>
      <c r="K14" s="61">
        <v>36</v>
      </c>
      <c r="L14" s="61">
        <v>33</v>
      </c>
    </row>
    <row r="15" spans="1:15" x14ac:dyDescent="0.2">
      <c r="B15" s="49" t="s">
        <v>110</v>
      </c>
      <c r="D15" s="21">
        <v>24</v>
      </c>
      <c r="E15" s="21">
        <v>26</v>
      </c>
      <c r="F15" s="21">
        <v>40</v>
      </c>
      <c r="G15" s="21">
        <v>48</v>
      </c>
      <c r="H15" s="21">
        <v>46</v>
      </c>
      <c r="I15" s="21">
        <v>54</v>
      </c>
      <c r="J15" s="21">
        <v>41</v>
      </c>
      <c r="K15" s="21">
        <v>38</v>
      </c>
      <c r="L15" s="21">
        <v>34</v>
      </c>
    </row>
    <row r="16" spans="1:15" x14ac:dyDescent="0.2">
      <c r="B16" s="49" t="s">
        <v>111</v>
      </c>
      <c r="D16" s="21">
        <v>24</v>
      </c>
      <c r="E16" s="21">
        <v>29</v>
      </c>
      <c r="F16" s="21">
        <v>41</v>
      </c>
      <c r="G16" s="21">
        <v>47</v>
      </c>
      <c r="H16" s="21">
        <v>47</v>
      </c>
      <c r="I16" s="21">
        <v>55</v>
      </c>
      <c r="J16" s="21">
        <v>43</v>
      </c>
      <c r="K16" s="21">
        <v>40</v>
      </c>
      <c r="L16" s="21">
        <v>36</v>
      </c>
    </row>
    <row r="17" spans="1:17" x14ac:dyDescent="0.2">
      <c r="B17" s="49" t="s">
        <v>112</v>
      </c>
      <c r="D17" s="21">
        <v>29</v>
      </c>
      <c r="E17" s="21">
        <v>33</v>
      </c>
      <c r="F17" s="21">
        <v>44</v>
      </c>
      <c r="G17" s="21">
        <v>46</v>
      </c>
      <c r="H17" s="21">
        <v>49</v>
      </c>
      <c r="I17" s="21">
        <v>57</v>
      </c>
      <c r="J17" s="21">
        <v>45</v>
      </c>
      <c r="K17" s="21">
        <v>43</v>
      </c>
      <c r="L17" s="21">
        <v>40</v>
      </c>
    </row>
    <row r="18" spans="1:17" x14ac:dyDescent="0.2">
      <c r="B18" s="49" t="s">
        <v>113</v>
      </c>
      <c r="D18" s="21">
        <v>26</v>
      </c>
      <c r="E18" s="21">
        <v>36</v>
      </c>
      <c r="F18" s="21">
        <v>46</v>
      </c>
      <c r="G18" s="21">
        <v>50</v>
      </c>
      <c r="H18" s="21">
        <v>52</v>
      </c>
      <c r="I18" s="21">
        <v>63</v>
      </c>
      <c r="J18" s="21">
        <v>47</v>
      </c>
      <c r="K18" s="21">
        <v>45</v>
      </c>
      <c r="L18" s="21">
        <v>40</v>
      </c>
    </row>
    <row r="19" spans="1:17" x14ac:dyDescent="0.2">
      <c r="B19" s="49" t="s">
        <v>114</v>
      </c>
      <c r="D19" s="21">
        <v>29</v>
      </c>
      <c r="E19" s="21">
        <v>39</v>
      </c>
      <c r="F19" s="21">
        <v>49</v>
      </c>
      <c r="G19" s="21">
        <v>52</v>
      </c>
      <c r="H19" s="21">
        <v>55</v>
      </c>
      <c r="I19" s="21">
        <v>63</v>
      </c>
      <c r="J19" s="21">
        <v>50</v>
      </c>
      <c r="K19" s="21">
        <v>47</v>
      </c>
      <c r="L19" s="21">
        <v>42</v>
      </c>
    </row>
    <row r="21" spans="1:17" x14ac:dyDescent="0.2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</row>
    <row r="22" spans="1:17" x14ac:dyDescent="0.2">
      <c r="A22" s="50"/>
      <c r="M22" s="51"/>
      <c r="N22" s="51"/>
      <c r="O22" s="51"/>
      <c r="P22" s="51"/>
      <c r="Q22" s="51"/>
    </row>
    <row r="23" spans="1:17" x14ac:dyDescent="0.2">
      <c r="A23" s="51"/>
      <c r="B23" s="57"/>
      <c r="C23" s="51"/>
      <c r="D23" s="53"/>
      <c r="E23" s="62"/>
      <c r="F23" s="62"/>
      <c r="G23" s="62"/>
      <c r="H23" s="62"/>
      <c r="I23" s="62"/>
      <c r="J23" s="62"/>
      <c r="K23" s="62"/>
      <c r="L23" s="51"/>
      <c r="M23" s="51"/>
      <c r="N23" s="51"/>
      <c r="O23" s="51"/>
      <c r="P23" s="51"/>
      <c r="Q23" s="51"/>
    </row>
    <row r="24" spans="1:17" x14ac:dyDescent="0.2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</row>
    <row r="25" spans="1:17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</row>
    <row r="26" spans="1:17" x14ac:dyDescent="0.2">
      <c r="A26" s="50"/>
      <c r="B26" s="53"/>
      <c r="C26" s="52"/>
      <c r="D26" s="52"/>
      <c r="E26" s="52"/>
      <c r="F26" s="52"/>
      <c r="G26" s="52"/>
      <c r="H26" s="52"/>
      <c r="I26" s="51"/>
      <c r="J26" s="51"/>
      <c r="K26" s="51"/>
      <c r="L26" s="51"/>
      <c r="M26" s="51"/>
      <c r="N26" s="51"/>
      <c r="O26" s="51"/>
      <c r="P26" s="51"/>
      <c r="Q26" s="51"/>
    </row>
    <row r="27" spans="1:17" x14ac:dyDescent="0.2">
      <c r="A27" s="51"/>
      <c r="B27" s="53"/>
      <c r="C27" s="53"/>
      <c r="D27" s="53"/>
      <c r="E27" s="53"/>
      <c r="F27" s="53"/>
      <c r="G27" s="53"/>
      <c r="H27" s="53"/>
      <c r="I27" s="51"/>
      <c r="J27" s="51"/>
      <c r="K27" s="51"/>
      <c r="L27" s="51"/>
      <c r="M27" s="51"/>
      <c r="N27" s="51"/>
      <c r="O27" s="51"/>
      <c r="P27" s="51"/>
      <c r="Q27" s="51"/>
    </row>
    <row r="28" spans="1:17" x14ac:dyDescent="0.2">
      <c r="A28" s="51"/>
      <c r="B28" s="53"/>
      <c r="C28" s="53"/>
      <c r="D28" s="53"/>
      <c r="E28" s="53"/>
      <c r="F28" s="53"/>
      <c r="G28" s="53"/>
      <c r="H28" s="53"/>
      <c r="I28" s="51"/>
      <c r="J28" s="51"/>
      <c r="K28" s="51"/>
      <c r="L28" s="51"/>
      <c r="M28" s="51"/>
      <c r="N28" s="51"/>
      <c r="O28" s="51"/>
      <c r="P28" s="51"/>
      <c r="Q28" s="51"/>
    </row>
    <row r="29" spans="1:17" x14ac:dyDescent="0.2">
      <c r="A29" s="51"/>
      <c r="B29" s="53"/>
      <c r="C29" s="53"/>
      <c r="D29" s="53"/>
      <c r="E29" s="53"/>
      <c r="F29" s="53"/>
      <c r="G29" s="53"/>
      <c r="H29" s="53"/>
      <c r="I29" s="51"/>
      <c r="J29" s="51"/>
      <c r="K29" s="51"/>
      <c r="L29" s="51"/>
      <c r="M29" s="51"/>
      <c r="N29" s="51"/>
      <c r="O29" s="51"/>
      <c r="P29" s="51"/>
      <c r="Q29" s="51"/>
    </row>
    <row r="30" spans="1:17" x14ac:dyDescent="0.2">
      <c r="A30" s="51"/>
      <c r="B30" s="53"/>
      <c r="C30" s="53"/>
      <c r="D30" s="53"/>
      <c r="E30" s="53"/>
      <c r="F30" s="53"/>
      <c r="G30" s="53"/>
      <c r="H30" s="53"/>
      <c r="I30" s="51"/>
      <c r="J30" s="51"/>
      <c r="K30" s="51"/>
      <c r="L30" s="51"/>
      <c r="M30" s="51"/>
      <c r="N30" s="51"/>
      <c r="O30" s="51"/>
      <c r="P30" s="51"/>
      <c r="Q30" s="51"/>
    </row>
    <row r="31" spans="1:17" x14ac:dyDescent="0.2">
      <c r="A31" s="51"/>
      <c r="B31" s="53"/>
      <c r="C31" s="53"/>
      <c r="D31" s="53"/>
      <c r="E31" s="53"/>
      <c r="F31" s="53"/>
      <c r="G31" s="53"/>
      <c r="H31" s="53"/>
      <c r="I31" s="51"/>
      <c r="J31" s="51"/>
      <c r="K31" s="51"/>
      <c r="L31" s="51"/>
      <c r="M31" s="51"/>
      <c r="N31" s="51"/>
      <c r="O31" s="51"/>
      <c r="P31" s="51"/>
      <c r="Q31" s="51"/>
    </row>
    <row r="32" spans="1:17" x14ac:dyDescent="0.2">
      <c r="A32" s="51"/>
      <c r="B32" s="53"/>
      <c r="C32" s="53"/>
      <c r="D32" s="53"/>
      <c r="E32" s="53"/>
      <c r="F32" s="53"/>
      <c r="G32" s="53"/>
      <c r="H32" s="53"/>
      <c r="I32" s="51"/>
      <c r="J32" s="51"/>
      <c r="K32" s="51"/>
      <c r="L32" s="51"/>
      <c r="M32" s="51"/>
      <c r="N32" s="51"/>
      <c r="O32" s="51"/>
      <c r="P32" s="51"/>
      <c r="Q32" s="51"/>
    </row>
    <row r="33" spans="1:27" x14ac:dyDescent="0.2">
      <c r="A33" s="51"/>
      <c r="B33" s="53"/>
      <c r="C33" s="53"/>
      <c r="D33" s="53"/>
      <c r="E33" s="53"/>
      <c r="F33" s="53"/>
      <c r="G33" s="53"/>
      <c r="H33" s="53"/>
      <c r="I33" s="51"/>
      <c r="J33" s="51"/>
      <c r="K33" s="51"/>
      <c r="L33" s="51"/>
      <c r="M33" s="51"/>
      <c r="N33" s="51"/>
      <c r="O33" s="51"/>
      <c r="P33" s="51"/>
      <c r="Q33" s="51"/>
    </row>
    <row r="34" spans="1:27" x14ac:dyDescent="0.2">
      <c r="A34" s="51"/>
      <c r="B34" s="53"/>
      <c r="C34" s="53"/>
      <c r="D34" s="53"/>
      <c r="E34" s="53"/>
      <c r="F34" s="53"/>
      <c r="G34" s="53"/>
      <c r="H34" s="53"/>
      <c r="I34" s="51"/>
      <c r="J34" s="51"/>
      <c r="K34" s="51"/>
      <c r="L34" s="51"/>
      <c r="M34" s="51"/>
      <c r="N34" s="51"/>
      <c r="O34" s="51"/>
      <c r="P34" s="51"/>
      <c r="Q34" s="51"/>
    </row>
    <row r="35" spans="1:27" x14ac:dyDescent="0.2">
      <c r="A35" s="51"/>
      <c r="B35" s="53"/>
      <c r="C35" s="53"/>
      <c r="D35" s="53"/>
      <c r="E35" s="53"/>
      <c r="F35" s="53"/>
      <c r="G35" s="53"/>
      <c r="H35" s="53"/>
      <c r="I35" s="51"/>
      <c r="J35" s="51"/>
      <c r="K35" s="51"/>
      <c r="L35" s="51"/>
      <c r="M35" s="51"/>
      <c r="N35" s="51"/>
      <c r="O35" s="51"/>
      <c r="P35" s="51"/>
      <c r="Q35" s="51"/>
    </row>
    <row r="36" spans="1:27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</row>
    <row r="37" spans="1:27" x14ac:dyDescent="0.2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</row>
    <row r="38" spans="1:27" x14ac:dyDescent="0.2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</row>
    <row r="39" spans="1:27" x14ac:dyDescent="0.2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</row>
    <row r="40" spans="1:27" x14ac:dyDescent="0.2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</row>
    <row r="41" spans="1:27" x14ac:dyDescent="0.2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3"/>
      <c r="Z41" s="51"/>
      <c r="AA41" s="51"/>
    </row>
    <row r="42" spans="1:27" x14ac:dyDescent="0.2">
      <c r="A42" s="51"/>
      <c r="B42" s="51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4"/>
      <c r="Y42" s="54"/>
      <c r="Z42" s="54"/>
      <c r="AA42" s="51"/>
    </row>
    <row r="43" spans="1:27" x14ac:dyDescent="0.2">
      <c r="A43" s="51"/>
      <c r="B43" s="51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6"/>
      <c r="Y43" s="56"/>
      <c r="Z43" s="56"/>
      <c r="AA43" s="51"/>
    </row>
    <row r="44" spans="1:27" x14ac:dyDescent="0.2">
      <c r="A44" s="51"/>
      <c r="B44" s="51"/>
      <c r="C44" s="51"/>
      <c r="D44" s="51"/>
      <c r="E44" s="51"/>
      <c r="F44" s="53"/>
      <c r="G44" s="51"/>
      <c r="H44" s="51"/>
      <c r="I44" s="51"/>
      <c r="J44" s="51"/>
      <c r="K44" s="51"/>
      <c r="L44" s="51"/>
      <c r="M44" s="51"/>
      <c r="N44" s="53"/>
      <c r="O44" s="53"/>
      <c r="P44" s="51"/>
      <c r="Q44" s="53"/>
      <c r="R44" s="53"/>
      <c r="S44" s="51"/>
      <c r="T44" s="53"/>
      <c r="U44" s="53"/>
      <c r="V44" s="51"/>
      <c r="W44" s="53"/>
      <c r="X44" s="51"/>
      <c r="Y44" s="51"/>
      <c r="Z44" s="51"/>
      <c r="AA44" s="51"/>
    </row>
    <row r="45" spans="1:27" x14ac:dyDescent="0.2">
      <c r="A45" s="51"/>
      <c r="B45" s="51"/>
      <c r="C45" s="51"/>
      <c r="D45" s="51"/>
      <c r="E45" s="51"/>
      <c r="F45" s="57"/>
      <c r="G45" s="57"/>
      <c r="H45" s="57"/>
      <c r="I45" s="57"/>
      <c r="J45" s="57"/>
      <c r="K45" s="57"/>
      <c r="L45" s="57"/>
      <c r="M45" s="57"/>
      <c r="N45" s="50"/>
      <c r="O45" s="57"/>
      <c r="P45" s="57"/>
      <c r="Q45" s="51"/>
      <c r="R45" s="53"/>
      <c r="S45" s="53"/>
      <c r="T45" s="53"/>
      <c r="U45" s="53"/>
      <c r="V45" s="53"/>
      <c r="W45" s="53"/>
      <c r="X45" s="51"/>
      <c r="Y45" s="51"/>
      <c r="Z45" s="51"/>
      <c r="AA45" s="51"/>
    </row>
    <row r="46" spans="1:27" x14ac:dyDescent="0.2">
      <c r="A46" s="50"/>
      <c r="B46" s="51"/>
      <c r="C46" s="51"/>
      <c r="D46" s="51"/>
      <c r="E46" s="51"/>
      <c r="F46" s="55"/>
      <c r="G46" s="55"/>
      <c r="H46" s="55"/>
      <c r="I46" s="55"/>
      <c r="J46" s="55"/>
      <c r="K46" s="55"/>
      <c r="L46" s="55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</row>
    <row r="47" spans="1:27" x14ac:dyDescent="0.2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27" x14ac:dyDescent="0.2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</row>
    <row r="49" spans="1:27" x14ac:dyDescent="0.2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</row>
    <row r="50" spans="1:27" x14ac:dyDescent="0.2">
      <c r="A50" s="58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</row>
    <row r="51" spans="1:27" x14ac:dyDescent="0.2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</row>
    <row r="52" spans="1:27" x14ac:dyDescent="0.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</row>
    <row r="53" spans="1:27" x14ac:dyDescent="0.2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</row>
    <row r="54" spans="1:27" x14ac:dyDescent="0.2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</row>
    <row r="55" spans="1:27" x14ac:dyDescent="0.2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</row>
    <row r="56" spans="1:27" x14ac:dyDescent="0.2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</row>
    <row r="57" spans="1:27" x14ac:dyDescent="0.2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</row>
    <row r="58" spans="1:27" x14ac:dyDescent="0.2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</row>
    <row r="59" spans="1:27" x14ac:dyDescent="0.2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</row>
    <row r="60" spans="1:27" x14ac:dyDescent="0.2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</row>
    <row r="61" spans="1:27" x14ac:dyDescent="0.2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</row>
    <row r="62" spans="1:27" x14ac:dyDescent="0.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</row>
    <row r="63" spans="1:27" x14ac:dyDescent="0.2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</row>
    <row r="64" spans="1:27" x14ac:dyDescent="0.2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</row>
    <row r="65" spans="1:27" x14ac:dyDescent="0.2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</row>
    <row r="66" spans="1:27" x14ac:dyDescent="0.2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</row>
    <row r="67" spans="1:27" x14ac:dyDescent="0.2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</row>
    <row r="68" spans="1:27" x14ac:dyDescent="0.2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</row>
    <row r="69" spans="1:27" x14ac:dyDescent="0.2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</row>
    <row r="70" spans="1:27" x14ac:dyDescent="0.2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</row>
    <row r="71" spans="1:27" x14ac:dyDescent="0.2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</row>
    <row r="72" spans="1:27" x14ac:dyDescent="0.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</row>
    <row r="73" spans="1:27" x14ac:dyDescent="0.2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</row>
    <row r="74" spans="1:27" x14ac:dyDescent="0.2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</row>
    <row r="75" spans="1:27" x14ac:dyDescent="0.2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</row>
    <row r="76" spans="1:27" x14ac:dyDescent="0.2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</row>
    <row r="77" spans="1:27" x14ac:dyDescent="0.2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</row>
    <row r="78" spans="1:27" x14ac:dyDescent="0.2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</row>
    <row r="79" spans="1:27" x14ac:dyDescent="0.2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</row>
    <row r="80" spans="1:27" x14ac:dyDescent="0.2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</row>
    <row r="81" spans="1:27" x14ac:dyDescent="0.2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</row>
  </sheetData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>
      <selection activeCell="T32" sqref="T32"/>
    </sheetView>
  </sheetViews>
  <sheetFormatPr defaultColWidth="9.140625" defaultRowHeight="12.75" x14ac:dyDescent="0.2"/>
  <cols>
    <col min="1" max="2" width="9.140625" style="21"/>
    <col min="3" max="3" width="29" style="21" customWidth="1"/>
    <col min="4" max="4" width="14.7109375" style="21" customWidth="1"/>
    <col min="5" max="5" width="15" style="21" customWidth="1"/>
    <col min="6" max="6" width="14" style="21" customWidth="1"/>
    <col min="7" max="7" width="9.140625" style="21"/>
    <col min="8" max="8" width="11.7109375" style="21" customWidth="1"/>
    <col min="9" max="9" width="14.140625" style="21" customWidth="1"/>
    <col min="10" max="15" width="9.140625" style="21"/>
    <col min="16" max="16" width="16.7109375" style="21" customWidth="1"/>
    <col min="17" max="16384" width="9.140625" style="21"/>
  </cols>
  <sheetData>
    <row r="1" spans="2:16" x14ac:dyDescent="0.2">
      <c r="J1" s="22"/>
      <c r="K1" s="22"/>
      <c r="L1" s="22"/>
      <c r="M1" s="22"/>
      <c r="N1" s="22"/>
      <c r="O1" s="22"/>
    </row>
    <row r="2" spans="2:16" x14ac:dyDescent="0.2">
      <c r="B2" s="43" t="s">
        <v>18</v>
      </c>
      <c r="C2" s="43" t="s">
        <v>19</v>
      </c>
      <c r="D2" s="43" t="s">
        <v>20</v>
      </c>
      <c r="E2" s="41" t="s">
        <v>21</v>
      </c>
      <c r="F2" s="41" t="s">
        <v>22</v>
      </c>
      <c r="G2" s="44" t="s">
        <v>23</v>
      </c>
      <c r="H2" s="44"/>
      <c r="I2" s="44"/>
      <c r="J2" s="44" t="s">
        <v>24</v>
      </c>
      <c r="K2" s="44"/>
      <c r="L2" s="44"/>
      <c r="M2" s="44"/>
      <c r="N2" s="44"/>
      <c r="O2" s="44"/>
      <c r="P2" s="42" t="s">
        <v>25</v>
      </c>
    </row>
    <row r="3" spans="2:16" x14ac:dyDescent="0.2">
      <c r="B3" s="43"/>
      <c r="C3" s="43"/>
      <c r="D3" s="43"/>
      <c r="E3" s="41" t="s">
        <v>26</v>
      </c>
      <c r="F3" s="41" t="s">
        <v>18</v>
      </c>
      <c r="G3" s="41" t="s">
        <v>27</v>
      </c>
      <c r="H3" s="41" t="s">
        <v>28</v>
      </c>
      <c r="I3" s="41" t="s">
        <v>29</v>
      </c>
      <c r="J3" s="24">
        <v>125</v>
      </c>
      <c r="K3" s="24">
        <v>250</v>
      </c>
      <c r="L3" s="24">
        <v>500</v>
      </c>
      <c r="M3" s="24">
        <v>1000</v>
      </c>
      <c r="N3" s="24">
        <v>2000</v>
      </c>
      <c r="O3" s="24">
        <v>4000</v>
      </c>
      <c r="P3" s="42"/>
    </row>
    <row r="4" spans="2:16" x14ac:dyDescent="0.2">
      <c r="B4" s="30" t="s">
        <v>115</v>
      </c>
      <c r="C4" s="30" t="s">
        <v>116</v>
      </c>
      <c r="D4" s="31" t="s">
        <v>117</v>
      </c>
      <c r="E4" s="31">
        <v>25</v>
      </c>
      <c r="F4" s="31" t="s">
        <v>118</v>
      </c>
      <c r="G4" s="32">
        <v>36</v>
      </c>
      <c r="H4" s="31">
        <v>34</v>
      </c>
      <c r="I4" s="31">
        <v>31</v>
      </c>
      <c r="J4" s="33">
        <v>26</v>
      </c>
      <c r="K4" s="33">
        <v>24</v>
      </c>
      <c r="L4" s="33">
        <v>33</v>
      </c>
      <c r="M4" s="33">
        <v>43</v>
      </c>
      <c r="N4" s="33">
        <v>46</v>
      </c>
      <c r="O4" s="33">
        <v>50</v>
      </c>
      <c r="P4" s="34" t="s">
        <v>34</v>
      </c>
    </row>
    <row r="5" spans="2:16" x14ac:dyDescent="0.2">
      <c r="B5" s="25" t="s">
        <v>119</v>
      </c>
      <c r="C5" s="25" t="s">
        <v>120</v>
      </c>
      <c r="D5" s="26" t="s">
        <v>32</v>
      </c>
      <c r="E5" s="26">
        <v>26</v>
      </c>
      <c r="F5" s="26" t="s">
        <v>118</v>
      </c>
      <c r="G5" s="27">
        <v>34</v>
      </c>
      <c r="H5" s="26">
        <v>33</v>
      </c>
      <c r="I5" s="26">
        <v>29</v>
      </c>
      <c r="J5" s="28">
        <v>24</v>
      </c>
      <c r="K5" s="28">
        <v>21</v>
      </c>
      <c r="L5" s="28">
        <v>29</v>
      </c>
      <c r="M5" s="28">
        <v>43</v>
      </c>
      <c r="N5" s="28">
        <v>43</v>
      </c>
      <c r="O5" s="28">
        <v>45</v>
      </c>
      <c r="P5" s="29" t="s">
        <v>34</v>
      </c>
    </row>
    <row r="6" spans="2:16" x14ac:dyDescent="0.2">
      <c r="B6" s="30" t="s">
        <v>121</v>
      </c>
      <c r="C6" s="30" t="s">
        <v>122</v>
      </c>
      <c r="D6" s="31" t="s">
        <v>117</v>
      </c>
      <c r="E6" s="31">
        <v>28</v>
      </c>
      <c r="F6" s="31" t="s">
        <v>118</v>
      </c>
      <c r="G6" s="32">
        <v>37</v>
      </c>
      <c r="H6" s="31">
        <v>35</v>
      </c>
      <c r="I6" s="31">
        <v>31</v>
      </c>
      <c r="J6" s="33">
        <v>23</v>
      </c>
      <c r="K6" s="33">
        <v>23</v>
      </c>
      <c r="L6" s="33">
        <v>34</v>
      </c>
      <c r="M6" s="33">
        <v>46</v>
      </c>
      <c r="N6" s="33">
        <v>50</v>
      </c>
      <c r="O6" s="33">
        <v>54</v>
      </c>
      <c r="P6" s="34" t="s">
        <v>34</v>
      </c>
    </row>
    <row r="7" spans="2:16" x14ac:dyDescent="0.2">
      <c r="B7" s="25" t="s">
        <v>123</v>
      </c>
      <c r="C7" s="25" t="s">
        <v>124</v>
      </c>
      <c r="D7" s="26" t="s">
        <v>32</v>
      </c>
      <c r="E7" s="26">
        <v>28</v>
      </c>
      <c r="F7" s="26" t="s">
        <v>118</v>
      </c>
      <c r="G7" s="27">
        <v>35</v>
      </c>
      <c r="H7" s="26">
        <v>33</v>
      </c>
      <c r="I7" s="26">
        <v>30</v>
      </c>
      <c r="J7" s="28">
        <v>25</v>
      </c>
      <c r="K7" s="28">
        <v>22</v>
      </c>
      <c r="L7" s="28">
        <v>32</v>
      </c>
      <c r="M7" s="28">
        <v>41</v>
      </c>
      <c r="N7" s="28">
        <v>45</v>
      </c>
      <c r="O7" s="28">
        <v>46</v>
      </c>
      <c r="P7" s="29" t="s">
        <v>34</v>
      </c>
    </row>
    <row r="8" spans="2:16" x14ac:dyDescent="0.2">
      <c r="B8" s="30" t="s">
        <v>125</v>
      </c>
      <c r="C8" s="30" t="s">
        <v>126</v>
      </c>
      <c r="D8" s="31" t="s">
        <v>52</v>
      </c>
      <c r="E8" s="31">
        <v>29</v>
      </c>
      <c r="F8" s="31" t="s">
        <v>118</v>
      </c>
      <c r="G8" s="32">
        <v>39</v>
      </c>
      <c r="H8" s="31">
        <v>38</v>
      </c>
      <c r="I8" s="31">
        <v>34</v>
      </c>
      <c r="J8" s="33">
        <v>24</v>
      </c>
      <c r="K8" s="33">
        <v>27</v>
      </c>
      <c r="L8" s="33">
        <v>36</v>
      </c>
      <c r="M8" s="33">
        <v>47</v>
      </c>
      <c r="N8" s="33">
        <v>49</v>
      </c>
      <c r="O8" s="33">
        <v>53</v>
      </c>
      <c r="P8" s="34" t="s">
        <v>34</v>
      </c>
    </row>
    <row r="9" spans="2:16" x14ac:dyDescent="0.2">
      <c r="B9" s="25" t="s">
        <v>127</v>
      </c>
      <c r="C9" s="25" t="s">
        <v>128</v>
      </c>
      <c r="D9" s="26" t="s">
        <v>32</v>
      </c>
      <c r="E9" s="26">
        <v>30</v>
      </c>
      <c r="F9" s="26" t="s">
        <v>118</v>
      </c>
      <c r="G9" s="27">
        <v>37</v>
      </c>
      <c r="H9" s="26">
        <v>35</v>
      </c>
      <c r="I9" s="26">
        <v>31</v>
      </c>
      <c r="J9" s="28">
        <v>27</v>
      </c>
      <c r="K9" s="28">
        <v>23</v>
      </c>
      <c r="L9" s="28">
        <v>33</v>
      </c>
      <c r="M9" s="28">
        <v>41</v>
      </c>
      <c r="N9" s="28">
        <v>48</v>
      </c>
      <c r="O9" s="28">
        <v>51</v>
      </c>
      <c r="P9" s="29" t="s">
        <v>34</v>
      </c>
    </row>
    <row r="10" spans="2:16" x14ac:dyDescent="0.2">
      <c r="B10" s="30" t="s">
        <v>129</v>
      </c>
      <c r="C10" s="30" t="s">
        <v>130</v>
      </c>
      <c r="D10" s="31" t="s">
        <v>52</v>
      </c>
      <c r="E10" s="31">
        <v>27</v>
      </c>
      <c r="F10" s="31" t="s">
        <v>118</v>
      </c>
      <c r="G10" s="32">
        <v>40</v>
      </c>
      <c r="H10" s="31">
        <v>37</v>
      </c>
      <c r="I10" s="31">
        <v>33</v>
      </c>
      <c r="J10" s="33">
        <v>27</v>
      </c>
      <c r="K10" s="33">
        <v>25</v>
      </c>
      <c r="L10" s="33">
        <v>42</v>
      </c>
      <c r="M10" s="33">
        <v>49</v>
      </c>
      <c r="N10" s="33">
        <v>45</v>
      </c>
      <c r="O10" s="33">
        <v>55</v>
      </c>
      <c r="P10" s="34" t="s">
        <v>34</v>
      </c>
    </row>
    <row r="11" spans="2:16" x14ac:dyDescent="0.2">
      <c r="B11" s="25" t="s">
        <v>131</v>
      </c>
      <c r="C11" s="25" t="s">
        <v>132</v>
      </c>
      <c r="D11" s="26" t="s">
        <v>52</v>
      </c>
      <c r="E11" s="26">
        <v>29</v>
      </c>
      <c r="F11" s="26" t="s">
        <v>118</v>
      </c>
      <c r="G11" s="27">
        <v>43</v>
      </c>
      <c r="H11" s="26">
        <v>40</v>
      </c>
      <c r="I11" s="26">
        <v>35</v>
      </c>
      <c r="J11" s="28">
        <v>25</v>
      </c>
      <c r="K11" s="28">
        <v>29</v>
      </c>
      <c r="L11" s="28">
        <v>47</v>
      </c>
      <c r="M11" s="28">
        <v>53</v>
      </c>
      <c r="N11" s="28">
        <v>51</v>
      </c>
      <c r="O11" s="28">
        <v>57</v>
      </c>
      <c r="P11" s="29" t="s">
        <v>34</v>
      </c>
    </row>
    <row r="12" spans="2:16" x14ac:dyDescent="0.2">
      <c r="B12" s="30" t="s">
        <v>133</v>
      </c>
      <c r="C12" s="30" t="s">
        <v>134</v>
      </c>
      <c r="D12" s="31" t="s">
        <v>52</v>
      </c>
      <c r="E12" s="31">
        <v>30</v>
      </c>
      <c r="F12" s="31" t="s">
        <v>118</v>
      </c>
      <c r="G12" s="32">
        <v>42</v>
      </c>
      <c r="H12" s="31">
        <v>40</v>
      </c>
      <c r="I12" s="31">
        <v>36</v>
      </c>
      <c r="J12" s="33">
        <v>26</v>
      </c>
      <c r="K12" s="33">
        <v>29</v>
      </c>
      <c r="L12" s="33">
        <v>40</v>
      </c>
      <c r="M12" s="33">
        <v>50</v>
      </c>
      <c r="N12" s="33">
        <v>49</v>
      </c>
      <c r="O12" s="33">
        <v>57</v>
      </c>
      <c r="P12" s="34" t="s">
        <v>34</v>
      </c>
    </row>
    <row r="13" spans="2:16" x14ac:dyDescent="0.2">
      <c r="B13" s="25" t="s">
        <v>135</v>
      </c>
      <c r="C13" s="25" t="s">
        <v>136</v>
      </c>
      <c r="D13" s="26" t="s">
        <v>117</v>
      </c>
      <c r="E13" s="26">
        <v>31</v>
      </c>
      <c r="F13" s="26" t="s">
        <v>118</v>
      </c>
      <c r="G13" s="27">
        <v>38</v>
      </c>
      <c r="H13" s="26">
        <v>37</v>
      </c>
      <c r="I13" s="26">
        <v>33</v>
      </c>
      <c r="J13" s="28">
        <v>26</v>
      </c>
      <c r="K13" s="28">
        <v>27</v>
      </c>
      <c r="L13" s="28">
        <v>36</v>
      </c>
      <c r="M13" s="28">
        <v>43</v>
      </c>
      <c r="N13" s="28">
        <v>42</v>
      </c>
      <c r="O13" s="28">
        <v>53</v>
      </c>
      <c r="P13" s="29" t="s">
        <v>34</v>
      </c>
    </row>
    <row r="14" spans="2:16" x14ac:dyDescent="0.2">
      <c r="B14" s="30" t="s">
        <v>137</v>
      </c>
      <c r="C14" s="30" t="s">
        <v>136</v>
      </c>
      <c r="D14" s="31" t="s">
        <v>52</v>
      </c>
      <c r="E14" s="31">
        <v>31</v>
      </c>
      <c r="F14" s="31" t="s">
        <v>118</v>
      </c>
      <c r="G14" s="32">
        <v>41</v>
      </c>
      <c r="H14" s="31">
        <v>39</v>
      </c>
      <c r="I14" s="31">
        <v>35</v>
      </c>
      <c r="J14" s="33">
        <v>24</v>
      </c>
      <c r="K14" s="33">
        <v>28</v>
      </c>
      <c r="L14" s="33">
        <v>39</v>
      </c>
      <c r="M14" s="33">
        <v>48</v>
      </c>
      <c r="N14" s="33">
        <v>46</v>
      </c>
      <c r="O14" s="33">
        <v>56</v>
      </c>
      <c r="P14" s="34" t="s">
        <v>34</v>
      </c>
    </row>
    <row r="15" spans="2:16" x14ac:dyDescent="0.2">
      <c r="B15" s="25" t="s">
        <v>138</v>
      </c>
      <c r="C15" s="25" t="s">
        <v>139</v>
      </c>
      <c r="D15" s="26" t="s">
        <v>52</v>
      </c>
      <c r="E15" s="26">
        <v>32</v>
      </c>
      <c r="F15" s="26" t="s">
        <v>118</v>
      </c>
      <c r="G15" s="27">
        <v>41</v>
      </c>
      <c r="H15" s="26">
        <v>39</v>
      </c>
      <c r="I15" s="26">
        <v>35</v>
      </c>
      <c r="J15" s="28">
        <v>24</v>
      </c>
      <c r="K15" s="28">
        <v>28</v>
      </c>
      <c r="L15" s="28">
        <v>39</v>
      </c>
      <c r="M15" s="28">
        <v>49</v>
      </c>
      <c r="N15" s="28">
        <v>45</v>
      </c>
      <c r="O15" s="28">
        <v>57</v>
      </c>
      <c r="P15" s="29" t="s">
        <v>34</v>
      </c>
    </row>
    <row r="16" spans="2:16" x14ac:dyDescent="0.2">
      <c r="B16" s="30" t="s">
        <v>140</v>
      </c>
      <c r="C16" s="30" t="s">
        <v>139</v>
      </c>
      <c r="D16" s="31" t="s">
        <v>117</v>
      </c>
      <c r="E16" s="31">
        <v>32</v>
      </c>
      <c r="F16" s="31" t="s">
        <v>118</v>
      </c>
      <c r="G16" s="32">
        <v>39</v>
      </c>
      <c r="H16" s="31">
        <v>37</v>
      </c>
      <c r="I16" s="31">
        <v>33</v>
      </c>
      <c r="J16" s="33">
        <v>24</v>
      </c>
      <c r="K16" s="33">
        <v>26</v>
      </c>
      <c r="L16" s="33">
        <v>39</v>
      </c>
      <c r="M16" s="33">
        <v>45</v>
      </c>
      <c r="N16" s="33">
        <v>42</v>
      </c>
      <c r="O16" s="33">
        <v>50</v>
      </c>
      <c r="P16" s="34" t="s">
        <v>34</v>
      </c>
    </row>
    <row r="17" spans="2:16" x14ac:dyDescent="0.2">
      <c r="B17" s="25" t="s">
        <v>141</v>
      </c>
      <c r="C17" s="25" t="s">
        <v>142</v>
      </c>
      <c r="D17" s="26" t="s">
        <v>117</v>
      </c>
      <c r="E17" s="26">
        <v>41</v>
      </c>
      <c r="F17" s="26" t="s">
        <v>118</v>
      </c>
      <c r="G17" s="27">
        <v>39</v>
      </c>
      <c r="H17" s="26">
        <v>37</v>
      </c>
      <c r="I17" s="26">
        <v>33</v>
      </c>
      <c r="J17" s="28">
        <v>23</v>
      </c>
      <c r="K17" s="28">
        <v>27</v>
      </c>
      <c r="L17" s="28">
        <v>40</v>
      </c>
      <c r="M17" s="28">
        <v>45</v>
      </c>
      <c r="N17" s="28">
        <v>41</v>
      </c>
      <c r="O17" s="28">
        <v>49</v>
      </c>
      <c r="P17" s="29" t="s">
        <v>34</v>
      </c>
    </row>
    <row r="18" spans="2:16" x14ac:dyDescent="0.2">
      <c r="B18" s="30" t="s">
        <v>143</v>
      </c>
      <c r="C18" s="30" t="s">
        <v>144</v>
      </c>
      <c r="D18" s="31" t="s">
        <v>52</v>
      </c>
      <c r="E18" s="31">
        <v>33</v>
      </c>
      <c r="F18" s="31" t="s">
        <v>118</v>
      </c>
      <c r="G18" s="32">
        <v>41</v>
      </c>
      <c r="H18" s="31">
        <v>39</v>
      </c>
      <c r="I18" s="31">
        <v>34</v>
      </c>
      <c r="J18" s="33">
        <v>22</v>
      </c>
      <c r="K18" s="33">
        <v>29</v>
      </c>
      <c r="L18" s="33">
        <v>40</v>
      </c>
      <c r="M18" s="33">
        <v>47</v>
      </c>
      <c r="N18" s="33">
        <v>46</v>
      </c>
      <c r="O18" s="33">
        <v>57</v>
      </c>
      <c r="P18" s="34" t="s">
        <v>34</v>
      </c>
    </row>
    <row r="19" spans="2:16" x14ac:dyDescent="0.2">
      <c r="B19" s="25" t="s">
        <v>145</v>
      </c>
      <c r="C19" s="25" t="s">
        <v>146</v>
      </c>
      <c r="D19" s="26" t="s">
        <v>52</v>
      </c>
      <c r="E19" s="26">
        <v>34</v>
      </c>
      <c r="F19" s="26" t="s">
        <v>118</v>
      </c>
      <c r="G19" s="27">
        <v>42</v>
      </c>
      <c r="H19" s="26">
        <v>40</v>
      </c>
      <c r="I19" s="26">
        <v>36</v>
      </c>
      <c r="J19" s="28">
        <v>25</v>
      </c>
      <c r="K19" s="28">
        <v>29</v>
      </c>
      <c r="L19" s="28">
        <v>40</v>
      </c>
      <c r="M19" s="28">
        <v>48</v>
      </c>
      <c r="N19" s="28">
        <v>47</v>
      </c>
      <c r="O19" s="28">
        <v>56</v>
      </c>
      <c r="P19" s="29" t="s">
        <v>34</v>
      </c>
    </row>
    <row r="20" spans="2:16" x14ac:dyDescent="0.2">
      <c r="B20" s="30" t="s">
        <v>147</v>
      </c>
      <c r="C20" s="30" t="s">
        <v>148</v>
      </c>
      <c r="D20" s="31" t="s">
        <v>52</v>
      </c>
      <c r="E20" s="31">
        <v>34</v>
      </c>
      <c r="F20" s="31" t="s">
        <v>118</v>
      </c>
      <c r="G20" s="32">
        <v>43</v>
      </c>
      <c r="H20" s="31">
        <v>41</v>
      </c>
      <c r="I20" s="31">
        <v>36</v>
      </c>
      <c r="J20" s="33">
        <v>24</v>
      </c>
      <c r="K20" s="33">
        <v>31</v>
      </c>
      <c r="L20" s="33">
        <v>41</v>
      </c>
      <c r="M20" s="33">
        <v>50</v>
      </c>
      <c r="N20" s="33">
        <v>51</v>
      </c>
      <c r="O20" s="33">
        <v>57</v>
      </c>
      <c r="P20" s="34" t="s">
        <v>34</v>
      </c>
    </row>
    <row r="21" spans="2:16" x14ac:dyDescent="0.2">
      <c r="B21" s="25" t="s">
        <v>149</v>
      </c>
      <c r="C21" s="25" t="s">
        <v>150</v>
      </c>
      <c r="D21" s="26" t="s">
        <v>117</v>
      </c>
      <c r="E21" s="26">
        <v>33</v>
      </c>
      <c r="F21" s="26" t="s">
        <v>118</v>
      </c>
      <c r="G21" s="27">
        <v>37</v>
      </c>
      <c r="H21" s="26">
        <v>36</v>
      </c>
      <c r="I21" s="26">
        <v>32</v>
      </c>
      <c r="J21" s="28">
        <v>26</v>
      </c>
      <c r="K21" s="28">
        <v>26</v>
      </c>
      <c r="L21" s="28">
        <v>34</v>
      </c>
      <c r="M21" s="28">
        <v>41</v>
      </c>
      <c r="N21" s="28">
        <v>41</v>
      </c>
      <c r="O21" s="28">
        <v>56</v>
      </c>
      <c r="P21" s="29" t="s">
        <v>34</v>
      </c>
    </row>
    <row r="22" spans="2:16" x14ac:dyDescent="0.2">
      <c r="B22" s="30" t="s">
        <v>151</v>
      </c>
      <c r="C22" s="30" t="s">
        <v>150</v>
      </c>
      <c r="D22" s="31" t="s">
        <v>52</v>
      </c>
      <c r="E22" s="31">
        <v>33</v>
      </c>
      <c r="F22" s="31" t="s">
        <v>118</v>
      </c>
      <c r="G22" s="32">
        <v>42</v>
      </c>
      <c r="H22" s="31">
        <v>40</v>
      </c>
      <c r="I22" s="31">
        <v>35</v>
      </c>
      <c r="J22" s="33">
        <v>24</v>
      </c>
      <c r="K22" s="33">
        <v>31</v>
      </c>
      <c r="L22" s="33">
        <v>34</v>
      </c>
      <c r="M22" s="33">
        <v>40</v>
      </c>
      <c r="N22" s="33">
        <v>51</v>
      </c>
      <c r="O22" s="33">
        <v>62</v>
      </c>
      <c r="P22" s="34" t="s">
        <v>34</v>
      </c>
    </row>
    <row r="23" spans="2:16" x14ac:dyDescent="0.2">
      <c r="B23" s="25" t="s">
        <v>152</v>
      </c>
      <c r="C23" s="25" t="s">
        <v>153</v>
      </c>
      <c r="D23" s="26" t="s">
        <v>117</v>
      </c>
      <c r="E23" s="26">
        <v>34</v>
      </c>
      <c r="F23" s="26" t="s">
        <v>118</v>
      </c>
      <c r="G23" s="27">
        <v>38</v>
      </c>
      <c r="H23" s="26">
        <v>37</v>
      </c>
      <c r="I23" s="26">
        <v>33</v>
      </c>
      <c r="J23" s="28">
        <v>26</v>
      </c>
      <c r="K23" s="28">
        <v>27</v>
      </c>
      <c r="L23" s="28">
        <v>36</v>
      </c>
      <c r="M23" s="28">
        <v>41</v>
      </c>
      <c r="N23" s="28">
        <v>42</v>
      </c>
      <c r="O23" s="28">
        <v>56</v>
      </c>
      <c r="P23" s="29" t="s">
        <v>34</v>
      </c>
    </row>
    <row r="24" spans="2:16" x14ac:dyDescent="0.2">
      <c r="B24" s="30" t="s">
        <v>154</v>
      </c>
      <c r="C24" s="30" t="s">
        <v>155</v>
      </c>
      <c r="D24" s="31" t="s">
        <v>52</v>
      </c>
      <c r="E24" s="31">
        <v>35</v>
      </c>
      <c r="F24" s="31" t="s">
        <v>118</v>
      </c>
      <c r="G24" s="32">
        <v>42</v>
      </c>
      <c r="H24" s="31">
        <v>40</v>
      </c>
      <c r="I24" s="31">
        <v>36</v>
      </c>
      <c r="J24" s="33">
        <v>24</v>
      </c>
      <c r="K24" s="33">
        <v>31</v>
      </c>
      <c r="L24" s="33">
        <v>41</v>
      </c>
      <c r="M24" s="33">
        <v>46</v>
      </c>
      <c r="N24" s="33">
        <v>46</v>
      </c>
      <c r="O24" s="33">
        <v>59</v>
      </c>
      <c r="P24" s="34" t="s">
        <v>34</v>
      </c>
    </row>
    <row r="25" spans="2:16" x14ac:dyDescent="0.2">
      <c r="B25" s="25" t="s">
        <v>156</v>
      </c>
      <c r="C25" s="25" t="s">
        <v>157</v>
      </c>
      <c r="D25" s="26" t="s">
        <v>52</v>
      </c>
      <c r="E25" s="26">
        <v>37</v>
      </c>
      <c r="F25" s="26" t="s">
        <v>118</v>
      </c>
      <c r="G25" s="27">
        <v>43</v>
      </c>
      <c r="H25" s="26">
        <v>41</v>
      </c>
      <c r="I25" s="26">
        <v>37</v>
      </c>
      <c r="J25" s="28">
        <v>25</v>
      </c>
      <c r="K25" s="28">
        <v>34</v>
      </c>
      <c r="L25" s="28">
        <v>41</v>
      </c>
      <c r="M25" s="28">
        <v>44</v>
      </c>
      <c r="N25" s="28">
        <v>46</v>
      </c>
      <c r="O25" s="28">
        <v>62</v>
      </c>
      <c r="P25" s="29" t="s">
        <v>34</v>
      </c>
    </row>
    <row r="26" spans="2:16" x14ac:dyDescent="0.2">
      <c r="B26" s="30" t="s">
        <v>156</v>
      </c>
      <c r="C26" s="30" t="s">
        <v>158</v>
      </c>
      <c r="D26" s="31" t="s">
        <v>52</v>
      </c>
      <c r="E26" s="31">
        <v>37</v>
      </c>
      <c r="F26" s="31" t="s">
        <v>118</v>
      </c>
      <c r="G26" s="32">
        <v>43</v>
      </c>
      <c r="H26" s="31">
        <v>41</v>
      </c>
      <c r="I26" s="31">
        <v>37</v>
      </c>
      <c r="J26" s="33">
        <v>26</v>
      </c>
      <c r="K26" s="33">
        <v>33</v>
      </c>
      <c r="L26" s="33">
        <v>42</v>
      </c>
      <c r="M26" s="33">
        <v>45</v>
      </c>
      <c r="N26" s="33">
        <v>46</v>
      </c>
      <c r="O26" s="33">
        <v>62</v>
      </c>
      <c r="P26" s="34" t="s">
        <v>34</v>
      </c>
    </row>
    <row r="27" spans="2:16" x14ac:dyDescent="0.2">
      <c r="B27" s="25" t="s">
        <v>156</v>
      </c>
      <c r="C27" s="25" t="s">
        <v>159</v>
      </c>
      <c r="D27" s="26" t="s">
        <v>52</v>
      </c>
      <c r="E27" s="26">
        <v>37</v>
      </c>
      <c r="F27" s="26" t="s">
        <v>118</v>
      </c>
      <c r="G27" s="27">
        <v>43</v>
      </c>
      <c r="H27" s="26">
        <v>41</v>
      </c>
      <c r="I27" s="26">
        <v>37</v>
      </c>
      <c r="J27" s="28">
        <v>25</v>
      </c>
      <c r="K27" s="28">
        <v>32</v>
      </c>
      <c r="L27" s="28">
        <v>42</v>
      </c>
      <c r="M27" s="28">
        <v>48</v>
      </c>
      <c r="N27" s="28">
        <v>49</v>
      </c>
      <c r="O27" s="28">
        <v>63</v>
      </c>
      <c r="P27" s="29" t="s">
        <v>34</v>
      </c>
    </row>
    <row r="28" spans="2:16" x14ac:dyDescent="0.2">
      <c r="B28" s="30" t="s">
        <v>160</v>
      </c>
      <c r="C28" s="30" t="s">
        <v>161</v>
      </c>
      <c r="D28" s="31" t="s">
        <v>52</v>
      </c>
      <c r="E28" s="31">
        <v>36</v>
      </c>
      <c r="F28" s="31" t="s">
        <v>118</v>
      </c>
      <c r="G28" s="32">
        <v>44</v>
      </c>
      <c r="H28" s="31">
        <v>41</v>
      </c>
      <c r="I28" s="31">
        <v>37</v>
      </c>
      <c r="J28" s="33">
        <v>25</v>
      </c>
      <c r="K28" s="33">
        <v>32</v>
      </c>
      <c r="L28" s="33">
        <v>43</v>
      </c>
      <c r="M28" s="33">
        <v>49</v>
      </c>
      <c r="N28" s="33">
        <v>50</v>
      </c>
      <c r="O28" s="33">
        <v>58</v>
      </c>
      <c r="P28" s="34" t="s">
        <v>34</v>
      </c>
    </row>
    <row r="29" spans="2:16" x14ac:dyDescent="0.2">
      <c r="B29" s="25" t="s">
        <v>162</v>
      </c>
      <c r="C29" s="25" t="s">
        <v>163</v>
      </c>
      <c r="D29" s="26" t="s">
        <v>70</v>
      </c>
      <c r="E29" s="26">
        <v>34</v>
      </c>
      <c r="F29" s="26" t="s">
        <v>118</v>
      </c>
      <c r="G29" s="27">
        <v>46</v>
      </c>
      <c r="H29" s="26">
        <v>44</v>
      </c>
      <c r="I29" s="26">
        <v>39</v>
      </c>
      <c r="J29" s="28">
        <v>26</v>
      </c>
      <c r="K29" s="28">
        <v>34</v>
      </c>
      <c r="L29" s="28">
        <v>45</v>
      </c>
      <c r="M29" s="28">
        <v>52</v>
      </c>
      <c r="N29" s="28">
        <v>57</v>
      </c>
      <c r="O29" s="28">
        <v>64</v>
      </c>
      <c r="P29" s="29" t="s">
        <v>34</v>
      </c>
    </row>
    <row r="30" spans="2:16" x14ac:dyDescent="0.2">
      <c r="B30" s="30" t="s">
        <v>164</v>
      </c>
      <c r="C30" s="30" t="s">
        <v>165</v>
      </c>
      <c r="D30" s="31" t="s">
        <v>70</v>
      </c>
      <c r="E30" s="31">
        <v>38</v>
      </c>
      <c r="F30" s="31" t="s">
        <v>118</v>
      </c>
      <c r="G30" s="32">
        <v>47</v>
      </c>
      <c r="H30" s="31">
        <v>45</v>
      </c>
      <c r="I30" s="31">
        <v>41</v>
      </c>
      <c r="J30" s="33">
        <v>28</v>
      </c>
      <c r="K30" s="33">
        <v>38</v>
      </c>
      <c r="L30" s="33">
        <v>46</v>
      </c>
      <c r="M30" s="33">
        <v>50</v>
      </c>
      <c r="N30" s="33">
        <v>54</v>
      </c>
      <c r="O30" s="33">
        <v>67</v>
      </c>
      <c r="P30" s="34" t="s">
        <v>34</v>
      </c>
    </row>
    <row r="31" spans="2:16" x14ac:dyDescent="0.2">
      <c r="B31" s="25" t="s">
        <v>166</v>
      </c>
      <c r="C31" s="25" t="s">
        <v>167</v>
      </c>
      <c r="D31" s="26" t="s">
        <v>70</v>
      </c>
      <c r="E31" s="26">
        <v>38</v>
      </c>
      <c r="F31" s="26" t="s">
        <v>118</v>
      </c>
      <c r="G31" s="27">
        <v>48</v>
      </c>
      <c r="H31" s="26">
        <v>45</v>
      </c>
      <c r="I31" s="26">
        <v>40</v>
      </c>
      <c r="J31" s="28">
        <v>28</v>
      </c>
      <c r="K31" s="28">
        <v>37</v>
      </c>
      <c r="L31" s="28">
        <v>46</v>
      </c>
      <c r="M31" s="28">
        <v>51</v>
      </c>
      <c r="N31" s="28">
        <v>54</v>
      </c>
      <c r="O31" s="28">
        <v>66</v>
      </c>
      <c r="P31" s="29" t="s">
        <v>34</v>
      </c>
    </row>
    <row r="32" spans="2:16" x14ac:dyDescent="0.2">
      <c r="B32" s="30" t="s">
        <v>168</v>
      </c>
      <c r="C32" s="30" t="s">
        <v>169</v>
      </c>
      <c r="D32" s="31" t="s">
        <v>52</v>
      </c>
      <c r="E32" s="31">
        <v>39</v>
      </c>
      <c r="F32" s="31" t="s">
        <v>118</v>
      </c>
      <c r="G32" s="32">
        <v>45</v>
      </c>
      <c r="H32" s="31">
        <v>43</v>
      </c>
      <c r="I32" s="31">
        <v>39</v>
      </c>
      <c r="J32" s="33">
        <v>26</v>
      </c>
      <c r="K32" s="33">
        <v>36</v>
      </c>
      <c r="L32" s="33">
        <v>44</v>
      </c>
      <c r="M32" s="33">
        <v>47</v>
      </c>
      <c r="N32" s="33">
        <v>49</v>
      </c>
      <c r="O32" s="33">
        <v>59</v>
      </c>
      <c r="P32" s="34" t="s">
        <v>34</v>
      </c>
    </row>
    <row r="33" spans="2:16" x14ac:dyDescent="0.2">
      <c r="B33" s="25" t="s">
        <v>170</v>
      </c>
      <c r="C33" s="25" t="s">
        <v>171</v>
      </c>
      <c r="D33" s="26" t="s">
        <v>70</v>
      </c>
      <c r="E33" s="26">
        <v>41</v>
      </c>
      <c r="F33" s="26" t="s">
        <v>118</v>
      </c>
      <c r="G33" s="27">
        <v>49</v>
      </c>
      <c r="H33" s="26">
        <v>47</v>
      </c>
      <c r="I33" s="26">
        <v>42</v>
      </c>
      <c r="J33" s="28">
        <v>29</v>
      </c>
      <c r="K33" s="28">
        <v>40</v>
      </c>
      <c r="L33" s="28">
        <v>48</v>
      </c>
      <c r="M33" s="28">
        <v>51</v>
      </c>
      <c r="N33" s="28">
        <v>54</v>
      </c>
      <c r="O33" s="28">
        <v>66</v>
      </c>
      <c r="P33" s="29" t="s">
        <v>34</v>
      </c>
    </row>
    <row r="34" spans="2:16" x14ac:dyDescent="0.2">
      <c r="B34" s="30" t="s">
        <v>172</v>
      </c>
      <c r="C34" s="30" t="s">
        <v>173</v>
      </c>
      <c r="D34" s="31" t="s">
        <v>70</v>
      </c>
      <c r="E34" s="31">
        <v>46</v>
      </c>
      <c r="F34" s="31" t="s">
        <v>118</v>
      </c>
      <c r="G34" s="32">
        <v>49</v>
      </c>
      <c r="H34" s="31">
        <v>48</v>
      </c>
      <c r="I34" s="31">
        <v>44</v>
      </c>
      <c r="J34" s="33">
        <v>33</v>
      </c>
      <c r="K34" s="33">
        <v>39</v>
      </c>
      <c r="L34" s="33">
        <v>46</v>
      </c>
      <c r="M34" s="33">
        <v>51</v>
      </c>
      <c r="N34" s="33">
        <v>57</v>
      </c>
      <c r="O34" s="33">
        <v>67</v>
      </c>
      <c r="P34" s="34" t="s">
        <v>34</v>
      </c>
    </row>
    <row r="35" spans="2:16" x14ac:dyDescent="0.2">
      <c r="B35" s="25" t="s">
        <v>174</v>
      </c>
      <c r="C35" s="25" t="s">
        <v>175</v>
      </c>
      <c r="D35" s="26" t="s">
        <v>70</v>
      </c>
      <c r="E35" s="26">
        <v>46</v>
      </c>
      <c r="F35" s="26" t="s">
        <v>118</v>
      </c>
      <c r="G35" s="27">
        <v>50</v>
      </c>
      <c r="H35" s="26">
        <v>49</v>
      </c>
      <c r="I35" s="26">
        <v>44</v>
      </c>
      <c r="J35" s="28">
        <v>31</v>
      </c>
      <c r="K35" s="28">
        <v>41</v>
      </c>
      <c r="L35" s="28">
        <v>48</v>
      </c>
      <c r="M35" s="28">
        <v>53</v>
      </c>
      <c r="N35" s="28">
        <v>58</v>
      </c>
      <c r="O35" s="28">
        <v>67</v>
      </c>
      <c r="P35" s="29" t="s">
        <v>34</v>
      </c>
    </row>
    <row r="36" spans="2:16" x14ac:dyDescent="0.2">
      <c r="B36" s="30" t="s">
        <v>176</v>
      </c>
      <c r="C36" s="30" t="s">
        <v>177</v>
      </c>
      <c r="D36" s="31" t="s">
        <v>70</v>
      </c>
      <c r="E36" s="31">
        <v>38</v>
      </c>
      <c r="F36" s="31" t="s">
        <v>118</v>
      </c>
      <c r="G36" s="32">
        <v>49</v>
      </c>
      <c r="H36" s="31">
        <v>46</v>
      </c>
      <c r="I36" s="31">
        <v>42</v>
      </c>
      <c r="J36" s="33">
        <v>29</v>
      </c>
      <c r="K36" s="33">
        <v>40</v>
      </c>
      <c r="L36" s="33">
        <v>47</v>
      </c>
      <c r="M36" s="33">
        <v>51</v>
      </c>
      <c r="N36" s="33">
        <v>53</v>
      </c>
      <c r="O36" s="33">
        <v>64</v>
      </c>
      <c r="P36" s="34" t="s">
        <v>34</v>
      </c>
    </row>
    <row r="37" spans="2:16" x14ac:dyDescent="0.2">
      <c r="B37" s="25" t="s">
        <v>178</v>
      </c>
      <c r="C37" s="25" t="s">
        <v>179</v>
      </c>
      <c r="D37" s="26" t="s">
        <v>70</v>
      </c>
      <c r="E37" s="26">
        <v>42</v>
      </c>
      <c r="F37" s="26" t="s">
        <v>118</v>
      </c>
      <c r="G37" s="27">
        <v>50</v>
      </c>
      <c r="H37" s="26">
        <v>48</v>
      </c>
      <c r="I37" s="26">
        <v>43</v>
      </c>
      <c r="J37" s="28">
        <v>30</v>
      </c>
      <c r="K37" s="28">
        <v>41</v>
      </c>
      <c r="L37" s="28">
        <v>48</v>
      </c>
      <c r="M37" s="28">
        <v>51</v>
      </c>
      <c r="N37" s="28">
        <v>53</v>
      </c>
      <c r="O37" s="28">
        <v>66</v>
      </c>
      <c r="P37" s="29" t="s">
        <v>34</v>
      </c>
    </row>
    <row r="38" spans="2:16" x14ac:dyDescent="0.2">
      <c r="B38" s="30" t="s">
        <v>180</v>
      </c>
      <c r="C38" s="30" t="s">
        <v>181</v>
      </c>
      <c r="D38" s="31" t="s">
        <v>52</v>
      </c>
      <c r="E38" s="31">
        <v>36</v>
      </c>
      <c r="F38" s="31" t="s">
        <v>118</v>
      </c>
      <c r="G38" s="32">
        <v>45</v>
      </c>
      <c r="H38" s="31">
        <v>42</v>
      </c>
      <c r="I38" s="31">
        <v>38</v>
      </c>
      <c r="J38" s="33">
        <v>26</v>
      </c>
      <c r="K38" s="33">
        <v>34</v>
      </c>
      <c r="L38" s="33">
        <v>44</v>
      </c>
      <c r="M38" s="33">
        <v>47</v>
      </c>
      <c r="N38" s="33">
        <v>50</v>
      </c>
      <c r="O38" s="33">
        <v>61</v>
      </c>
      <c r="P38" s="34" t="s">
        <v>34</v>
      </c>
    </row>
    <row r="39" spans="2:16" x14ac:dyDescent="0.2">
      <c r="B39" s="25" t="s">
        <v>182</v>
      </c>
      <c r="C39" s="25" t="s">
        <v>183</v>
      </c>
      <c r="D39" s="26" t="s">
        <v>52</v>
      </c>
      <c r="E39" s="26">
        <v>34</v>
      </c>
      <c r="F39" s="26" t="s">
        <v>118</v>
      </c>
      <c r="G39" s="27">
        <v>44</v>
      </c>
      <c r="H39" s="26">
        <v>42</v>
      </c>
      <c r="I39" s="26">
        <v>38</v>
      </c>
      <c r="J39" s="28">
        <v>25</v>
      </c>
      <c r="K39" s="28">
        <v>33</v>
      </c>
      <c r="L39" s="28">
        <v>43</v>
      </c>
      <c r="M39" s="28">
        <v>48</v>
      </c>
      <c r="N39" s="28">
        <v>51</v>
      </c>
      <c r="O39" s="28">
        <v>61</v>
      </c>
      <c r="P39" s="29" t="s">
        <v>34</v>
      </c>
    </row>
    <row r="40" spans="2:16" x14ac:dyDescent="0.2">
      <c r="B40" s="30" t="s">
        <v>184</v>
      </c>
      <c r="C40" s="30" t="s">
        <v>185</v>
      </c>
      <c r="D40" s="31" t="s">
        <v>52</v>
      </c>
      <c r="E40" s="31">
        <v>37</v>
      </c>
      <c r="F40" s="31" t="s">
        <v>118</v>
      </c>
      <c r="G40" s="32">
        <v>45</v>
      </c>
      <c r="H40" s="31">
        <v>43</v>
      </c>
      <c r="I40" s="31">
        <v>38</v>
      </c>
      <c r="J40" s="33">
        <v>27</v>
      </c>
      <c r="K40" s="33">
        <v>34</v>
      </c>
      <c r="L40" s="33">
        <v>43</v>
      </c>
      <c r="M40" s="33">
        <v>47</v>
      </c>
      <c r="N40" s="33">
        <v>52</v>
      </c>
      <c r="O40" s="33">
        <v>64</v>
      </c>
      <c r="P40" s="34" t="s">
        <v>34</v>
      </c>
    </row>
    <row r="41" spans="2:16" x14ac:dyDescent="0.2">
      <c r="B41" s="25" t="s">
        <v>168</v>
      </c>
      <c r="C41" s="25" t="s">
        <v>186</v>
      </c>
      <c r="D41" s="26" t="s">
        <v>52</v>
      </c>
      <c r="E41" s="26">
        <v>39</v>
      </c>
      <c r="F41" s="26" t="s">
        <v>118</v>
      </c>
      <c r="G41" s="27">
        <v>45</v>
      </c>
      <c r="H41" s="26">
        <v>44</v>
      </c>
      <c r="I41" s="26">
        <v>41</v>
      </c>
      <c r="J41" s="28">
        <v>31</v>
      </c>
      <c r="K41" s="28">
        <v>37</v>
      </c>
      <c r="L41" s="28">
        <v>45</v>
      </c>
      <c r="M41" s="28">
        <v>44</v>
      </c>
      <c r="N41" s="28">
        <v>47</v>
      </c>
      <c r="O41" s="28">
        <v>60</v>
      </c>
      <c r="P41" s="29" t="s">
        <v>34</v>
      </c>
    </row>
    <row r="42" spans="2:16" x14ac:dyDescent="0.2">
      <c r="B42" s="30" t="s">
        <v>187</v>
      </c>
      <c r="C42" s="30" t="s">
        <v>188</v>
      </c>
      <c r="D42" s="31" t="s">
        <v>70</v>
      </c>
      <c r="E42" s="31">
        <v>46</v>
      </c>
      <c r="F42" s="31" t="s">
        <v>118</v>
      </c>
      <c r="G42" s="32">
        <v>51</v>
      </c>
      <c r="H42" s="31">
        <v>50</v>
      </c>
      <c r="I42" s="31">
        <v>46</v>
      </c>
      <c r="J42" s="33">
        <v>34</v>
      </c>
      <c r="K42" s="33">
        <v>41</v>
      </c>
      <c r="L42" s="33">
        <v>47</v>
      </c>
      <c r="M42" s="33">
        <v>53</v>
      </c>
      <c r="N42" s="33">
        <v>61</v>
      </c>
      <c r="O42" s="33">
        <v>68</v>
      </c>
      <c r="P42" s="34" t="s">
        <v>34</v>
      </c>
    </row>
    <row r="44" spans="2:16" x14ac:dyDescent="0.2">
      <c r="B44" s="35" t="s">
        <v>74</v>
      </c>
    </row>
  </sheetData>
  <mergeCells count="6">
    <mergeCell ref="B2:B3"/>
    <mergeCell ref="C2:C3"/>
    <mergeCell ref="D2:D3"/>
    <mergeCell ref="G2:I2"/>
    <mergeCell ref="J2:O2"/>
    <mergeCell ref="P2:P3"/>
  </mergeCells>
  <hyperlinks>
    <hyperlink ref="P4" r:id="rId1" display="http://secure.guardianglass.co.uk/25-36.pdf"/>
    <hyperlink ref="P5" r:id="rId2" display="http://secure.guardianglass.co.uk/26-34 double.pdf"/>
    <hyperlink ref="P6" r:id="rId3" display="http://secure.guardianglass.co.uk/27-37.pdf"/>
    <hyperlink ref="P7" r:id="rId4" display="http://secure.guardianglass.co.uk/28-35 double.pdf"/>
    <hyperlink ref="P8" r:id="rId5" display="http://secure.guardianglass.co.uk/29-39.pdf"/>
    <hyperlink ref="P9" r:id="rId6" display="http://secure.guardianglass.co.uk/30-37 double.pdf"/>
    <hyperlink ref="P10" r:id="rId7" display="http://secure.guardianglass.co.uk/27-40 double.pdf"/>
    <hyperlink ref="P11" r:id="rId8" display="http://secure.guardianglass.co.uk/29-43.pdf"/>
    <hyperlink ref="P12" r:id="rId9" display="http://secure.guardianglass.co.uk/30-42.pdf"/>
    <hyperlink ref="P13" r:id="rId10" display="http://secure.guardianglass.co.uk/31-38 double.pdf"/>
    <hyperlink ref="P14" r:id="rId11" display="http://secure.guardianglass.co.uk/31-41.pdf"/>
    <hyperlink ref="P15" r:id="rId12" display="http://secure.guardianglass.co.uk/32-41.pdf"/>
    <hyperlink ref="P16" r:id="rId13" display="http://secure.guardianglass.co.uk/32-39.pdf"/>
    <hyperlink ref="P17" r:id="rId14" display="http://secure.guardianglass.co.uk/32-39.pdf"/>
    <hyperlink ref="P18" r:id="rId15" display="http://secure.guardianglass.co.uk/33-41.pdf"/>
    <hyperlink ref="P19" r:id="rId16" display="http://secure.guardianglass.co.uk/34-42.pdf"/>
    <hyperlink ref="P20" r:id="rId17" display="http://secure.guardianglass.co.uk/34-43.pdf"/>
    <hyperlink ref="P21" r:id="rId18" display="http://secure.guardianglass.co.uk/33-37 double.pdf"/>
    <hyperlink ref="P22" r:id="rId19" display="http://secure.guardianglass.co.uk/33-42.pdf"/>
    <hyperlink ref="P23" r:id="rId20" display="http://secure.guardianglass.co.uk/34-38 double.pdf"/>
    <hyperlink ref="P24" r:id="rId21" display="http://secure.guardianglass.co.uk/35-42.pdf"/>
    <hyperlink ref="P25" r:id="rId22" display="http://secure.guardianglass.co.uk/37-43b.pdf"/>
    <hyperlink ref="P26" r:id="rId23" display="http://secure.guardianglass.co.uk/37-43c.pdf"/>
    <hyperlink ref="P27" r:id="rId24" display="http://secure.guardianglass.co.uk/37-43a.pdf"/>
    <hyperlink ref="P28" r:id="rId25" display="http://secure.guardianglass.co.uk/36-44.pdf"/>
    <hyperlink ref="P29" r:id="rId26" display="http://secure.guardianglass.co.uk/34-46.pdf"/>
    <hyperlink ref="P30" r:id="rId27" display="http://secure.guardianglass.co.uk/38-47.pdf"/>
    <hyperlink ref="P31" r:id="rId28" display="http://secure.guardianglass.co.uk/38-48.pdf"/>
    <hyperlink ref="P32" r:id="rId29" display="http://secure.guardianglass.co.uk/39-45a.pdf"/>
    <hyperlink ref="P33" r:id="rId30" display="http://secure.guardianglass.co.uk/41-49.pdf"/>
    <hyperlink ref="P34" r:id="rId31" display="http://secure.guardianglass.co.uk/46-49.pdf"/>
    <hyperlink ref="P35" r:id="rId32" display="http://secure.guardianglass.co.uk/46-50.pdf"/>
    <hyperlink ref="P36" r:id="rId33" display="http://secure.guardianglass.co.uk/38-49.pdf"/>
    <hyperlink ref="P37" r:id="rId34" display="http://secure.guardianglass.co.uk/42-50.pdf"/>
    <hyperlink ref="P38" r:id="rId35" display="http://secure.guardianglass.co.uk/36-45a.pdf"/>
    <hyperlink ref="P39" r:id="rId36" display="http://secure.guardianglass.co.uk/34-44.pdf"/>
    <hyperlink ref="P40" r:id="rId37" display="http://secure.guardianglass.co.uk/37-45.pdf"/>
    <hyperlink ref="P41" r:id="rId38" display="http://secure.guardianglass.co.uk/39-45b.pdf"/>
    <hyperlink ref="P42" r:id="rId39" display="http://secure.guardianglass.co.uk/46-51.pdf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9"/>
  <sheetViews>
    <sheetView workbookViewId="0">
      <selection activeCell="H18" sqref="H18"/>
    </sheetView>
  </sheetViews>
  <sheetFormatPr defaultRowHeight="12.75" x14ac:dyDescent="0.2"/>
  <cols>
    <col min="1" max="2" width="9.140625" style="21"/>
    <col min="3" max="3" width="29" style="21" customWidth="1"/>
    <col min="4" max="4" width="14.7109375" style="21" customWidth="1"/>
    <col min="5" max="5" width="15" style="21" customWidth="1"/>
    <col min="6" max="6" width="14" style="21" customWidth="1"/>
    <col min="7" max="7" width="9.140625" style="21"/>
    <col min="8" max="8" width="11.7109375" style="21" customWidth="1"/>
    <col min="9" max="9" width="14.140625" style="21" customWidth="1"/>
    <col min="10" max="15" width="9.140625" style="21"/>
    <col min="16" max="16" width="16.7109375" style="21" customWidth="1"/>
    <col min="17" max="16384" width="9.140625" style="21"/>
  </cols>
  <sheetData>
    <row r="1" spans="2:16" x14ac:dyDescent="0.2">
      <c r="J1" s="22"/>
      <c r="K1" s="22"/>
      <c r="L1" s="22"/>
      <c r="M1" s="22"/>
      <c r="N1" s="22"/>
      <c r="O1" s="22"/>
    </row>
    <row r="2" spans="2:16" x14ac:dyDescent="0.2">
      <c r="B2" s="43" t="s">
        <v>18</v>
      </c>
      <c r="C2" s="43" t="s">
        <v>19</v>
      </c>
      <c r="D2" s="43" t="s">
        <v>20</v>
      </c>
      <c r="E2" s="23" t="s">
        <v>21</v>
      </c>
      <c r="F2" s="23" t="s">
        <v>22</v>
      </c>
      <c r="G2" s="44" t="s">
        <v>23</v>
      </c>
      <c r="H2" s="44"/>
      <c r="I2" s="44"/>
      <c r="J2" s="44" t="s">
        <v>24</v>
      </c>
      <c r="K2" s="44"/>
      <c r="L2" s="44"/>
      <c r="M2" s="44"/>
      <c r="N2" s="44"/>
      <c r="O2" s="44"/>
      <c r="P2" s="42" t="s">
        <v>25</v>
      </c>
    </row>
    <row r="3" spans="2:16" x14ac:dyDescent="0.2">
      <c r="B3" s="43"/>
      <c r="C3" s="43"/>
      <c r="D3" s="43"/>
      <c r="E3" s="23" t="s">
        <v>26</v>
      </c>
      <c r="F3" s="23" t="s">
        <v>18</v>
      </c>
      <c r="G3" s="23" t="s">
        <v>27</v>
      </c>
      <c r="H3" s="23" t="s">
        <v>28</v>
      </c>
      <c r="I3" s="23" t="s">
        <v>29</v>
      </c>
      <c r="J3" s="24">
        <v>125</v>
      </c>
      <c r="K3" s="24">
        <v>250</v>
      </c>
      <c r="L3" s="24">
        <v>500</v>
      </c>
      <c r="M3" s="24">
        <v>1000</v>
      </c>
      <c r="N3" s="24">
        <v>2000</v>
      </c>
      <c r="O3" s="24">
        <v>4000</v>
      </c>
      <c r="P3" s="42"/>
    </row>
    <row r="4" spans="2:16" x14ac:dyDescent="0.2">
      <c r="B4" s="25" t="s">
        <v>30</v>
      </c>
      <c r="C4" s="25" t="s">
        <v>31</v>
      </c>
      <c r="D4" s="26" t="s">
        <v>32</v>
      </c>
      <c r="E4" s="26">
        <v>34</v>
      </c>
      <c r="F4" s="26" t="s">
        <v>33</v>
      </c>
      <c r="G4" s="27">
        <v>34</v>
      </c>
      <c r="H4" s="26">
        <v>33</v>
      </c>
      <c r="I4" s="26">
        <v>29</v>
      </c>
      <c r="J4" s="28">
        <v>22</v>
      </c>
      <c r="K4" s="28">
        <v>21</v>
      </c>
      <c r="L4" s="28">
        <v>33</v>
      </c>
      <c r="M4" s="28">
        <v>49</v>
      </c>
      <c r="N4" s="28">
        <v>46</v>
      </c>
      <c r="O4" s="28">
        <v>49</v>
      </c>
      <c r="P4" s="29" t="s">
        <v>34</v>
      </c>
    </row>
    <row r="5" spans="2:16" s="40" customFormat="1" x14ac:dyDescent="0.2">
      <c r="B5" s="36" t="s">
        <v>35</v>
      </c>
      <c r="C5" s="36" t="s">
        <v>36</v>
      </c>
      <c r="D5" s="37" t="s">
        <v>32</v>
      </c>
      <c r="E5" s="37">
        <v>36</v>
      </c>
      <c r="F5" s="37" t="s">
        <v>33</v>
      </c>
      <c r="G5" s="38">
        <v>31</v>
      </c>
      <c r="H5" s="37">
        <v>30</v>
      </c>
      <c r="I5" s="37">
        <v>26</v>
      </c>
      <c r="J5" s="37">
        <v>20</v>
      </c>
      <c r="K5" s="37">
        <v>18</v>
      </c>
      <c r="L5" s="37">
        <v>27</v>
      </c>
      <c r="M5" s="37">
        <v>43</v>
      </c>
      <c r="N5" s="37">
        <v>49</v>
      </c>
      <c r="O5" s="37">
        <v>43</v>
      </c>
      <c r="P5" s="39" t="s">
        <v>34</v>
      </c>
    </row>
    <row r="6" spans="2:16" x14ac:dyDescent="0.2">
      <c r="B6" s="25" t="s">
        <v>37</v>
      </c>
      <c r="C6" s="25" t="s">
        <v>36</v>
      </c>
      <c r="D6" s="26" t="s">
        <v>32</v>
      </c>
      <c r="E6" s="26">
        <v>36</v>
      </c>
      <c r="F6" s="26" t="s">
        <v>33</v>
      </c>
      <c r="G6" s="27">
        <v>33</v>
      </c>
      <c r="H6" s="26">
        <v>32</v>
      </c>
      <c r="I6" s="26">
        <v>28</v>
      </c>
      <c r="J6" s="28">
        <v>22</v>
      </c>
      <c r="K6" s="28">
        <v>20</v>
      </c>
      <c r="L6" s="28">
        <v>33</v>
      </c>
      <c r="M6" s="28">
        <v>47</v>
      </c>
      <c r="N6" s="28">
        <v>47</v>
      </c>
      <c r="O6" s="28">
        <v>42</v>
      </c>
      <c r="P6" s="29" t="s">
        <v>34</v>
      </c>
    </row>
    <row r="7" spans="2:16" ht="12" customHeight="1" x14ac:dyDescent="0.2">
      <c r="B7" s="30" t="s">
        <v>38</v>
      </c>
      <c r="C7" s="30" t="s">
        <v>39</v>
      </c>
      <c r="D7" s="31" t="s">
        <v>32</v>
      </c>
      <c r="E7" s="31">
        <v>38</v>
      </c>
      <c r="F7" s="31" t="s">
        <v>33</v>
      </c>
      <c r="G7" s="32">
        <v>35</v>
      </c>
      <c r="H7" s="31">
        <v>34</v>
      </c>
      <c r="I7" s="31">
        <v>30</v>
      </c>
      <c r="J7" s="33">
        <v>22</v>
      </c>
      <c r="K7" s="33">
        <v>24</v>
      </c>
      <c r="L7" s="33">
        <v>32</v>
      </c>
      <c r="M7" s="33">
        <v>46</v>
      </c>
      <c r="N7" s="33">
        <v>47</v>
      </c>
      <c r="O7" s="33">
        <v>47</v>
      </c>
      <c r="P7" s="34" t="s">
        <v>34</v>
      </c>
    </row>
    <row r="8" spans="2:16" x14ac:dyDescent="0.2">
      <c r="B8" s="25" t="s">
        <v>40</v>
      </c>
      <c r="C8" s="25" t="s">
        <v>39</v>
      </c>
      <c r="D8" s="26" t="s">
        <v>32</v>
      </c>
      <c r="E8" s="26">
        <v>38</v>
      </c>
      <c r="F8" s="26" t="s">
        <v>33</v>
      </c>
      <c r="G8" s="27">
        <v>36</v>
      </c>
      <c r="H8" s="26">
        <v>34</v>
      </c>
      <c r="I8" s="26">
        <v>30</v>
      </c>
      <c r="J8" s="28">
        <v>20</v>
      </c>
      <c r="K8" s="28">
        <v>24</v>
      </c>
      <c r="L8" s="28">
        <v>35</v>
      </c>
      <c r="M8" s="28">
        <v>48</v>
      </c>
      <c r="N8" s="28">
        <v>44</v>
      </c>
      <c r="O8" s="28">
        <v>50</v>
      </c>
      <c r="P8" s="29" t="s">
        <v>34</v>
      </c>
    </row>
    <row r="9" spans="2:16" x14ac:dyDescent="0.2">
      <c r="B9" s="30" t="s">
        <v>41</v>
      </c>
      <c r="C9" s="30" t="s">
        <v>42</v>
      </c>
      <c r="D9" s="31" t="s">
        <v>32</v>
      </c>
      <c r="E9" s="31">
        <v>40</v>
      </c>
      <c r="F9" s="31" t="s">
        <v>33</v>
      </c>
      <c r="G9" s="32">
        <v>36</v>
      </c>
      <c r="H9" s="31">
        <v>34</v>
      </c>
      <c r="I9" s="31">
        <v>30</v>
      </c>
      <c r="J9" s="33">
        <v>21</v>
      </c>
      <c r="K9" s="33">
        <v>24</v>
      </c>
      <c r="L9" s="33">
        <v>33</v>
      </c>
      <c r="M9" s="33">
        <v>44</v>
      </c>
      <c r="N9" s="33">
        <v>48</v>
      </c>
      <c r="O9" s="33">
        <v>51</v>
      </c>
      <c r="P9" s="34" t="s">
        <v>34</v>
      </c>
    </row>
    <row r="10" spans="2:16" x14ac:dyDescent="0.2">
      <c r="B10" s="25" t="s">
        <v>43</v>
      </c>
      <c r="C10" s="25" t="s">
        <v>44</v>
      </c>
      <c r="D10" s="26" t="s">
        <v>32</v>
      </c>
      <c r="E10" s="26">
        <v>40</v>
      </c>
      <c r="F10" s="26" t="s">
        <v>33</v>
      </c>
      <c r="G10" s="27">
        <v>31</v>
      </c>
      <c r="H10" s="26">
        <v>30</v>
      </c>
      <c r="I10" s="26">
        <v>26</v>
      </c>
      <c r="J10" s="28">
        <v>20</v>
      </c>
      <c r="K10" s="28">
        <v>19</v>
      </c>
      <c r="L10" s="28">
        <v>28</v>
      </c>
      <c r="M10" s="28">
        <v>42</v>
      </c>
      <c r="N10" s="28">
        <v>48</v>
      </c>
      <c r="O10" s="28">
        <v>42</v>
      </c>
      <c r="P10" s="29" t="s">
        <v>34</v>
      </c>
    </row>
    <row r="11" spans="2:16" x14ac:dyDescent="0.2">
      <c r="B11" s="30" t="s">
        <v>45</v>
      </c>
      <c r="C11" s="30" t="s">
        <v>46</v>
      </c>
      <c r="D11" s="31" t="s">
        <v>32</v>
      </c>
      <c r="E11" s="31">
        <v>44</v>
      </c>
      <c r="F11" s="31" t="s">
        <v>33</v>
      </c>
      <c r="G11" s="32">
        <v>32</v>
      </c>
      <c r="H11" s="31">
        <v>31</v>
      </c>
      <c r="I11" s="31">
        <v>27</v>
      </c>
      <c r="J11" s="33">
        <v>18</v>
      </c>
      <c r="K11" s="33">
        <v>20</v>
      </c>
      <c r="L11" s="33">
        <v>29</v>
      </c>
      <c r="M11" s="33">
        <v>44</v>
      </c>
      <c r="N11" s="33">
        <v>50</v>
      </c>
      <c r="O11" s="33">
        <v>43</v>
      </c>
      <c r="P11" s="34" t="s">
        <v>34</v>
      </c>
    </row>
    <row r="12" spans="2:16" x14ac:dyDescent="0.2">
      <c r="B12" s="25" t="s">
        <v>47</v>
      </c>
      <c r="C12" s="25" t="s">
        <v>48</v>
      </c>
      <c r="D12" s="26" t="s">
        <v>32</v>
      </c>
      <c r="E12" s="26">
        <v>42</v>
      </c>
      <c r="F12" s="26" t="s">
        <v>33</v>
      </c>
      <c r="G12" s="27">
        <v>38</v>
      </c>
      <c r="H12" s="26">
        <v>37</v>
      </c>
      <c r="I12" s="26">
        <v>33</v>
      </c>
      <c r="J12" s="28">
        <v>21</v>
      </c>
      <c r="K12" s="28">
        <v>28</v>
      </c>
      <c r="L12" s="28">
        <v>37</v>
      </c>
      <c r="M12" s="28">
        <v>43</v>
      </c>
      <c r="N12" s="28">
        <v>41</v>
      </c>
      <c r="O12" s="28">
        <v>55</v>
      </c>
      <c r="P12" s="29" t="s">
        <v>34</v>
      </c>
    </row>
    <row r="13" spans="2:16" x14ac:dyDescent="0.2">
      <c r="B13" s="30" t="s">
        <v>49</v>
      </c>
      <c r="C13" s="30" t="s">
        <v>48</v>
      </c>
      <c r="D13" s="31" t="s">
        <v>32</v>
      </c>
      <c r="E13" s="31">
        <v>42</v>
      </c>
      <c r="F13" s="31" t="s">
        <v>33</v>
      </c>
      <c r="G13" s="32">
        <v>38</v>
      </c>
      <c r="H13" s="31">
        <v>36</v>
      </c>
      <c r="I13" s="31">
        <v>33</v>
      </c>
      <c r="J13" s="33">
        <v>21</v>
      </c>
      <c r="K13" s="33">
        <v>28</v>
      </c>
      <c r="L13" s="33">
        <v>39</v>
      </c>
      <c r="M13" s="33">
        <v>45</v>
      </c>
      <c r="N13" s="33">
        <v>39</v>
      </c>
      <c r="O13" s="33">
        <v>54</v>
      </c>
      <c r="P13" s="34" t="s">
        <v>34</v>
      </c>
    </row>
    <row r="14" spans="2:16" s="61" customFormat="1" x14ac:dyDescent="0.2">
      <c r="B14" s="63" t="s">
        <v>50</v>
      </c>
      <c r="C14" s="63" t="s">
        <v>51</v>
      </c>
      <c r="D14" s="64" t="s">
        <v>52</v>
      </c>
      <c r="E14" s="64">
        <v>43</v>
      </c>
      <c r="F14" s="64" t="s">
        <v>33</v>
      </c>
      <c r="G14" s="27">
        <v>41</v>
      </c>
      <c r="H14" s="64">
        <v>39</v>
      </c>
      <c r="I14" s="64">
        <v>35</v>
      </c>
      <c r="J14" s="64">
        <v>23</v>
      </c>
      <c r="K14" s="64">
        <v>31</v>
      </c>
      <c r="L14" s="64">
        <v>39</v>
      </c>
      <c r="M14" s="64">
        <v>49</v>
      </c>
      <c r="N14" s="64">
        <v>48</v>
      </c>
      <c r="O14" s="64">
        <v>59</v>
      </c>
      <c r="P14" s="65" t="s">
        <v>34</v>
      </c>
    </row>
    <row r="15" spans="2:16" x14ac:dyDescent="0.2">
      <c r="B15" s="30" t="s">
        <v>53</v>
      </c>
      <c r="C15" s="30" t="s">
        <v>51</v>
      </c>
      <c r="D15" s="31" t="s">
        <v>52</v>
      </c>
      <c r="E15" s="31">
        <v>43</v>
      </c>
      <c r="F15" s="31" t="s">
        <v>33</v>
      </c>
      <c r="G15" s="32">
        <v>41</v>
      </c>
      <c r="H15" s="31">
        <v>39</v>
      </c>
      <c r="I15" s="31">
        <v>35</v>
      </c>
      <c r="J15" s="33">
        <v>23</v>
      </c>
      <c r="K15" s="33">
        <v>30</v>
      </c>
      <c r="L15" s="33">
        <v>42</v>
      </c>
      <c r="M15" s="33">
        <v>51</v>
      </c>
      <c r="N15" s="33">
        <v>46</v>
      </c>
      <c r="O15" s="33">
        <v>60</v>
      </c>
      <c r="P15" s="34" t="s">
        <v>34</v>
      </c>
    </row>
    <row r="16" spans="2:16" x14ac:dyDescent="0.2">
      <c r="B16" s="25" t="s">
        <v>54</v>
      </c>
      <c r="C16" s="25" t="s">
        <v>55</v>
      </c>
      <c r="D16" s="26" t="s">
        <v>52</v>
      </c>
      <c r="E16" s="26">
        <v>47</v>
      </c>
      <c r="F16" s="26" t="s">
        <v>33</v>
      </c>
      <c r="G16" s="27">
        <v>43</v>
      </c>
      <c r="H16" s="26">
        <v>42</v>
      </c>
      <c r="I16" s="26">
        <v>36</v>
      </c>
      <c r="J16" s="28">
        <v>24</v>
      </c>
      <c r="K16" s="28">
        <v>33</v>
      </c>
      <c r="L16" s="28">
        <v>41</v>
      </c>
      <c r="M16" s="28">
        <v>52</v>
      </c>
      <c r="N16" s="28">
        <v>52</v>
      </c>
      <c r="O16" s="28">
        <v>61</v>
      </c>
      <c r="P16" s="29" t="s">
        <v>34</v>
      </c>
    </row>
    <row r="17" spans="2:16" x14ac:dyDescent="0.2">
      <c r="B17" s="30" t="s">
        <v>56</v>
      </c>
      <c r="C17" s="30" t="s">
        <v>57</v>
      </c>
      <c r="D17" s="31" t="s">
        <v>52</v>
      </c>
      <c r="E17" s="31">
        <v>48</v>
      </c>
      <c r="F17" s="31" t="s">
        <v>33</v>
      </c>
      <c r="G17" s="32">
        <v>37</v>
      </c>
      <c r="H17" s="31">
        <v>35</v>
      </c>
      <c r="I17" s="31">
        <v>32</v>
      </c>
      <c r="J17" s="33">
        <v>21</v>
      </c>
      <c r="K17" s="33">
        <v>26</v>
      </c>
      <c r="L17" s="33">
        <v>37</v>
      </c>
      <c r="M17" s="33">
        <v>44</v>
      </c>
      <c r="N17" s="33">
        <v>37</v>
      </c>
      <c r="O17" s="33">
        <v>49</v>
      </c>
      <c r="P17" s="34" t="s">
        <v>34</v>
      </c>
    </row>
    <row r="18" spans="2:16" x14ac:dyDescent="0.2">
      <c r="B18" s="25" t="s">
        <v>58</v>
      </c>
      <c r="C18" s="25" t="s">
        <v>59</v>
      </c>
      <c r="D18" s="26" t="s">
        <v>52</v>
      </c>
      <c r="E18" s="26">
        <v>45</v>
      </c>
      <c r="F18" s="26" t="s">
        <v>33</v>
      </c>
      <c r="G18" s="27">
        <v>42</v>
      </c>
      <c r="H18" s="26">
        <v>40</v>
      </c>
      <c r="I18" s="26">
        <v>36</v>
      </c>
      <c r="J18" s="28">
        <v>19</v>
      </c>
      <c r="K18" s="28">
        <v>29</v>
      </c>
      <c r="L18" s="28">
        <v>41</v>
      </c>
      <c r="M18" s="28">
        <v>46</v>
      </c>
      <c r="N18" s="28">
        <v>43</v>
      </c>
      <c r="O18" s="28">
        <v>59</v>
      </c>
      <c r="P18" s="29" t="s">
        <v>34</v>
      </c>
    </row>
    <row r="19" spans="2:16" x14ac:dyDescent="0.2">
      <c r="B19" s="30" t="s">
        <v>58</v>
      </c>
      <c r="C19" s="30" t="s">
        <v>59</v>
      </c>
      <c r="D19" s="31" t="s">
        <v>52</v>
      </c>
      <c r="E19" s="31">
        <v>45</v>
      </c>
      <c r="F19" s="31" t="s">
        <v>33</v>
      </c>
      <c r="G19" s="32">
        <v>42</v>
      </c>
      <c r="H19" s="31">
        <v>40</v>
      </c>
      <c r="I19" s="31">
        <v>36</v>
      </c>
      <c r="J19" s="33">
        <v>24</v>
      </c>
      <c r="K19" s="33">
        <v>31</v>
      </c>
      <c r="L19" s="33">
        <v>40</v>
      </c>
      <c r="M19" s="33">
        <v>48</v>
      </c>
      <c r="N19" s="33">
        <v>47</v>
      </c>
      <c r="O19" s="33">
        <v>60</v>
      </c>
      <c r="P19" s="34" t="s">
        <v>34</v>
      </c>
    </row>
    <row r="20" spans="2:16" x14ac:dyDescent="0.2">
      <c r="B20" s="25" t="s">
        <v>60</v>
      </c>
      <c r="C20" s="25" t="s">
        <v>59</v>
      </c>
      <c r="D20" s="26" t="s">
        <v>52</v>
      </c>
      <c r="E20" s="26">
        <v>45</v>
      </c>
      <c r="F20" s="26" t="s">
        <v>33</v>
      </c>
      <c r="G20" s="27">
        <v>41</v>
      </c>
      <c r="H20" s="26">
        <v>39</v>
      </c>
      <c r="I20" s="26">
        <v>35</v>
      </c>
      <c r="J20" s="28">
        <v>24</v>
      </c>
      <c r="K20" s="28">
        <v>30</v>
      </c>
      <c r="L20" s="28">
        <v>42</v>
      </c>
      <c r="M20" s="28">
        <v>49</v>
      </c>
      <c r="N20" s="28">
        <v>46</v>
      </c>
      <c r="O20" s="28">
        <v>62</v>
      </c>
      <c r="P20" s="29" t="s">
        <v>34</v>
      </c>
    </row>
    <row r="21" spans="2:16" x14ac:dyDescent="0.2">
      <c r="B21" s="30" t="s">
        <v>61</v>
      </c>
      <c r="C21" s="30" t="s">
        <v>62</v>
      </c>
      <c r="D21" s="31" t="s">
        <v>52</v>
      </c>
      <c r="E21" s="31">
        <v>46</v>
      </c>
      <c r="F21" s="31" t="s">
        <v>33</v>
      </c>
      <c r="G21" s="32">
        <v>43</v>
      </c>
      <c r="H21" s="31">
        <v>40</v>
      </c>
      <c r="I21" s="31">
        <v>36</v>
      </c>
      <c r="J21" s="33">
        <v>24</v>
      </c>
      <c r="K21" s="33">
        <v>32</v>
      </c>
      <c r="L21" s="33">
        <v>41</v>
      </c>
      <c r="M21" s="33">
        <v>49</v>
      </c>
      <c r="N21" s="33">
        <v>47</v>
      </c>
      <c r="O21" s="33">
        <v>58</v>
      </c>
      <c r="P21" s="34" t="s">
        <v>34</v>
      </c>
    </row>
    <row r="22" spans="2:16" x14ac:dyDescent="0.2">
      <c r="B22" s="25" t="s">
        <v>63</v>
      </c>
      <c r="C22" s="25" t="s">
        <v>64</v>
      </c>
      <c r="D22" s="26" t="s">
        <v>52</v>
      </c>
      <c r="E22" s="26">
        <v>47</v>
      </c>
      <c r="F22" s="26" t="s">
        <v>33</v>
      </c>
      <c r="G22" s="27">
        <v>44</v>
      </c>
      <c r="H22" s="26">
        <v>42</v>
      </c>
      <c r="I22" s="26">
        <v>37</v>
      </c>
      <c r="J22" s="28">
        <v>25</v>
      </c>
      <c r="K22" s="28">
        <v>32</v>
      </c>
      <c r="L22" s="28">
        <v>42</v>
      </c>
      <c r="M22" s="28">
        <v>50</v>
      </c>
      <c r="N22" s="28">
        <v>52</v>
      </c>
      <c r="O22" s="28">
        <v>61</v>
      </c>
      <c r="P22" s="29" t="s">
        <v>34</v>
      </c>
    </row>
    <row r="23" spans="2:16" x14ac:dyDescent="0.2">
      <c r="B23" s="30" t="s">
        <v>65</v>
      </c>
      <c r="C23" s="30" t="s">
        <v>66</v>
      </c>
      <c r="D23" s="31" t="s">
        <v>52</v>
      </c>
      <c r="E23" s="31">
        <v>48</v>
      </c>
      <c r="F23" s="31" t="s">
        <v>33</v>
      </c>
      <c r="G23" s="32">
        <v>47</v>
      </c>
      <c r="H23" s="31">
        <v>45</v>
      </c>
      <c r="I23" s="31">
        <v>40</v>
      </c>
      <c r="J23" s="33">
        <v>29</v>
      </c>
      <c r="K23" s="33">
        <v>35</v>
      </c>
      <c r="L23" s="33">
        <v>48</v>
      </c>
      <c r="M23" s="33">
        <v>50</v>
      </c>
      <c r="N23" s="33">
        <v>52</v>
      </c>
      <c r="O23" s="33">
        <v>59</v>
      </c>
      <c r="P23" s="34" t="s">
        <v>34</v>
      </c>
    </row>
    <row r="24" spans="2:16" x14ac:dyDescent="0.2">
      <c r="B24" s="25" t="s">
        <v>67</v>
      </c>
      <c r="C24" s="25" t="s">
        <v>66</v>
      </c>
      <c r="D24" s="26" t="s">
        <v>52</v>
      </c>
      <c r="E24" s="26">
        <v>48</v>
      </c>
      <c r="F24" s="26" t="s">
        <v>33</v>
      </c>
      <c r="G24" s="27">
        <v>46</v>
      </c>
      <c r="H24" s="26">
        <v>44</v>
      </c>
      <c r="I24" s="26">
        <v>39</v>
      </c>
      <c r="J24" s="28">
        <v>28</v>
      </c>
      <c r="K24" s="28">
        <v>35</v>
      </c>
      <c r="L24" s="28">
        <v>43</v>
      </c>
      <c r="M24" s="28">
        <v>51</v>
      </c>
      <c r="N24" s="28">
        <v>52</v>
      </c>
      <c r="O24" s="28">
        <v>60</v>
      </c>
      <c r="P24" s="29" t="s">
        <v>34</v>
      </c>
    </row>
    <row r="25" spans="2:16" x14ac:dyDescent="0.2">
      <c r="B25" s="30" t="s">
        <v>68</v>
      </c>
      <c r="C25" s="30" t="s">
        <v>69</v>
      </c>
      <c r="D25" s="31" t="s">
        <v>70</v>
      </c>
      <c r="E25" s="31">
        <v>50</v>
      </c>
      <c r="F25" s="31" t="s">
        <v>33</v>
      </c>
      <c r="G25" s="32">
        <v>47</v>
      </c>
      <c r="H25" s="31">
        <v>45</v>
      </c>
      <c r="I25" s="31">
        <v>40</v>
      </c>
      <c r="J25" s="33">
        <v>29</v>
      </c>
      <c r="K25" s="33">
        <v>34</v>
      </c>
      <c r="L25" s="33">
        <v>45</v>
      </c>
      <c r="M25" s="33">
        <v>53</v>
      </c>
      <c r="N25" s="33">
        <v>54</v>
      </c>
      <c r="O25" s="33">
        <v>66</v>
      </c>
      <c r="P25" s="34" t="s">
        <v>34</v>
      </c>
    </row>
    <row r="26" spans="2:16" x14ac:dyDescent="0.2">
      <c r="B26" s="25" t="s">
        <v>71</v>
      </c>
      <c r="C26" s="25" t="s">
        <v>69</v>
      </c>
      <c r="D26" s="26" t="s">
        <v>70</v>
      </c>
      <c r="E26" s="26">
        <v>50</v>
      </c>
      <c r="F26" s="26" t="s">
        <v>33</v>
      </c>
      <c r="G26" s="27">
        <v>47</v>
      </c>
      <c r="H26" s="26">
        <v>44</v>
      </c>
      <c r="I26" s="26">
        <v>40</v>
      </c>
      <c r="J26" s="28">
        <v>28</v>
      </c>
      <c r="K26" s="28">
        <v>34</v>
      </c>
      <c r="L26" s="28">
        <v>48</v>
      </c>
      <c r="M26" s="28">
        <v>55</v>
      </c>
      <c r="N26" s="28">
        <v>53</v>
      </c>
      <c r="O26" s="28">
        <v>69</v>
      </c>
      <c r="P26" s="29" t="s">
        <v>34</v>
      </c>
    </row>
    <row r="27" spans="2:16" x14ac:dyDescent="0.2">
      <c r="B27" s="30" t="s">
        <v>72</v>
      </c>
      <c r="C27" s="30" t="s">
        <v>73</v>
      </c>
      <c r="D27" s="31" t="s">
        <v>70</v>
      </c>
      <c r="E27" s="31">
        <v>66</v>
      </c>
      <c r="F27" s="31" t="s">
        <v>33</v>
      </c>
      <c r="G27" s="32">
        <v>53</v>
      </c>
      <c r="H27" s="31">
        <v>51</v>
      </c>
      <c r="I27" s="31">
        <v>47</v>
      </c>
      <c r="J27" s="33">
        <v>36</v>
      </c>
      <c r="K27" s="33">
        <v>40</v>
      </c>
      <c r="L27" s="33">
        <v>50</v>
      </c>
      <c r="M27" s="33">
        <v>55</v>
      </c>
      <c r="N27" s="33">
        <v>61</v>
      </c>
      <c r="O27" s="33">
        <v>65</v>
      </c>
      <c r="P27" s="34" t="s">
        <v>34</v>
      </c>
    </row>
    <row r="29" spans="2:16" x14ac:dyDescent="0.2">
      <c r="B29" s="35" t="s">
        <v>74</v>
      </c>
    </row>
  </sheetData>
  <mergeCells count="6">
    <mergeCell ref="P2:P3"/>
    <mergeCell ref="B2:B3"/>
    <mergeCell ref="C2:C3"/>
    <mergeCell ref="D2:D3"/>
    <mergeCell ref="G2:I2"/>
    <mergeCell ref="J2:O2"/>
  </mergeCells>
  <hyperlinks>
    <hyperlink ref="P4" r:id="rId1" display="http://secure.guardianglass.co.uk/34-34 triple.pdf"/>
    <hyperlink ref="P5" r:id="rId2" display="http://secure.guardianglass.co.uk/36-31 triple.pdf"/>
    <hyperlink ref="P6" r:id="rId3" display="http://secure.guardianglass.co.uk/36-33 triple.pdf"/>
    <hyperlink ref="P7" r:id="rId4" display="http://secure.guardianglass.co.uk/38-35 triple.pdf"/>
    <hyperlink ref="P8" r:id="rId5" display="http://secure.guardianglass.co.uk/38-36 kr triple.pdf"/>
    <hyperlink ref="P9" r:id="rId6" display="http://secure.guardianglass.co.uk/40-36 triple.pdf"/>
    <hyperlink ref="P10" r:id="rId7" display="http://secure.guardianglass.co.uk/40-31 triple.pdf"/>
    <hyperlink ref="P11" r:id="rId8" display="http://secure.guardianglass.co.uk/44-32 triple.pdf"/>
    <hyperlink ref="P12" r:id="rId9" display="http://secure.guardianglass.co.uk/42-38 triple.pdf"/>
    <hyperlink ref="P13" r:id="rId10" display="http://secure.guardianglass.co.uk/42-38 kr triple.pdf"/>
    <hyperlink ref="P14" r:id="rId11" display="http://secure.guardianglass.co.uk/43-41 triple.pdf"/>
    <hyperlink ref="P15" r:id="rId12" display="http://secure.guardianglass.co.uk/43-41 sc kr triple.pdf"/>
    <hyperlink ref="P16" r:id="rId13" display="http://secure.guardianglass.co.uk/47-43 triple.pdf"/>
    <hyperlink ref="P17" r:id="rId14" display="http://secure.guardianglass.co.uk/48-37 triple.pdf"/>
    <hyperlink ref="P18" r:id="rId15" display="http://secure.guardianglass.co.uk/45-42a triple.pdf"/>
    <hyperlink ref="P19" r:id="rId16" display="http://secure.guardianglass.co.uk/45-42b triple.pdf"/>
    <hyperlink ref="P20" r:id="rId17" display="http://secure.guardianglass.co.uk/45-41 sc kr triple.pdf"/>
    <hyperlink ref="P21" r:id="rId18" display="http://secure.guardianglass.co.uk/46-43 triple.pdf"/>
    <hyperlink ref="P22" r:id="rId19" display="http://secure.guardianglass.co.uk/47-44 triple.pdf"/>
    <hyperlink ref="P23" r:id="rId20" display="http://secure.guardianglass.co.uk/48-47 triple.pdf"/>
    <hyperlink ref="P24" r:id="rId21" display="http://secure.guardianglass.co.uk/48-46 triple.pdf"/>
    <hyperlink ref="P25" r:id="rId22" display="http://secure.guardianglass.co.uk/50-47 sc ar triple.pdf"/>
    <hyperlink ref="P26" r:id="rId23" display="http://secure.guardianglass.co.uk/50-47 sc kr triple.pdf"/>
    <hyperlink ref="P27" r:id="rId24" display="http://secure.guardianglass.co.uk/soundcontrolperformances_20140905075734749_22do2ixu15r.pdf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 envelope</vt:lpstr>
      <vt:lpstr>Pilkington single</vt:lpstr>
      <vt:lpstr>Pilkington double</vt:lpstr>
      <vt:lpstr>Guardian Double</vt:lpstr>
      <vt:lpstr>Guardian Triple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2017-01-05T18:02:21Z</dcterms:modified>
</cp:coreProperties>
</file>