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4574 Spnish City" sheetId="1" state="visible" r:id="rId2"/>
    <sheet name="Pilkington single" sheetId="2" state="visible" r:id="rId3"/>
    <sheet name="Pilkington double" sheetId="3" state="visible" r:id="rId4"/>
    <sheet name="Guardian Double" sheetId="4" state="visible" r:id="rId5"/>
    <sheet name="Guardian Triple" sheetId="5" state="visible" r:id="rId6"/>
  </sheets>
  <definedNames>
    <definedName function="false" hidden="false" localSheetId="0" name="_xlnm.Print_Area" vbProcedure="false">'4574 spnish city'!#ref!</definedName>
    <definedName function="false" hidden="false" localSheetId="1" name="_xlnm.Print_Area" vbProcedure="false">'pilkington single'!#ref!</definedName>
    <definedName function="false" hidden="false" localSheetId="2" name="_xlnm.Print_Area" vbProcedure="false">'pilkington double'!#ref!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<sst xmlns="http://schemas.openxmlformats.org/spreadsheetml/2006/main" count="451" uniqueCount="196">
  <si>
    <t xml:space="preserve">12500</t>
  </si>
  <si>
    <t xml:space="preserve">16000</t>
  </si>
  <si>
    <t xml:space="preserve">20000</t>
  </si>
  <si>
    <t xml:space="preserve">A</t>
  </si>
  <si>
    <t xml:space="preserve">Target</t>
  </si>
  <si>
    <t xml:space="preserve">dB</t>
  </si>
  <si>
    <t xml:space="preserve">Guest room at the corner</t>
  </si>
  <si>
    <t xml:space="preserve">required Rw+Ctr</t>
  </si>
  <si>
    <r>
      <rPr>
        <sz val="12"/>
        <rFont val="Calibri"/>
        <family val="2"/>
        <charset val="1"/>
      </rPr>
      <t xml:space="preserve">Volume, V /m</t>
    </r>
    <r>
      <rPr>
        <vertAlign val="superscript"/>
        <sz val="12"/>
        <rFont val="Calibri"/>
        <family val="2"/>
        <charset val="1"/>
      </rPr>
      <t xml:space="preserve">3</t>
    </r>
  </si>
  <si>
    <t xml:space="preserve">required Rw+C</t>
  </si>
  <si>
    <r>
      <rPr>
        <sz val="12"/>
        <rFont val="Calibri"/>
        <family val="2"/>
        <charset val="1"/>
      </rPr>
      <t xml:space="preserve">Window area, S /m</t>
    </r>
    <r>
      <rPr>
        <vertAlign val="superscript"/>
        <sz val="12"/>
        <rFont val="Calibri"/>
        <family val="2"/>
        <charset val="1"/>
      </rPr>
      <t xml:space="preserve">2</t>
    </r>
  </si>
  <si>
    <t xml:space="preserve">Reverberation Time, T /s</t>
  </si>
  <si>
    <t xml:space="preserve">Octave centre frequency</t>
  </si>
  <si>
    <t xml:space="preserve">dB(A)</t>
  </si>
  <si>
    <t xml:space="preserve">125 Hz</t>
  </si>
  <si>
    <t xml:space="preserve">250 Hz</t>
  </si>
  <si>
    <t xml:space="preserve">500 Hz</t>
  </si>
  <si>
    <t xml:space="preserve">1 kHz</t>
  </si>
  <si>
    <t xml:space="preserve">2 kHz</t>
  </si>
  <si>
    <r>
      <rPr>
        <b val="true"/>
        <sz val="12"/>
        <rFont val="Calibri"/>
        <family val="2"/>
        <charset val="1"/>
      </rPr>
      <t xml:space="preserve">Maximum sound level of seagulls at 3m, L</t>
    </r>
    <r>
      <rPr>
        <b val="true"/>
        <vertAlign val="subscript"/>
        <sz val="12"/>
        <rFont val="Calibri"/>
        <family val="2"/>
        <charset val="1"/>
      </rPr>
      <t xml:space="preserve">1in</t>
    </r>
    <r>
      <rPr>
        <b val="true"/>
        <sz val="12"/>
        <rFont val="Calibri"/>
        <family val="2"/>
        <charset val="1"/>
      </rPr>
      <t xml:space="preserve"> /dB(A)</t>
    </r>
  </si>
  <si>
    <t xml:space="preserve">Rw+C=42</t>
  </si>
  <si>
    <r>
      <rPr>
        <sz val="12"/>
        <rFont val="Calibri"/>
        <family val="2"/>
        <charset val="1"/>
      </rPr>
      <t xml:space="preserve">Equation 1, L</t>
    </r>
    <r>
      <rPr>
        <vertAlign val="subscript"/>
        <sz val="12"/>
        <rFont val="Calibri"/>
        <family val="2"/>
        <charset val="1"/>
      </rPr>
      <t xml:space="preserve">2</t>
    </r>
    <r>
      <rPr>
        <sz val="12"/>
        <rFont val="Calibri"/>
        <family val="2"/>
        <charset val="1"/>
      </rPr>
      <t xml:space="preserve"> /dB(A)</t>
    </r>
  </si>
  <si>
    <t xml:space="preserve">max</t>
  </si>
  <si>
    <t xml:space="preserve">Rw+C=40</t>
  </si>
  <si>
    <t xml:space="preserve">Rw+C=35</t>
  </si>
  <si>
    <t xml:space="preserve">This column blank</t>
  </si>
  <si>
    <t xml:space="preserve">Pilkington Insulight</t>
  </si>
  <si>
    <t xml:space="preserve">Single glazing</t>
  </si>
  <si>
    <t xml:space="preserve">Rw</t>
  </si>
  <si>
    <t xml:space="preserve">Rw+C</t>
  </si>
  <si>
    <t xml:space="preserve">Rw+Ctr</t>
  </si>
  <si>
    <t xml:space="preserve">Source</t>
  </si>
  <si>
    <t xml:space="preserve">N:\Apex\Acoustic Data\Glazing\Pilkingtons\Pilkingtons Noise2.pdf</t>
  </si>
  <si>
    <t xml:space="preserve">6.4 PVB</t>
  </si>
  <si>
    <t xml:space="preserve">7 Laminate</t>
  </si>
  <si>
    <t xml:space="preserve">9 Laminate</t>
  </si>
  <si>
    <t xml:space="preserve">11 Laminate</t>
  </si>
  <si>
    <t xml:space="preserve">13 Laminate</t>
  </si>
  <si>
    <t xml:space="preserve">16 Laminate</t>
  </si>
  <si>
    <t xml:space="preserve">Pilkington Optiphon</t>
  </si>
  <si>
    <t xml:space="preserve">6.8 mm Pilkington Optiphon, R / dB</t>
  </si>
  <si>
    <t xml:space="preserve">N:\Apex\Acoustic Data\Glazing\Pilkingtons\Optiphon_A4</t>
  </si>
  <si>
    <t xml:space="preserve">8.8 mm Pilkington Optiphon, R / dB</t>
  </si>
  <si>
    <t xml:space="preserve">9.1 mm Pilkington Optiphon, R / dB</t>
  </si>
  <si>
    <t xml:space="preserve">12.8 mm Pilkington Optiphon, R / dB</t>
  </si>
  <si>
    <t xml:space="preserve">13.1 mm Pilkington Optiphon, R / dB</t>
  </si>
  <si>
    <t xml:space="preserve">Pane / air gap / pane (mm)</t>
  </si>
  <si>
    <t xml:space="preserve">4/12/4 double glazing, R / dB</t>
  </si>
  <si>
    <t xml:space="preserve">4/12/4 double glazing, Rw / dB</t>
  </si>
  <si>
    <t xml:space="preserve">6/12/6 double glazing, R / dB</t>
  </si>
  <si>
    <t xml:space="preserve">6/12/6 double glazing, Rw / dB</t>
  </si>
  <si>
    <t xml:space="preserve">6/12/6.4 PVB double glazing, R / dB</t>
  </si>
  <si>
    <t xml:space="preserve">6/12/6.4 PVB double glazing, Rw / dB</t>
  </si>
  <si>
    <t xml:space="preserve">10/12/4 double glazing, R / dB</t>
  </si>
  <si>
    <t xml:space="preserve">10/12/4 double glazing, Rw / dB</t>
  </si>
  <si>
    <t xml:space="preserve">10/12/6 double glazing, R / dB</t>
  </si>
  <si>
    <t xml:space="preserve">10/12/6 double glazing, Rw / dB</t>
  </si>
  <si>
    <t xml:space="preserve">10/12/6.4 PVB</t>
  </si>
  <si>
    <t xml:space="preserve">N:\Apex\Acoustic Data\Glazing\Pilkingtons\Optiphon_A4.pdf</t>
  </si>
  <si>
    <t xml:space="preserve">6 mm / 16 mm argon / 6.8 mm, R / dB</t>
  </si>
  <si>
    <t xml:space="preserve">6 mm / 16 mm argon / 8.8 mm, R / dB</t>
  </si>
  <si>
    <t xml:space="preserve">8 mm / 16 mm argon / 9.1 mm, R / dB</t>
  </si>
  <si>
    <t xml:space="preserve">10 mm / 16 mm argon / 9.1 mm, R / dB</t>
  </si>
  <si>
    <t xml:space="preserve">8.8 mm / 16 mm argon / 12.8 mm, R / dB</t>
  </si>
  <si>
    <t xml:space="preserve">9.1 mm / 20 mm argon / 13.1 mm, R / dB</t>
  </si>
  <si>
    <t xml:space="preserve">Type</t>
  </si>
  <si>
    <t xml:space="preserve">Glazing Construction</t>
  </si>
  <si>
    <t xml:space="preserve">Interlayer</t>
  </si>
  <si>
    <t xml:space="preserve">Overall </t>
  </si>
  <si>
    <t xml:space="preserve">Glazing</t>
  </si>
  <si>
    <t xml:space="preserve">Glass/Unit Performance</t>
  </si>
  <si>
    <t xml:space="preserve">Octave Centre Frequency Performance</t>
  </si>
  <si>
    <t xml:space="preserve">Certificate Type</t>
  </si>
  <si>
    <t xml:space="preserve">Thickness (mm)</t>
  </si>
  <si>
    <t xml:space="preserve">Rw [dB]</t>
  </si>
  <si>
    <t xml:space="preserve">Rw + C</t>
  </si>
  <si>
    <t xml:space="preserve">Rw + Ctr [dB]</t>
  </si>
  <si>
    <t xml:space="preserve">25-36 A</t>
  </si>
  <si>
    <t xml:space="preserve">4/12/8.8</t>
  </si>
  <si>
    <t xml:space="preserve">PVB</t>
  </si>
  <si>
    <t xml:space="preserve">Double</t>
  </si>
  <si>
    <t xml:space="preserve">Certified</t>
  </si>
  <si>
    <t xml:space="preserve">26-34 A</t>
  </si>
  <si>
    <t xml:space="preserve">4/16/6</t>
  </si>
  <si>
    <t xml:space="preserve">x</t>
  </si>
  <si>
    <t xml:space="preserve">28-37 A</t>
  </si>
  <si>
    <t xml:space="preserve">4/16/7.5</t>
  </si>
  <si>
    <t xml:space="preserve">28-35 A</t>
  </si>
  <si>
    <t xml:space="preserve">4/16/8</t>
  </si>
  <si>
    <t xml:space="preserve">29-39 A</t>
  </si>
  <si>
    <t xml:space="preserve">4/16/8.8</t>
  </si>
  <si>
    <t xml:space="preserve">SC</t>
  </si>
  <si>
    <t xml:space="preserve">30-37 A</t>
  </si>
  <si>
    <t xml:space="preserve">4/16/10</t>
  </si>
  <si>
    <t xml:space="preserve">27-40 K</t>
  </si>
  <si>
    <t xml:space="preserve">6/12/8.8 (44.2)</t>
  </si>
  <si>
    <t xml:space="preserve">29-43 K</t>
  </si>
  <si>
    <t xml:space="preserve">6/14/8.4 (44.1)</t>
  </si>
  <si>
    <t xml:space="preserve">30-42 A</t>
  </si>
  <si>
    <t xml:space="preserve">6/16/8.4 (44.1)</t>
  </si>
  <si>
    <t xml:space="preserve">31-38 A</t>
  </si>
  <si>
    <t xml:space="preserve">6/16/8.8 (44.2)</t>
  </si>
  <si>
    <t xml:space="preserve">31-41 A</t>
  </si>
  <si>
    <t xml:space="preserve">32-41 A</t>
  </si>
  <si>
    <t xml:space="preserve">6/16/9.5 (44.4)</t>
  </si>
  <si>
    <t xml:space="preserve">32-39 A</t>
  </si>
  <si>
    <t xml:space="preserve">41-39</t>
  </si>
  <si>
    <t xml:space="preserve">6/24/11.0 (44.8)</t>
  </si>
  <si>
    <t xml:space="preserve">33-41 A</t>
  </si>
  <si>
    <t xml:space="preserve">6/18/8.8 (44.2)</t>
  </si>
  <si>
    <t xml:space="preserve">34-42 A</t>
  </si>
  <si>
    <t xml:space="preserve">6/18/9.5 (44.4)</t>
  </si>
  <si>
    <t xml:space="preserve">34-43 A</t>
  </si>
  <si>
    <t xml:space="preserve">6/20/8.4 (44.1)</t>
  </si>
  <si>
    <t xml:space="preserve">33-37 A</t>
  </si>
  <si>
    <t xml:space="preserve">8/16/8.8 (44.2)</t>
  </si>
  <si>
    <t xml:space="preserve">33-42 A</t>
  </si>
  <si>
    <t xml:space="preserve">34-38 A</t>
  </si>
  <si>
    <t xml:space="preserve">8/16/9.5 (44.4)</t>
  </si>
  <si>
    <t xml:space="preserve">35-42 A</t>
  </si>
  <si>
    <t xml:space="preserve">8/16/10.8 (55.2)</t>
  </si>
  <si>
    <t xml:space="preserve">37-43 A</t>
  </si>
  <si>
    <t xml:space="preserve">8/16/12.8 (66.2)</t>
  </si>
  <si>
    <t xml:space="preserve">8/16/13.1 (66.3)</t>
  </si>
  <si>
    <t xml:space="preserve">8/18/10.8 (55.2)</t>
  </si>
  <si>
    <t xml:space="preserve">36-44 A</t>
  </si>
  <si>
    <t xml:space="preserve">8/20/8.4 (44.1)</t>
  </si>
  <si>
    <t xml:space="preserve">34-46 A</t>
  </si>
  <si>
    <t xml:space="preserve">8.4 (44.1)/16/10.4 (55.1)</t>
  </si>
  <si>
    <t xml:space="preserve">SC/SC</t>
  </si>
  <si>
    <t xml:space="preserve">38-47 A</t>
  </si>
  <si>
    <t xml:space="preserve">8.8 (44.2)/16/12.8 (66.2)</t>
  </si>
  <si>
    <t xml:space="preserve">38-48 A</t>
  </si>
  <si>
    <t xml:space="preserve">8.8 (44.2)/16/13.1 (66.3)</t>
  </si>
  <si>
    <t xml:space="preserve">39-45 A</t>
  </si>
  <si>
    <t xml:space="preserve">8.8 (44.2)/20/10</t>
  </si>
  <si>
    <t xml:space="preserve">41-49 A</t>
  </si>
  <si>
    <t xml:space="preserve">8.8 (44.2)/20/12.8 (66.2)</t>
  </si>
  <si>
    <t xml:space="preserve">46-49</t>
  </si>
  <si>
    <t xml:space="preserve">8.8 (44.2)/20/ 16.8 (88.2)</t>
  </si>
  <si>
    <t xml:space="preserve">46-50 A</t>
  </si>
  <si>
    <t xml:space="preserve">8.8 (44.2)/20/16.8 (88.2)</t>
  </si>
  <si>
    <t xml:space="preserve">38-49 A</t>
  </si>
  <si>
    <t xml:space="preserve">9.1 (44.3)/16/13.1 (66.3)</t>
  </si>
  <si>
    <t xml:space="preserve">42-50 A</t>
  </si>
  <si>
    <t xml:space="preserve">9.1 (44.3)/20/13.1 (66.3)</t>
  </si>
  <si>
    <t xml:space="preserve">36-45 A</t>
  </si>
  <si>
    <t xml:space="preserve">9.5 (44.4)/16/10</t>
  </si>
  <si>
    <t xml:space="preserve">34-44 A</t>
  </si>
  <si>
    <t xml:space="preserve">10/16/8.4 (44.1)</t>
  </si>
  <si>
    <t xml:space="preserve">37-45 A</t>
  </si>
  <si>
    <t xml:space="preserve">10/16/10.8 (55.2)</t>
  </si>
  <si>
    <t xml:space="preserve">10/16/13.1 (66.3)</t>
  </si>
  <si>
    <t xml:space="preserve">46-51 K</t>
  </si>
  <si>
    <t xml:space="preserve">12.8 (66.2)/16/16.8 (88.2)</t>
  </si>
  <si>
    <t xml:space="preserve">guardianglass.co.uk 14/04/2015</t>
  </si>
  <si>
    <t xml:space="preserve">34-34 K</t>
  </si>
  <si>
    <t xml:space="preserve">4/10/4/10/6</t>
  </si>
  <si>
    <t xml:space="preserve">Triple</t>
  </si>
  <si>
    <t xml:space="preserve">36-31 A</t>
  </si>
  <si>
    <t xml:space="preserve">4/12/4/12/4</t>
  </si>
  <si>
    <t xml:space="preserve">36-33 K</t>
  </si>
  <si>
    <t xml:space="preserve">38-35 A</t>
  </si>
  <si>
    <t xml:space="preserve">4/12/4/12/6</t>
  </si>
  <si>
    <t xml:space="preserve">38-36 K</t>
  </si>
  <si>
    <t xml:space="preserve">40-36 A</t>
  </si>
  <si>
    <t xml:space="preserve">4/12/4/12/8</t>
  </si>
  <si>
    <t xml:space="preserve">40-31 A</t>
  </si>
  <si>
    <t xml:space="preserve">4/14/4/14/4</t>
  </si>
  <si>
    <t xml:space="preserve">44-32 A</t>
  </si>
  <si>
    <t xml:space="preserve">4/16/4/16/4</t>
  </si>
  <si>
    <t xml:space="preserve">42-38 A</t>
  </si>
  <si>
    <t xml:space="preserve">6/12/4/12/8</t>
  </si>
  <si>
    <t xml:space="preserve">42-38 K</t>
  </si>
  <si>
    <t xml:space="preserve">43-41 A</t>
  </si>
  <si>
    <t xml:space="preserve">6/12/4/12/8.8 (44.2)</t>
  </si>
  <si>
    <t xml:space="preserve">43-41 K</t>
  </si>
  <si>
    <t xml:space="preserve">47-43 A</t>
  </si>
  <si>
    <t xml:space="preserve">6/14/4/14/8.4 (44.1)</t>
  </si>
  <si>
    <t xml:space="preserve">48-37 A</t>
  </si>
  <si>
    <t xml:space="preserve">6/14/8.4 (44.1)/14/6</t>
  </si>
  <si>
    <t xml:space="preserve">45-42 A</t>
  </si>
  <si>
    <t xml:space="preserve">8/12/4/12/8.8 (44.2)</t>
  </si>
  <si>
    <t xml:space="preserve">45-41 K</t>
  </si>
  <si>
    <t xml:space="preserve">46-43 A</t>
  </si>
  <si>
    <t xml:space="preserve">8/12/5/12/8.8 (44.2)</t>
  </si>
  <si>
    <t xml:space="preserve">47-44 A</t>
  </si>
  <si>
    <t xml:space="preserve">8/12/6/12/8.4 (44.1)</t>
  </si>
  <si>
    <t xml:space="preserve">48-47 K</t>
  </si>
  <si>
    <t xml:space="preserve">8.4 (44.1)/12/6/12/10</t>
  </si>
  <si>
    <t xml:space="preserve">48-46 A</t>
  </si>
  <si>
    <t xml:space="preserve">50-47 A</t>
  </si>
  <si>
    <t xml:space="preserve">8.8 (44.2)/12/6/12/10.8 (55.2)</t>
  </si>
  <si>
    <t xml:space="preserve">50-47 K</t>
  </si>
  <si>
    <t xml:space="preserve">66-53</t>
  </si>
  <si>
    <t xml:space="preserve">10.8 (55.2)/16/6/16/16.8 (88.2)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</si>
</sst>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#,##0.0"/>
    <numFmt numFmtId="167" formatCode="0"/>
    <numFmt numFmtId="168" formatCode="DD/MM/YYYY"/>
    <numFmt numFmtId="169" formatCode="0%"/>
    <numFmt numFmtId="170" formatCode="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sz val="12"/>
      <name val="Calibri"/>
      <family val="2"/>
      <charset val="1"/>
    </font>
    <font>
      <vertAlign val="superscript"/>
      <sz val="12"/>
      <name val="Calibri"/>
      <family val="2"/>
      <charset val="1"/>
    </font>
    <font>
      <b val="true"/>
      <vertAlign val="subscript"/>
      <sz val="12"/>
      <name val="Calibri"/>
      <family val="2"/>
      <charset val="1"/>
    </font>
    <font>
      <vertAlign val="subscript"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name val="MS Sans Serif"/>
      <family val="2"/>
      <charset val="1"/>
    </font>
    <font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9"/>
      <color rgb="FF0065A4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FFFF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17007E"/>
        <bgColor rgb="FF000080"/>
      </patternFill>
    </fill>
    <fill>
      <patternFill patternType="solid">
        <fgColor rgb="FF00578D"/>
        <bgColor rgb="FF0065A4"/>
      </patternFill>
    </fill>
    <fill>
      <patternFill patternType="solid">
        <fgColor rgb="FFCCCCCC"/>
        <bgColor rgb="FFC0C0C0"/>
      </patternFill>
    </fill>
    <fill>
      <patternFill patternType="solid">
        <fgColor rgb="FF9F93FD"/>
        <bgColor rgb="FFCC99FF"/>
      </patternFill>
    </fill>
    <fill>
      <patternFill patternType="solid">
        <fgColor rgb="FFFFFFFF"/>
        <bgColor rgb="FFF5F5F5"/>
      </patternFill>
    </fill>
    <fill>
      <patternFill patternType="solid">
        <fgColor rgb="FF3B2792"/>
        <bgColor rgb="FF333333"/>
      </patternFill>
    </fill>
    <fill>
      <patternFill patternType="solid">
        <fgColor rgb="FFF5F5F5"/>
        <bgColor rgb="FFFFFFFF"/>
      </patternFill>
    </fill>
    <fill>
      <patternFill patternType="solid">
        <fgColor rgb="FFC0C0C0"/>
        <bgColor rgb="FFCCCCCC"/>
      </patternFill>
    </fill>
    <fill>
      <patternFill patternType="solid">
        <fgColor rgb="FFE46C0A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2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2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7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9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1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17007E"/>
      <rgbColor rgb="FF808000"/>
      <rgbColor rgb="FF800080"/>
      <rgbColor rgb="FF008080"/>
      <rgbColor rgb="FFC0C0C0"/>
      <rgbColor rgb="FF808080"/>
      <rgbColor rgb="FF9F93FD"/>
      <rgbColor rgb="FF993366"/>
      <rgbColor rgb="FFF5F5F5"/>
      <rgbColor rgb="FFCCFFFF"/>
      <rgbColor rgb="FF660066"/>
      <rgbColor rgb="FFFF8080"/>
      <rgbColor rgb="FF0065A4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578D"/>
      <rgbColor rgb="FF339966"/>
      <rgbColor rgb="FF003300"/>
      <rgbColor rgb="FF333300"/>
      <rgbColor rgb="FF993300"/>
      <rgbColor rgb="FF993366"/>
      <rgbColor rgb="FF3B27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371520</xdr:colOff>
      <xdr:row>0</xdr:row>
      <xdr:rowOff>155880</xdr:rowOff>
    </xdr:from>
    <xdr:to>
      <xdr:col>18</xdr:col>
      <xdr:colOff>169920</xdr:colOff>
      <xdr:row>14</xdr:row>
      <xdr:rowOff>27360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4325480" y="155880"/>
          <a:ext cx="5465880" cy="2833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secure.guardianglass.co.uk/25-36.pdf" TargetMode="External"/><Relationship Id="rId2" Type="http://schemas.openxmlformats.org/officeDocument/2006/relationships/hyperlink" Target="http://secure.guardianglass.co.uk/26-34%20double.pdf" TargetMode="External"/><Relationship Id="rId3" Type="http://schemas.openxmlformats.org/officeDocument/2006/relationships/hyperlink" Target="http://secure.guardianglass.co.uk/27-37.pdf" TargetMode="External"/><Relationship Id="rId4" Type="http://schemas.openxmlformats.org/officeDocument/2006/relationships/hyperlink" Target="http://secure.guardianglass.co.uk/28-35%20double.pdf" TargetMode="External"/><Relationship Id="rId5" Type="http://schemas.openxmlformats.org/officeDocument/2006/relationships/hyperlink" Target="http://secure.guardianglass.co.uk/29-39.pdf" TargetMode="External"/><Relationship Id="rId6" Type="http://schemas.openxmlformats.org/officeDocument/2006/relationships/hyperlink" Target="http://secure.guardianglass.co.uk/30-37%20double.pdf" TargetMode="External"/><Relationship Id="rId7" Type="http://schemas.openxmlformats.org/officeDocument/2006/relationships/hyperlink" Target="http://secure.guardianglass.co.uk/27-40%20double.pdf" TargetMode="External"/><Relationship Id="rId8" Type="http://schemas.openxmlformats.org/officeDocument/2006/relationships/hyperlink" Target="http://secure.guardianglass.co.uk/29-43.pdf" TargetMode="External"/><Relationship Id="rId9" Type="http://schemas.openxmlformats.org/officeDocument/2006/relationships/hyperlink" Target="http://secure.guardianglass.co.uk/30-42.pdf" TargetMode="External"/><Relationship Id="rId10" Type="http://schemas.openxmlformats.org/officeDocument/2006/relationships/hyperlink" Target="http://secure.guardianglass.co.uk/31-38%20double.pdf" TargetMode="External"/><Relationship Id="rId11" Type="http://schemas.openxmlformats.org/officeDocument/2006/relationships/hyperlink" Target="http://secure.guardianglass.co.uk/31-41.pdf" TargetMode="External"/><Relationship Id="rId12" Type="http://schemas.openxmlformats.org/officeDocument/2006/relationships/hyperlink" Target="http://secure.guardianglass.co.uk/32-41.pdf" TargetMode="External"/><Relationship Id="rId13" Type="http://schemas.openxmlformats.org/officeDocument/2006/relationships/hyperlink" Target="http://secure.guardianglass.co.uk/32-39.pdf" TargetMode="External"/><Relationship Id="rId14" Type="http://schemas.openxmlformats.org/officeDocument/2006/relationships/hyperlink" Target="http://secure.guardianglass.co.uk/32-39.pdf" TargetMode="External"/><Relationship Id="rId15" Type="http://schemas.openxmlformats.org/officeDocument/2006/relationships/hyperlink" Target="http://secure.guardianglass.co.uk/33-41.pdf" TargetMode="External"/><Relationship Id="rId16" Type="http://schemas.openxmlformats.org/officeDocument/2006/relationships/hyperlink" Target="http://secure.guardianglass.co.uk/34-42.pdf" TargetMode="External"/><Relationship Id="rId17" Type="http://schemas.openxmlformats.org/officeDocument/2006/relationships/hyperlink" Target="http://secure.guardianglass.co.uk/34-43.pdf" TargetMode="External"/><Relationship Id="rId18" Type="http://schemas.openxmlformats.org/officeDocument/2006/relationships/hyperlink" Target="http://secure.guardianglass.co.uk/33-37%20double.pdf" TargetMode="External"/><Relationship Id="rId19" Type="http://schemas.openxmlformats.org/officeDocument/2006/relationships/hyperlink" Target="http://secure.guardianglass.co.uk/33-42.pdf" TargetMode="External"/><Relationship Id="rId20" Type="http://schemas.openxmlformats.org/officeDocument/2006/relationships/hyperlink" Target="http://secure.guardianglass.co.uk/34-38%20double.pdf" TargetMode="External"/><Relationship Id="rId21" Type="http://schemas.openxmlformats.org/officeDocument/2006/relationships/hyperlink" Target="http://secure.guardianglass.co.uk/35-42.pdf" TargetMode="External"/><Relationship Id="rId22" Type="http://schemas.openxmlformats.org/officeDocument/2006/relationships/hyperlink" Target="http://secure.guardianglass.co.uk/37-43b.pdf" TargetMode="External"/><Relationship Id="rId23" Type="http://schemas.openxmlformats.org/officeDocument/2006/relationships/hyperlink" Target="http://secure.guardianglass.co.uk/37-43c.pdf" TargetMode="External"/><Relationship Id="rId24" Type="http://schemas.openxmlformats.org/officeDocument/2006/relationships/hyperlink" Target="http://secure.guardianglass.co.uk/37-43a.pdf" TargetMode="External"/><Relationship Id="rId25" Type="http://schemas.openxmlformats.org/officeDocument/2006/relationships/hyperlink" Target="http://secure.guardianglass.co.uk/36-44.pdf" TargetMode="External"/><Relationship Id="rId26" Type="http://schemas.openxmlformats.org/officeDocument/2006/relationships/hyperlink" Target="http://secure.guardianglass.co.uk/34-46.pdf" TargetMode="External"/><Relationship Id="rId27" Type="http://schemas.openxmlformats.org/officeDocument/2006/relationships/hyperlink" Target="http://secure.guardianglass.co.uk/38-47.pdf" TargetMode="External"/><Relationship Id="rId28" Type="http://schemas.openxmlformats.org/officeDocument/2006/relationships/hyperlink" Target="http://secure.guardianglass.co.uk/38-48.pdf" TargetMode="External"/><Relationship Id="rId29" Type="http://schemas.openxmlformats.org/officeDocument/2006/relationships/hyperlink" Target="http://secure.guardianglass.co.uk/39-45a.pdf" TargetMode="External"/><Relationship Id="rId30" Type="http://schemas.openxmlformats.org/officeDocument/2006/relationships/hyperlink" Target="http://secure.guardianglass.co.uk/41-49.pdf" TargetMode="External"/><Relationship Id="rId31" Type="http://schemas.openxmlformats.org/officeDocument/2006/relationships/hyperlink" Target="http://secure.guardianglass.co.uk/46-49.pdf" TargetMode="External"/><Relationship Id="rId32" Type="http://schemas.openxmlformats.org/officeDocument/2006/relationships/hyperlink" Target="http://secure.guardianglass.co.uk/46-50.pdf" TargetMode="External"/><Relationship Id="rId33" Type="http://schemas.openxmlformats.org/officeDocument/2006/relationships/hyperlink" Target="http://secure.guardianglass.co.uk/38-49.pdf" TargetMode="External"/><Relationship Id="rId34" Type="http://schemas.openxmlformats.org/officeDocument/2006/relationships/hyperlink" Target="http://secure.guardianglass.co.uk/42-50.pdf" TargetMode="External"/><Relationship Id="rId35" Type="http://schemas.openxmlformats.org/officeDocument/2006/relationships/hyperlink" Target="http://secure.guardianglass.co.uk/36-45a.pdf" TargetMode="External"/><Relationship Id="rId36" Type="http://schemas.openxmlformats.org/officeDocument/2006/relationships/hyperlink" Target="http://secure.guardianglass.co.uk/34-44.pdf" TargetMode="External"/><Relationship Id="rId37" Type="http://schemas.openxmlformats.org/officeDocument/2006/relationships/hyperlink" Target="http://secure.guardianglass.co.uk/37-45.pdf" TargetMode="External"/><Relationship Id="rId38" Type="http://schemas.openxmlformats.org/officeDocument/2006/relationships/hyperlink" Target="http://secure.guardianglass.co.uk/39-45b.pdf" TargetMode="External"/><Relationship Id="rId39" Type="http://schemas.openxmlformats.org/officeDocument/2006/relationships/hyperlink" Target="http://secure.guardianglass.co.uk/46-51.pdf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secure.guardianglass.co.uk/34-34%20triple.pdf" TargetMode="External"/><Relationship Id="rId2" Type="http://schemas.openxmlformats.org/officeDocument/2006/relationships/hyperlink" Target="http://secure.guardianglass.co.uk/36-31%20triple.pdf" TargetMode="External"/><Relationship Id="rId3" Type="http://schemas.openxmlformats.org/officeDocument/2006/relationships/hyperlink" Target="http://secure.guardianglass.co.uk/36-33%20triple.pdf" TargetMode="External"/><Relationship Id="rId4" Type="http://schemas.openxmlformats.org/officeDocument/2006/relationships/hyperlink" Target="http://secure.guardianglass.co.uk/38-35%20triple.pdf" TargetMode="External"/><Relationship Id="rId5" Type="http://schemas.openxmlformats.org/officeDocument/2006/relationships/hyperlink" Target="http://secure.guardianglass.co.uk/38-36%20kr%20triple.pdf" TargetMode="External"/><Relationship Id="rId6" Type="http://schemas.openxmlformats.org/officeDocument/2006/relationships/hyperlink" Target="http://secure.guardianglass.co.uk/40-36%20triple.pdf" TargetMode="External"/><Relationship Id="rId7" Type="http://schemas.openxmlformats.org/officeDocument/2006/relationships/hyperlink" Target="http://secure.guardianglass.co.uk/40-31%20triple.pdf" TargetMode="External"/><Relationship Id="rId8" Type="http://schemas.openxmlformats.org/officeDocument/2006/relationships/hyperlink" Target="http://secure.guardianglass.co.uk/44-32%20triple.pdf" TargetMode="External"/><Relationship Id="rId9" Type="http://schemas.openxmlformats.org/officeDocument/2006/relationships/hyperlink" Target="http://secure.guardianglass.co.uk/42-38%20triple.pdf" TargetMode="External"/><Relationship Id="rId10" Type="http://schemas.openxmlformats.org/officeDocument/2006/relationships/hyperlink" Target="http://secure.guardianglass.co.uk/42-38%20kr%20triple.pdf" TargetMode="External"/><Relationship Id="rId11" Type="http://schemas.openxmlformats.org/officeDocument/2006/relationships/hyperlink" Target="http://secure.guardianglass.co.uk/43-41%20triple.pdf" TargetMode="External"/><Relationship Id="rId12" Type="http://schemas.openxmlformats.org/officeDocument/2006/relationships/hyperlink" Target="http://secure.guardianglass.co.uk/43-41%20sc%20kr%20triple.pdf" TargetMode="External"/><Relationship Id="rId13" Type="http://schemas.openxmlformats.org/officeDocument/2006/relationships/hyperlink" Target="http://secure.guardianglass.co.uk/47-43%20triple.pdf" TargetMode="External"/><Relationship Id="rId14" Type="http://schemas.openxmlformats.org/officeDocument/2006/relationships/hyperlink" Target="http://secure.guardianglass.co.uk/48-37%20triple.pdf" TargetMode="External"/><Relationship Id="rId15" Type="http://schemas.openxmlformats.org/officeDocument/2006/relationships/hyperlink" Target="http://secure.guardianglass.co.uk/45-42a%20triple.pdf" TargetMode="External"/><Relationship Id="rId16" Type="http://schemas.openxmlformats.org/officeDocument/2006/relationships/hyperlink" Target="http://secure.guardianglass.co.uk/45-42b%20triple.pdf" TargetMode="External"/><Relationship Id="rId17" Type="http://schemas.openxmlformats.org/officeDocument/2006/relationships/hyperlink" Target="http://secure.guardianglass.co.uk/45-41%20sc%20kr%20triple.pdf" TargetMode="External"/><Relationship Id="rId18" Type="http://schemas.openxmlformats.org/officeDocument/2006/relationships/hyperlink" Target="http://secure.guardianglass.co.uk/46-43%20triple.pdf" TargetMode="External"/><Relationship Id="rId19" Type="http://schemas.openxmlformats.org/officeDocument/2006/relationships/hyperlink" Target="http://secure.guardianglass.co.uk/47-44%20triple.pdf" TargetMode="External"/><Relationship Id="rId20" Type="http://schemas.openxmlformats.org/officeDocument/2006/relationships/hyperlink" Target="http://secure.guardianglass.co.uk/48-47%20triple.pdf" TargetMode="External"/><Relationship Id="rId21" Type="http://schemas.openxmlformats.org/officeDocument/2006/relationships/hyperlink" Target="http://secure.guardianglass.co.uk/48-46%20triple.pdf" TargetMode="External"/><Relationship Id="rId22" Type="http://schemas.openxmlformats.org/officeDocument/2006/relationships/hyperlink" Target="http://secure.guardianglass.co.uk/50-47%20sc%20ar%20triple.pdf" TargetMode="External"/><Relationship Id="rId23" Type="http://schemas.openxmlformats.org/officeDocument/2006/relationships/hyperlink" Target="http://secure.guardianglass.co.uk/50-47%20sc%20kr%20triple.pdf" TargetMode="External"/><Relationship Id="rId24" Type="http://schemas.openxmlformats.org/officeDocument/2006/relationships/hyperlink" Target="http://secure.guardianglass.co.uk/soundcontrolperformances_20140905075734749_22do2ixu15r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A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K12" activeCellId="0" sqref="K12"/>
    </sheetView>
  </sheetViews>
  <sheetFormatPr defaultRowHeight="15.75"/>
  <cols>
    <col collapsed="false" hidden="false" max="1" min="1" style="1" width="65.5587044534413"/>
    <col collapsed="false" hidden="false" max="2" min="2" style="1" width="9.31983805668016"/>
    <col collapsed="false" hidden="false" max="7" min="3" style="1" width="8.89068825910931"/>
    <col collapsed="false" hidden="false" max="9" min="8" style="1" width="9.10526315789474"/>
    <col collapsed="false" hidden="false" max="10" min="10" style="1" width="10.2834008097166"/>
    <col collapsed="false" hidden="false" max="23" min="11" style="1" width="9.10526315789474"/>
    <col collapsed="false" hidden="false" max="26" min="24" style="1" width="6.63967611336032"/>
    <col collapsed="false" hidden="false" max="27" min="27" style="1" width="5.57085020242915"/>
    <col collapsed="false" hidden="false" max="1025" min="28" style="1" width="9.10526315789474"/>
  </cols>
  <sheetData>
    <row r="1" customFormat="false" ht="15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X1" s="2" t="s">
        <v>0</v>
      </c>
      <c r="Y1" s="2" t="s">
        <v>1</v>
      </c>
      <c r="Z1" s="2" t="s">
        <v>2</v>
      </c>
      <c r="AA1" s="2" t="s">
        <v>3</v>
      </c>
    </row>
    <row r="2" customFormat="false" ht="15.75" hidden="false" customHeight="false" outlineLevel="0" collapsed="false">
      <c r="A2" s="0"/>
      <c r="B2" s="0"/>
      <c r="C2" s="0"/>
      <c r="D2" s="0"/>
      <c r="E2" s="1" t="s">
        <v>4</v>
      </c>
      <c r="F2" s="0"/>
      <c r="G2" s="1" t="n">
        <v>42</v>
      </c>
      <c r="H2" s="1" t="s">
        <v>5</v>
      </c>
      <c r="I2" s="0"/>
      <c r="J2" s="0"/>
      <c r="K2" s="0"/>
      <c r="L2" s="0"/>
      <c r="M2" s="0"/>
      <c r="N2" s="0"/>
      <c r="O2" s="0"/>
      <c r="P2" s="0"/>
      <c r="Q2" s="0"/>
      <c r="X2" s="2"/>
      <c r="Y2" s="2"/>
      <c r="Z2" s="2"/>
      <c r="AA2" s="2"/>
    </row>
    <row r="3" customFormat="false" ht="15.75" hidden="false" customHeight="false" outlineLevel="0" collapsed="false">
      <c r="A3" s="3" t="s">
        <v>6</v>
      </c>
      <c r="B3" s="0"/>
      <c r="C3" s="0"/>
      <c r="D3" s="0"/>
      <c r="E3" s="1" t="s">
        <v>7</v>
      </c>
      <c r="G3" s="1" t="n">
        <v>40</v>
      </c>
      <c r="H3" s="1" t="s">
        <v>5</v>
      </c>
      <c r="I3" s="0"/>
      <c r="J3" s="0"/>
      <c r="K3" s="0"/>
      <c r="L3" s="0"/>
      <c r="M3" s="0"/>
      <c r="N3" s="0"/>
      <c r="O3" s="0"/>
      <c r="P3" s="0"/>
      <c r="Q3" s="0"/>
      <c r="X3" s="2"/>
    </row>
    <row r="4" customFormat="false" ht="18" hidden="false" customHeight="false" outlineLevel="0" collapsed="false">
      <c r="A4" s="4" t="s">
        <v>8</v>
      </c>
      <c r="B4" s="5" t="n">
        <f aca="false">16.89*2.4</f>
        <v>40.536</v>
      </c>
      <c r="C4" s="0"/>
      <c r="D4" s="0"/>
      <c r="E4" s="1" t="s">
        <v>9</v>
      </c>
      <c r="G4" s="1" t="n">
        <v>40</v>
      </c>
      <c r="H4" s="1" t="s">
        <v>5</v>
      </c>
      <c r="I4" s="0"/>
      <c r="J4" s="0"/>
      <c r="K4" s="0"/>
      <c r="L4" s="0"/>
      <c r="M4" s="0"/>
      <c r="N4" s="0"/>
      <c r="O4" s="0"/>
      <c r="P4" s="0"/>
      <c r="Q4" s="0"/>
      <c r="X4" s="2"/>
    </row>
    <row r="5" customFormat="false" ht="18" hidden="false" customHeight="false" outlineLevel="0" collapsed="false">
      <c r="A5" s="4" t="s">
        <v>10</v>
      </c>
      <c r="B5" s="5" t="n">
        <f aca="false">2.45*1.65</f>
        <v>4.0425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X5" s="2"/>
    </row>
    <row r="6" customFormat="false" ht="15.75" hidden="false" customHeight="false" outlineLevel="0" collapsed="false">
      <c r="A6" s="4" t="s">
        <v>11</v>
      </c>
      <c r="B6" s="6" t="n">
        <v>0.5</v>
      </c>
      <c r="C6" s="0"/>
      <c r="D6" s="0"/>
      <c r="E6" s="0" t="n">
        <f aca="false">10*LOG($B6*$B5/$B4)+11</f>
        <v>-2.02220858368157</v>
      </c>
      <c r="F6" s="0"/>
      <c r="G6" s="7" t="n">
        <f aca="false">B9-G2+E6</f>
        <v>42.0496585183651</v>
      </c>
      <c r="H6" s="0"/>
      <c r="I6" s="0"/>
      <c r="J6" s="0"/>
      <c r="K6" s="0"/>
      <c r="L6" s="0"/>
      <c r="M6" s="0"/>
      <c r="N6" s="0"/>
      <c r="O6" s="0"/>
      <c r="P6" s="0"/>
      <c r="Q6" s="0"/>
      <c r="X6" s="2"/>
    </row>
    <row r="7" customFormat="false" ht="15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X7" s="0"/>
    </row>
    <row r="8" customFormat="false" ht="15.75" hidden="false" customHeight="false" outlineLevel="0" collapsed="false">
      <c r="A8" s="8" t="s">
        <v>12</v>
      </c>
      <c r="B8" s="9" t="s">
        <v>13</v>
      </c>
      <c r="C8" s="9" t="s">
        <v>14</v>
      </c>
      <c r="D8" s="9" t="s">
        <v>15</v>
      </c>
      <c r="E8" s="9" t="s">
        <v>16</v>
      </c>
      <c r="F8" s="9" t="s">
        <v>17</v>
      </c>
      <c r="G8" s="9" t="s">
        <v>18</v>
      </c>
      <c r="H8" s="0"/>
      <c r="I8" s="0"/>
      <c r="J8" s="0"/>
      <c r="K8" s="0"/>
      <c r="L8" s="0"/>
      <c r="M8" s="0"/>
      <c r="N8" s="0"/>
      <c r="O8" s="0"/>
      <c r="P8" s="0"/>
      <c r="Q8" s="0"/>
      <c r="X8" s="2"/>
    </row>
    <row r="9" customFormat="false" ht="18.75" hidden="false" customHeight="false" outlineLevel="0" collapsed="false">
      <c r="A9" s="3" t="s">
        <v>19</v>
      </c>
      <c r="B9" s="10" t="n">
        <f aca="false">10*LOG10(10^((C9)/10) + 10^((D9)/10) + 10^((E9)/10) + 10^((F9)/10) + 10^((G9)/10)  )</f>
        <v>86.0718671020467</v>
      </c>
      <c r="C9" s="10" t="n">
        <v>57.0994000867204</v>
      </c>
      <c r="D9" s="10" t="n">
        <v>58.5594000867204</v>
      </c>
      <c r="E9" s="10" t="n">
        <v>63.7394000867204</v>
      </c>
      <c r="F9" s="10" t="n">
        <v>85.1594000867204</v>
      </c>
      <c r="G9" s="10" t="n">
        <v>78.6394000867204</v>
      </c>
      <c r="H9" s="11"/>
      <c r="I9" s="11"/>
      <c r="J9" s="0"/>
      <c r="K9" s="0"/>
      <c r="L9" s="0"/>
      <c r="M9" s="0"/>
      <c r="N9" s="0"/>
      <c r="O9" s="0"/>
      <c r="P9" s="0"/>
      <c r="Q9" s="0"/>
      <c r="X9" s="2"/>
    </row>
    <row r="10" customFormat="false" ht="15" hidden="false" customHeight="false" outlineLevel="0" collapsed="false">
      <c r="A10" s="12" t="str">
        <f aca="false">'Guardian Double'!C39</f>
        <v>10/16/8.4 (44.1)</v>
      </c>
      <c r="B10" s="4"/>
      <c r="C10" s="13" t="n">
        <f aca="false">'Guardian Double'!J39</f>
        <v>25</v>
      </c>
      <c r="D10" s="13" t="n">
        <f aca="false">'Guardian Double'!K39</f>
        <v>33</v>
      </c>
      <c r="E10" s="13" t="n">
        <f aca="false">'Guardian Double'!L39</f>
        <v>43</v>
      </c>
      <c r="F10" s="13" t="n">
        <f aca="false">'Guardian Double'!M39</f>
        <v>48</v>
      </c>
      <c r="G10" s="13" t="n">
        <f aca="false">'Guardian Double'!N39</f>
        <v>51</v>
      </c>
      <c r="H10" s="14"/>
      <c r="I10" s="14" t="s">
        <v>20</v>
      </c>
      <c r="J10" s="0"/>
      <c r="K10" s="0"/>
      <c r="L10" s="0"/>
      <c r="M10" s="0"/>
      <c r="N10" s="0"/>
      <c r="O10" s="0"/>
      <c r="P10" s="0"/>
      <c r="Q10" s="0"/>
      <c r="X10" s="2"/>
    </row>
    <row r="11" customFormat="false" ht="18.75" hidden="false" customHeight="false" outlineLevel="0" collapsed="false">
      <c r="A11" s="4" t="s">
        <v>21</v>
      </c>
      <c r="B11" s="10" t="n">
        <f aca="false">10*LOG10(10^((C11)/10) + 10^((D11)/10) + 10^((E11)/10) + 10^((F11)/10) + 10^((G11)/10)  )</f>
        <v>36.9429280086285</v>
      </c>
      <c r="C11" s="15" t="n">
        <f aca="false">C9-C10+10*LOG($B6*$B5/$B4)+11</f>
        <v>30.0771915030388</v>
      </c>
      <c r="D11" s="13" t="n">
        <f aca="false">D9-D10+10*LOG($B6*$B5/$B4)+11</f>
        <v>23.5371915030388</v>
      </c>
      <c r="E11" s="13" t="n">
        <f aca="false">E9-E10+10*LOG($B6*$B5/$B4)+11</f>
        <v>18.7171915030388</v>
      </c>
      <c r="F11" s="13" t="n">
        <f aca="false">F9-F10+10*LOG($B6*$B5/$B4)+11</f>
        <v>35.1371915030388</v>
      </c>
      <c r="G11" s="13" t="n">
        <f aca="false">G9-G10+10*LOG($B6*$B5/$B4)+11</f>
        <v>25.6171915030388</v>
      </c>
      <c r="H11" s="14"/>
      <c r="I11" s="14"/>
      <c r="J11" s="0"/>
      <c r="K11" s="0"/>
      <c r="L11" s="0"/>
      <c r="M11" s="0"/>
      <c r="N11" s="0"/>
      <c r="O11" s="0"/>
      <c r="P11" s="0"/>
      <c r="Q11" s="0"/>
      <c r="X11" s="2"/>
    </row>
    <row r="12" customFormat="false" ht="15.75" hidden="false" customHeight="false" outlineLevel="0" collapsed="false">
      <c r="A12" s="16"/>
      <c r="B12" s="17"/>
      <c r="C12" s="18"/>
      <c r="D12" s="18"/>
      <c r="E12" s="18"/>
      <c r="F12" s="18"/>
      <c r="G12" s="18"/>
      <c r="H12" s="16"/>
      <c r="I12" s="16"/>
      <c r="J12" s="16"/>
      <c r="K12" s="16"/>
      <c r="L12" s="16"/>
      <c r="M12" s="19" t="n">
        <v>0.5</v>
      </c>
      <c r="N12" s="18" t="n">
        <v>40.2505365530561</v>
      </c>
      <c r="O12" s="16"/>
      <c r="P12" s="20" t="n">
        <v>0.5</v>
      </c>
      <c r="Q12" s="21" t="n">
        <v>38.3341962943329</v>
      </c>
    </row>
    <row r="13" customFormat="false" ht="15.75" hidden="false" customHeight="false" outlineLevel="0" collapsed="false">
      <c r="A13" s="8" t="s">
        <v>12</v>
      </c>
      <c r="B13" s="9" t="s">
        <v>13</v>
      </c>
      <c r="C13" s="9" t="s">
        <v>14</v>
      </c>
      <c r="D13" s="9" t="s">
        <v>15</v>
      </c>
      <c r="E13" s="9" t="s">
        <v>16</v>
      </c>
      <c r="F13" s="9" t="s">
        <v>17</v>
      </c>
      <c r="G13" s="9" t="s">
        <v>18</v>
      </c>
      <c r="H13" s="16"/>
      <c r="I13" s="16"/>
      <c r="J13" s="16"/>
      <c r="K13" s="16"/>
      <c r="L13" s="16"/>
      <c r="M13" s="22" t="n">
        <v>0.75</v>
      </c>
      <c r="N13" s="23" t="n">
        <v>41.6671252345576</v>
      </c>
      <c r="O13" s="24"/>
      <c r="P13" s="22" t="n">
        <v>0.75</v>
      </c>
      <c r="Q13" s="25" t="n">
        <v>39.8690317869459</v>
      </c>
    </row>
    <row r="14" customFormat="false" ht="18.75" hidden="false" customHeight="false" outlineLevel="0" collapsed="false">
      <c r="A14" s="3" t="s">
        <v>19</v>
      </c>
      <c r="B14" s="10" t="n">
        <f aca="false">10*LOG10(10^((C14)/10) + 10^((D14)/10) + 10^((E14)/10) + 10^((F14)/10) + 10^((G14)/10)  )</f>
        <v>86.0718671020467</v>
      </c>
      <c r="C14" s="10" t="n">
        <v>57.0994000867204</v>
      </c>
      <c r="D14" s="10" t="n">
        <v>58.5594000867204</v>
      </c>
      <c r="E14" s="10" t="n">
        <v>63.7394000867204</v>
      </c>
      <c r="F14" s="10" t="n">
        <v>85.1594000867204</v>
      </c>
      <c r="G14" s="10" t="n">
        <v>78.6394000867204</v>
      </c>
      <c r="H14" s="16"/>
      <c r="I14" s="0"/>
      <c r="J14" s="16"/>
      <c r="K14" s="16"/>
      <c r="L14" s="16"/>
      <c r="M14" s="16" t="s">
        <v>22</v>
      </c>
      <c r="N14" s="18" t="n">
        <v>44.5949614543967</v>
      </c>
      <c r="O14" s="16"/>
      <c r="P14" s="1" t="s">
        <v>22</v>
      </c>
      <c r="Q14" s="21" t="n">
        <v>43.1587140690523</v>
      </c>
    </row>
    <row r="15" customFormat="false" ht="15" hidden="false" customHeight="false" outlineLevel="0" collapsed="false">
      <c r="A15" s="12" t="str">
        <f aca="false">'Guardian Double'!C24</f>
        <v>8/16/10.8 (55.2)</v>
      </c>
      <c r="B15" s="4"/>
      <c r="C15" s="13" t="n">
        <f aca="false">'Guardian Double'!J24</f>
        <v>24</v>
      </c>
      <c r="D15" s="13" t="n">
        <f aca="false">'Guardian Double'!K24</f>
        <v>31</v>
      </c>
      <c r="E15" s="13" t="n">
        <f aca="false">'Guardian Double'!L24</f>
        <v>41</v>
      </c>
      <c r="F15" s="13" t="n">
        <f aca="false">'Guardian Double'!M24</f>
        <v>46</v>
      </c>
      <c r="G15" s="13" t="n">
        <f aca="false">'Guardian Double'!N24</f>
        <v>46</v>
      </c>
      <c r="H15" s="16"/>
      <c r="I15" s="16" t="s">
        <v>23</v>
      </c>
      <c r="J15" s="16"/>
      <c r="K15" s="16"/>
      <c r="L15" s="16"/>
      <c r="M15" s="16"/>
      <c r="N15" s="16"/>
      <c r="O15" s="16"/>
    </row>
    <row r="16" customFormat="false" ht="18.75" hidden="false" customHeight="false" outlineLevel="0" collapsed="false">
      <c r="A16" s="4" t="s">
        <v>21</v>
      </c>
      <c r="B16" s="10" t="n">
        <f aca="false">10*LOG10(10^((C16)/10) + 10^((D16)/10) + 10^((E16)/10) + 10^((F16)/10) + 10^((G16)/10)  )</f>
        <v>39.0755925443693</v>
      </c>
      <c r="C16" s="15" t="n">
        <f aca="false">C14-C15+10*LOG($B$6*$B$5/$B$4)+11</f>
        <v>31.0771915030388</v>
      </c>
      <c r="D16" s="15" t="n">
        <f aca="false">D14-D15+10*LOG($B$6*$B$5/$B$4)+11</f>
        <v>25.5371915030388</v>
      </c>
      <c r="E16" s="15" t="n">
        <f aca="false">E14-E15+10*LOG($B$6*$B$5/$B$4)+11</f>
        <v>20.7171915030388</v>
      </c>
      <c r="F16" s="15" t="n">
        <f aca="false">F14-F15+10*LOG($B$6*$B$5/$B$4)+11</f>
        <v>37.1371915030388</v>
      </c>
      <c r="G16" s="15" t="n">
        <f aca="false">G14-G15+10*LOG($B$6*$B$5/$B$4)+11</f>
        <v>30.6171915030388</v>
      </c>
      <c r="H16" s="16"/>
      <c r="I16" s="16"/>
      <c r="J16" s="16"/>
      <c r="K16" s="16"/>
      <c r="L16" s="16"/>
      <c r="M16" s="16"/>
      <c r="N16" s="16"/>
      <c r="O16" s="16"/>
    </row>
    <row r="18" customFormat="false" ht="15" hidden="false" customHeight="false" outlineLevel="0" collapsed="false">
      <c r="A18" s="8" t="s">
        <v>12</v>
      </c>
      <c r="B18" s="9" t="s">
        <v>13</v>
      </c>
      <c r="C18" s="9" t="s">
        <v>14</v>
      </c>
      <c r="D18" s="9" t="s">
        <v>15</v>
      </c>
      <c r="E18" s="9" t="s">
        <v>16</v>
      </c>
      <c r="F18" s="9" t="s">
        <v>17</v>
      </c>
      <c r="G18" s="9" t="s">
        <v>18</v>
      </c>
    </row>
    <row r="19" customFormat="false" ht="18.7" hidden="false" customHeight="false" outlineLevel="0" collapsed="false">
      <c r="A19" s="3" t="s">
        <v>19</v>
      </c>
      <c r="B19" s="10" t="n">
        <f aca="false">10*LOG10(10^((C19)/10) + 10^((D19)/10) + 10^((E19)/10) + 10^((F19)/10) + 10^((G19)/10)  )</f>
        <v>86.0718671020467</v>
      </c>
      <c r="C19" s="10" t="n">
        <v>57.0994000867204</v>
      </c>
      <c r="D19" s="10" t="n">
        <v>58.5594000867204</v>
      </c>
      <c r="E19" s="10" t="n">
        <v>63.7394000867204</v>
      </c>
      <c r="F19" s="10" t="n">
        <v>85.1594000867204</v>
      </c>
      <c r="G19" s="10" t="n">
        <v>78.6394000867204</v>
      </c>
    </row>
    <row r="20" customFormat="false" ht="15" hidden="false" customHeight="false" outlineLevel="0" collapsed="false">
      <c r="A20" s="12" t="str">
        <f aca="false">'Guardian Triple'!C17</f>
        <v>6/14/8.4 (44.1)/14/6</v>
      </c>
      <c r="B20" s="4"/>
      <c r="C20" s="13" t="n">
        <f aca="false">'Guardian Triple'!J17</f>
        <v>21</v>
      </c>
      <c r="D20" s="13" t="n">
        <f aca="false">'Guardian Triple'!K17</f>
        <v>26</v>
      </c>
      <c r="E20" s="13" t="n">
        <f aca="false">'Guardian Triple'!L17</f>
        <v>37</v>
      </c>
      <c r="F20" s="13" t="n">
        <f aca="false">'Guardian Triple'!M17</f>
        <v>44</v>
      </c>
      <c r="G20" s="13" t="n">
        <f aca="false">'Guardian Triple'!N17</f>
        <v>37</v>
      </c>
      <c r="I20" s="16" t="s">
        <v>24</v>
      </c>
    </row>
    <row r="21" customFormat="false" ht="18.7" hidden="false" customHeight="false" outlineLevel="0" collapsed="false">
      <c r="A21" s="4" t="s">
        <v>21</v>
      </c>
      <c r="B21" s="10" t="n">
        <f aca="false">10*LOG10(10^((C21)/10) + 10^((D21)/10) + 10^((E21)/10) + 10^((F21)/10) + 10^((G21)/10)  )</f>
        <v>43.291819093012</v>
      </c>
      <c r="C21" s="15" t="n">
        <f aca="false">C19-C20+10*LOG($B$6*$B$5/$B$4)+11</f>
        <v>34.0771915030388</v>
      </c>
      <c r="D21" s="15" t="n">
        <f aca="false">D19-D20+10*LOG($B$6*$B$5/$B$4)+11</f>
        <v>30.5371915030388</v>
      </c>
      <c r="E21" s="15" t="n">
        <f aca="false">E19-E20+10*LOG($B$6*$B$5/$B$4)+11</f>
        <v>24.7171915030388</v>
      </c>
      <c r="F21" s="15" t="n">
        <f aca="false">F19-F20+10*LOG($B$6*$B$5/$B$4)+11</f>
        <v>39.1371915030388</v>
      </c>
      <c r="G21" s="15" t="n">
        <f aca="false">G19-G20+10*LOG($B$6*$B$5/$B$4)+11</f>
        <v>39.6171915030388</v>
      </c>
    </row>
    <row r="23" customFormat="false" ht="15" hidden="false" customHeight="false" outlineLevel="0" collapsed="false">
      <c r="A23" s="8" t="s">
        <v>12</v>
      </c>
      <c r="B23" s="9" t="s">
        <v>13</v>
      </c>
      <c r="C23" s="9" t="s">
        <v>14</v>
      </c>
      <c r="D23" s="9" t="s">
        <v>15</v>
      </c>
      <c r="E23" s="9" t="s">
        <v>16</v>
      </c>
      <c r="F23" s="9" t="s">
        <v>17</v>
      </c>
      <c r="G23" s="9" t="s">
        <v>18</v>
      </c>
    </row>
    <row r="24" customFormat="false" ht="18.7" hidden="false" customHeight="false" outlineLevel="0" collapsed="false">
      <c r="A24" s="3" t="s">
        <v>19</v>
      </c>
      <c r="B24" s="10" t="n">
        <f aca="false">10*LOG10(10^((C24)/10) + 10^((D24)/10) + 10^((E24)/10) + 10^((F24)/10) + 10^((G24)/10)  )</f>
        <v>86.0718671020467</v>
      </c>
      <c r="C24" s="10" t="n">
        <v>57.0994000867204</v>
      </c>
      <c r="D24" s="10" t="n">
        <v>58.5594000867204</v>
      </c>
      <c r="E24" s="10" t="n">
        <v>63.7394000867204</v>
      </c>
      <c r="F24" s="10" t="n">
        <v>85.1594000867204</v>
      </c>
      <c r="G24" s="10" t="n">
        <v>78.6394000867204</v>
      </c>
    </row>
    <row r="25" customFormat="false" ht="15" hidden="false" customHeight="false" outlineLevel="0" collapsed="false">
      <c r="A25" s="12" t="str">
        <f aca="false">'Guardian Double'!C9</f>
        <v>4/16/10</v>
      </c>
      <c r="B25" s="4"/>
      <c r="C25" s="13" t="n">
        <f aca="false">'Guardian Double'!J9</f>
        <v>27</v>
      </c>
      <c r="D25" s="13" t="n">
        <f aca="false">'Guardian Double'!K9</f>
        <v>23</v>
      </c>
      <c r="E25" s="13" t="n">
        <f aca="false">'Guardian Double'!L9</f>
        <v>33</v>
      </c>
      <c r="F25" s="13" t="n">
        <f aca="false">'Guardian Double'!M9</f>
        <v>41</v>
      </c>
      <c r="G25" s="13" t="n">
        <f aca="false">'Guardian Double'!N9</f>
        <v>48</v>
      </c>
      <c r="I25" s="16" t="s">
        <v>24</v>
      </c>
    </row>
    <row r="26" customFormat="false" ht="18.7" hidden="false" customHeight="false" outlineLevel="0" collapsed="false">
      <c r="A26" s="4" t="s">
        <v>21</v>
      </c>
      <c r="B26" s="10" t="n">
        <f aca="false">10*LOG10(10^((C26)/10) + 10^((D26)/10) + 10^((E26)/10) + 10^((F26)/10) + 10^((G26)/10)  )</f>
        <v>43.1658654030376</v>
      </c>
      <c r="C26" s="15" t="n">
        <f aca="false">C24-C25+10*LOG($B$6*$B$5/$B$4)+11</f>
        <v>28.0771915030388</v>
      </c>
      <c r="D26" s="15" t="n">
        <f aca="false">D24-D25+10*LOG($B$6*$B$5/$B$4)+11</f>
        <v>33.5371915030388</v>
      </c>
      <c r="E26" s="15" t="n">
        <f aca="false">E24-E25+10*LOG($B$6*$B$5/$B$4)+11</f>
        <v>28.7171915030388</v>
      </c>
      <c r="F26" s="15" t="n">
        <f aca="false">F24-F25+10*LOG($B$6*$B$5/$B$4)+11</f>
        <v>42.1371915030388</v>
      </c>
      <c r="G26" s="15" t="n">
        <f aca="false">G24-G25+10*LOG($B$6*$B$5/$B$4)+11</f>
        <v>28.6171915030388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34" activeCellId="0" sqref="L34"/>
    </sheetView>
  </sheetViews>
  <sheetFormatPr defaultRowHeight="12.75"/>
  <cols>
    <col collapsed="false" hidden="false" max="1" min="1" style="0" width="22.8178137651822"/>
    <col collapsed="false" hidden="false" max="2" min="2" style="0" width="32.4574898785425"/>
    <col collapsed="false" hidden="false" max="3" min="3" style="0" width="7.49797570850202"/>
    <col collapsed="false" hidden="false" max="4" min="4" style="0" width="4.92712550607287"/>
    <col collapsed="false" hidden="false" max="5" min="5" style="0" width="4.49797570850202"/>
    <col collapsed="false" hidden="false" max="6" min="6" style="0" width="5.57085020242915"/>
    <col collapsed="false" hidden="false" max="7" min="7" style="0" width="6.31983805668016"/>
    <col collapsed="false" hidden="false" max="11" min="8" style="0" width="5.89068825910931"/>
    <col collapsed="false" hidden="false" max="12" min="12" style="0" width="8.1417004048583"/>
    <col collapsed="false" hidden="false" max="13" min="13" style="0" width="5.35627530364372"/>
    <col collapsed="false" hidden="false" max="1025" min="14" style="0" width="9.10526315789474"/>
  </cols>
  <sheetData>
    <row r="1" customFormat="false" ht="51" hidden="false" customHeight="false" outlineLevel="0" collapsed="false">
      <c r="C1" s="26" t="s">
        <v>25</v>
      </c>
    </row>
    <row r="2" customFormat="false" ht="12.75" hidden="false" customHeight="false" outlineLevel="0" collapsed="false">
      <c r="A2" s="27" t="s">
        <v>26</v>
      </c>
      <c r="B2" s="28" t="s">
        <v>27</v>
      </c>
      <c r="D2" s="29" t="n">
        <v>125</v>
      </c>
      <c r="E2" s="29" t="n">
        <v>250</v>
      </c>
      <c r="F2" s="29" t="n">
        <v>500</v>
      </c>
      <c r="G2" s="29" t="n">
        <v>1000</v>
      </c>
      <c r="H2" s="29" t="n">
        <v>2000</v>
      </c>
      <c r="I2" s="29" t="n">
        <v>4000</v>
      </c>
      <c r="J2" s="29" t="s">
        <v>28</v>
      </c>
      <c r="K2" s="29" t="s">
        <v>29</v>
      </c>
      <c r="L2" s="29" t="s">
        <v>30</v>
      </c>
      <c r="N2" s="0" t="s">
        <v>31</v>
      </c>
      <c r="O2" s="0" t="s">
        <v>32</v>
      </c>
    </row>
    <row r="3" customFormat="false" ht="12.75" hidden="false" customHeight="false" outlineLevel="0" collapsed="false">
      <c r="B3" s="30" t="n">
        <v>4</v>
      </c>
      <c r="D3" s="0" t="n">
        <v>20</v>
      </c>
      <c r="E3" s="0" t="n">
        <v>22</v>
      </c>
      <c r="F3" s="0" t="n">
        <v>28</v>
      </c>
      <c r="G3" s="0" t="n">
        <v>33</v>
      </c>
      <c r="H3" s="0" t="n">
        <v>34</v>
      </c>
      <c r="I3" s="0" t="n">
        <v>28</v>
      </c>
      <c r="J3" s="0" t="n">
        <v>30</v>
      </c>
      <c r="L3" s="0" t="n">
        <v>27</v>
      </c>
    </row>
    <row r="4" customFormat="false" ht="12.75" hidden="false" customHeight="false" outlineLevel="0" collapsed="false">
      <c r="B4" s="30" t="n">
        <v>6</v>
      </c>
      <c r="D4" s="0" t="n">
        <v>20</v>
      </c>
      <c r="E4" s="0" t="n">
        <v>24</v>
      </c>
      <c r="F4" s="0" t="n">
        <v>31</v>
      </c>
      <c r="G4" s="0" t="n">
        <v>35</v>
      </c>
      <c r="H4" s="0" t="n">
        <v>29</v>
      </c>
      <c r="I4" s="0" t="n">
        <v>36</v>
      </c>
      <c r="J4" s="0" t="n">
        <v>32</v>
      </c>
      <c r="L4" s="0" t="n">
        <v>28</v>
      </c>
    </row>
    <row r="5" customFormat="false" ht="12.75" hidden="false" customHeight="false" outlineLevel="0" collapsed="false">
      <c r="B5" s="30" t="n">
        <v>10</v>
      </c>
      <c r="D5" s="0" t="n">
        <v>26</v>
      </c>
      <c r="E5" s="0" t="n">
        <v>27</v>
      </c>
      <c r="F5" s="0" t="n">
        <v>34</v>
      </c>
      <c r="G5" s="0" t="n">
        <v>35</v>
      </c>
      <c r="H5" s="0" t="n">
        <v>36</v>
      </c>
      <c r="I5" s="0" t="n">
        <v>44</v>
      </c>
      <c r="J5" s="0" t="n">
        <v>36</v>
      </c>
      <c r="L5" s="0" t="n">
        <v>32</v>
      </c>
    </row>
    <row r="6" customFormat="false" ht="12.75" hidden="false" customHeight="false" outlineLevel="0" collapsed="false">
      <c r="A6" s="31"/>
      <c r="B6" s="30" t="n">
        <v>19</v>
      </c>
      <c r="C6" s="32"/>
      <c r="D6" s="0" t="n">
        <v>28</v>
      </c>
      <c r="E6" s="0" t="n">
        <v>32</v>
      </c>
      <c r="F6" s="0" t="n">
        <v>37</v>
      </c>
      <c r="G6" s="0" t="n">
        <v>37</v>
      </c>
      <c r="H6" s="0" t="n">
        <v>46</v>
      </c>
      <c r="I6" s="0" t="n">
        <v>54</v>
      </c>
      <c r="J6" s="0" t="n">
        <v>40</v>
      </c>
      <c r="L6" s="0" t="n">
        <v>35</v>
      </c>
      <c r="M6" s="32"/>
    </row>
    <row r="7" customFormat="false" ht="12.75" hidden="false" customHeight="false" outlineLevel="0" collapsed="false">
      <c r="A7" s="32"/>
      <c r="B7" s="30" t="s">
        <v>33</v>
      </c>
      <c r="C7" s="32"/>
      <c r="D7" s="0" t="n">
        <v>20</v>
      </c>
      <c r="E7" s="0" t="n">
        <v>24</v>
      </c>
      <c r="F7" s="0" t="n">
        <v>31</v>
      </c>
      <c r="G7" s="0" t="n">
        <v>35</v>
      </c>
      <c r="H7" s="0" t="n">
        <v>33</v>
      </c>
      <c r="I7" s="0" t="n">
        <v>38</v>
      </c>
      <c r="J7" s="0" t="n">
        <v>33</v>
      </c>
      <c r="L7" s="0" t="n">
        <v>29</v>
      </c>
      <c r="M7" s="32"/>
    </row>
    <row r="8" customFormat="false" ht="12.75" hidden="false" customHeight="false" outlineLevel="0" collapsed="false">
      <c r="A8" s="32"/>
      <c r="B8" s="30" t="s">
        <v>34</v>
      </c>
      <c r="C8" s="32"/>
      <c r="D8" s="0" t="n">
        <v>24</v>
      </c>
      <c r="E8" s="0" t="n">
        <v>26</v>
      </c>
      <c r="F8" s="0" t="n">
        <v>32</v>
      </c>
      <c r="G8" s="0" t="n">
        <v>37</v>
      </c>
      <c r="H8" s="0" t="n">
        <v>40</v>
      </c>
      <c r="I8" s="0" t="n">
        <v>37</v>
      </c>
      <c r="J8" s="0" t="n">
        <v>36</v>
      </c>
      <c r="L8" s="0" t="n">
        <v>31</v>
      </c>
      <c r="M8" s="32"/>
    </row>
    <row r="9" customFormat="false" ht="12.75" hidden="false" customHeight="false" outlineLevel="0" collapsed="false">
      <c r="A9" s="32"/>
      <c r="B9" s="30" t="s">
        <v>35</v>
      </c>
      <c r="C9" s="32"/>
      <c r="D9" s="0" t="n">
        <v>26</v>
      </c>
      <c r="E9" s="0" t="n">
        <v>27</v>
      </c>
      <c r="F9" s="0" t="n">
        <v>34</v>
      </c>
      <c r="G9" s="0" t="n">
        <v>39</v>
      </c>
      <c r="H9" s="0" t="n">
        <v>40</v>
      </c>
      <c r="I9" s="0" t="n">
        <v>39</v>
      </c>
      <c r="J9" s="0" t="n">
        <v>37</v>
      </c>
      <c r="L9" s="0" t="n">
        <v>33</v>
      </c>
      <c r="M9" s="32"/>
    </row>
    <row r="10" customFormat="false" ht="12.75" hidden="false" customHeight="false" outlineLevel="0" collapsed="false">
      <c r="A10" s="32"/>
      <c r="B10" s="30" t="s">
        <v>36</v>
      </c>
      <c r="C10" s="32"/>
      <c r="D10" s="0" t="n">
        <v>28</v>
      </c>
      <c r="E10" s="0" t="n">
        <v>31</v>
      </c>
      <c r="F10" s="0" t="n">
        <v>35</v>
      </c>
      <c r="G10" s="0" t="n">
        <v>40</v>
      </c>
      <c r="H10" s="0" t="n">
        <v>38</v>
      </c>
      <c r="I10" s="0" t="n">
        <v>44</v>
      </c>
      <c r="J10" s="0" t="n">
        <v>38</v>
      </c>
      <c r="L10" s="0" t="n">
        <v>34</v>
      </c>
      <c r="M10" s="32"/>
    </row>
    <row r="11" customFormat="false" ht="12.75" hidden="false" customHeight="false" outlineLevel="0" collapsed="false">
      <c r="A11" s="32"/>
      <c r="B11" s="30" t="s">
        <v>37</v>
      </c>
      <c r="C11" s="32"/>
      <c r="D11" s="0" t="n">
        <v>30</v>
      </c>
      <c r="E11" s="0" t="n">
        <v>32</v>
      </c>
      <c r="F11" s="0" t="n">
        <v>37</v>
      </c>
      <c r="G11" s="0" t="n">
        <v>41</v>
      </c>
      <c r="H11" s="0" t="n">
        <v>37</v>
      </c>
      <c r="I11" s="0" t="n">
        <v>46</v>
      </c>
      <c r="J11" s="0" t="n">
        <v>39</v>
      </c>
      <c r="L11" s="0" t="n">
        <v>36</v>
      </c>
      <c r="M11" s="32"/>
    </row>
    <row r="12" customFormat="false" ht="12.75" hidden="false" customHeight="false" outlineLevel="0" collapsed="false">
      <c r="A12" s="32"/>
      <c r="B12" s="32" t="s">
        <v>38</v>
      </c>
      <c r="C12" s="32"/>
      <c r="D12" s="0" t="n">
        <v>29</v>
      </c>
      <c r="E12" s="0" t="n">
        <v>31</v>
      </c>
      <c r="F12" s="0" t="n">
        <v>38</v>
      </c>
      <c r="G12" s="0" t="n">
        <v>40</v>
      </c>
      <c r="H12" s="0" t="n">
        <v>39</v>
      </c>
      <c r="I12" s="0" t="n">
        <v>50</v>
      </c>
      <c r="J12" s="0" t="n">
        <v>40</v>
      </c>
      <c r="L12" s="0" t="n">
        <v>35</v>
      </c>
      <c r="M12" s="32"/>
    </row>
    <row r="13" customFormat="false" ht="12.75" hidden="false" customHeight="false" outlineLevel="0" collapsed="false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</row>
    <row r="14" customFormat="false" ht="12.75" hidden="false" customHeight="false" outlineLevel="0" collapsed="false">
      <c r="A14" s="31" t="s">
        <v>39</v>
      </c>
      <c r="B14" s="32" t="s">
        <v>40</v>
      </c>
      <c r="C14" s="32"/>
      <c r="D14" s="0" t="n">
        <v>26</v>
      </c>
      <c r="E14" s="0" t="n">
        <v>27</v>
      </c>
      <c r="F14" s="0" t="n">
        <v>31</v>
      </c>
      <c r="G14" s="0" t="n">
        <v>36</v>
      </c>
      <c r="H14" s="0" t="n">
        <v>40</v>
      </c>
      <c r="I14" s="0" t="n">
        <v>39</v>
      </c>
      <c r="J14" s="0" t="n">
        <v>36</v>
      </c>
      <c r="K14" s="0" t="n">
        <v>35</v>
      </c>
      <c r="L14" s="0" t="n">
        <v>32</v>
      </c>
      <c r="M14" s="32"/>
      <c r="N14" s="32"/>
      <c r="O14" s="0" t="s">
        <v>41</v>
      </c>
      <c r="P14" s="32"/>
      <c r="Q14" s="32"/>
    </row>
    <row r="15" customFormat="false" ht="12.75" hidden="false" customHeight="false" outlineLevel="0" collapsed="false">
      <c r="A15" s="32"/>
      <c r="B15" s="32" t="s">
        <v>42</v>
      </c>
      <c r="C15" s="32"/>
      <c r="D15" s="0" t="n">
        <v>24</v>
      </c>
      <c r="E15" s="0" t="n">
        <v>28</v>
      </c>
      <c r="F15" s="0" t="n">
        <v>34</v>
      </c>
      <c r="G15" s="0" t="n">
        <v>38</v>
      </c>
      <c r="H15" s="0" t="n">
        <v>37</v>
      </c>
      <c r="I15" s="0" t="n">
        <v>43</v>
      </c>
      <c r="J15" s="0" t="n">
        <v>37</v>
      </c>
      <c r="K15" s="0" t="n">
        <v>36</v>
      </c>
      <c r="L15" s="0" t="n">
        <v>33</v>
      </c>
      <c r="M15" s="32"/>
      <c r="N15" s="32"/>
      <c r="O15" s="32"/>
      <c r="P15" s="32"/>
      <c r="Q15" s="32"/>
    </row>
    <row r="16" customFormat="false" ht="12.75" hidden="false" customHeight="false" outlineLevel="0" collapsed="false">
      <c r="A16" s="32"/>
      <c r="B16" s="32" t="s">
        <v>43</v>
      </c>
      <c r="C16" s="32"/>
      <c r="D16" s="0" t="n">
        <v>26</v>
      </c>
      <c r="E16" s="0" t="n">
        <v>29</v>
      </c>
      <c r="F16" s="0" t="n">
        <v>34</v>
      </c>
      <c r="G16" s="0" t="n">
        <v>38</v>
      </c>
      <c r="H16" s="0" t="n">
        <v>38</v>
      </c>
      <c r="I16" s="0" t="n">
        <v>43</v>
      </c>
      <c r="J16" s="0" t="n">
        <v>37</v>
      </c>
      <c r="K16" s="0" t="n">
        <v>36</v>
      </c>
      <c r="L16" s="0" t="n">
        <v>34</v>
      </c>
      <c r="M16" s="32"/>
      <c r="N16" s="32"/>
      <c r="O16" s="32"/>
      <c r="P16" s="32"/>
      <c r="Q16" s="32"/>
    </row>
    <row r="17" customFormat="false" ht="12.75" hidden="false" customHeight="false" outlineLevel="0" collapsed="false">
      <c r="A17" s="32"/>
      <c r="B17" s="32" t="s">
        <v>44</v>
      </c>
      <c r="C17" s="32"/>
      <c r="D17" s="0" t="n">
        <v>30</v>
      </c>
      <c r="E17" s="0" t="n">
        <v>32</v>
      </c>
      <c r="F17" s="0" t="n">
        <v>37</v>
      </c>
      <c r="G17" s="0" t="n">
        <v>39</v>
      </c>
      <c r="H17" s="0" t="n">
        <v>41</v>
      </c>
      <c r="I17" s="0" t="n">
        <v>51</v>
      </c>
      <c r="J17" s="0" t="n">
        <v>39</v>
      </c>
      <c r="K17" s="0" t="n">
        <v>39</v>
      </c>
      <c r="L17" s="0" t="n">
        <v>37</v>
      </c>
      <c r="M17" s="32"/>
      <c r="N17" s="32"/>
      <c r="O17" s="32"/>
      <c r="P17" s="32"/>
      <c r="Q17" s="32"/>
    </row>
    <row r="18" customFormat="false" ht="12.75" hidden="false" customHeight="false" outlineLevel="0" collapsed="false">
      <c r="A18" s="31"/>
      <c r="B18" s="32" t="s">
        <v>45</v>
      </c>
      <c r="C18" s="33"/>
      <c r="D18" s="0" t="n">
        <v>30</v>
      </c>
      <c r="E18" s="0" t="n">
        <v>33</v>
      </c>
      <c r="F18" s="0" t="n">
        <v>37</v>
      </c>
      <c r="G18" s="0" t="n">
        <v>40</v>
      </c>
      <c r="H18" s="0" t="n">
        <v>41</v>
      </c>
      <c r="I18" s="0" t="n">
        <v>50</v>
      </c>
      <c r="J18" s="0" t="n">
        <v>40</v>
      </c>
      <c r="K18" s="0" t="n">
        <v>40</v>
      </c>
      <c r="L18" s="0" t="n">
        <v>38</v>
      </c>
      <c r="M18" s="32"/>
      <c r="N18" s="32"/>
      <c r="O18" s="32"/>
      <c r="P18" s="32"/>
      <c r="Q18" s="3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7" activeCellId="0" sqref="B17"/>
    </sheetView>
  </sheetViews>
  <sheetFormatPr defaultRowHeight="12.75"/>
  <cols>
    <col collapsed="false" hidden="false" max="1" min="1" style="0" width="22.8178137651822"/>
    <col collapsed="false" hidden="false" max="2" min="2" style="0" width="41.3481781376518"/>
    <col collapsed="false" hidden="false" max="3" min="3" style="0" width="7.49797570850202"/>
    <col collapsed="false" hidden="false" max="4" min="4" style="0" width="4.92712550607287"/>
    <col collapsed="false" hidden="false" max="5" min="5" style="0" width="4.49797570850202"/>
    <col collapsed="false" hidden="false" max="6" min="6" style="0" width="5.57085020242915"/>
    <col collapsed="false" hidden="false" max="7" min="7" style="0" width="6.31983805668016"/>
    <col collapsed="false" hidden="false" max="11" min="8" style="0" width="5.89068825910931"/>
    <col collapsed="false" hidden="false" max="12" min="12" style="0" width="8.03238866396761"/>
    <col collapsed="false" hidden="false" max="13" min="13" style="0" width="5.35627530364372"/>
    <col collapsed="false" hidden="false" max="1025" min="14" style="0" width="9.10526315789474"/>
  </cols>
  <sheetData>
    <row r="1" customFormat="false" ht="51" hidden="false" customHeight="false" outlineLevel="0" collapsed="false">
      <c r="C1" s="26" t="s">
        <v>25</v>
      </c>
    </row>
    <row r="2" customFormat="false" ht="12.75" hidden="false" customHeight="false" outlineLevel="0" collapsed="false">
      <c r="A2" s="27" t="s">
        <v>26</v>
      </c>
      <c r="B2" s="28" t="s">
        <v>46</v>
      </c>
      <c r="D2" s="29" t="n">
        <v>125</v>
      </c>
      <c r="E2" s="29" t="n">
        <v>250</v>
      </c>
      <c r="F2" s="29" t="n">
        <v>500</v>
      </c>
      <c r="G2" s="29" t="n">
        <v>1000</v>
      </c>
      <c r="H2" s="29" t="n">
        <v>2000</v>
      </c>
      <c r="I2" s="29" t="n">
        <v>4000</v>
      </c>
      <c r="J2" s="29" t="s">
        <v>28</v>
      </c>
      <c r="K2" s="29" t="s">
        <v>29</v>
      </c>
      <c r="L2" s="29" t="s">
        <v>30</v>
      </c>
      <c r="N2" s="0" t="s">
        <v>31</v>
      </c>
      <c r="O2" s="0" t="s">
        <v>32</v>
      </c>
    </row>
    <row r="3" customFormat="false" ht="12.75" hidden="false" customHeight="false" outlineLevel="0" collapsed="false">
      <c r="B3" s="34" t="s">
        <v>47</v>
      </c>
      <c r="D3" s="0" t="n">
        <v>24</v>
      </c>
      <c r="E3" s="0" t="n">
        <v>20</v>
      </c>
      <c r="F3" s="0" t="n">
        <v>25</v>
      </c>
      <c r="G3" s="0" t="n">
        <v>35</v>
      </c>
      <c r="H3" s="0" t="n">
        <v>38</v>
      </c>
      <c r="I3" s="0" t="n">
        <v>35</v>
      </c>
      <c r="J3" s="0" t="n">
        <v>31</v>
      </c>
      <c r="L3" s="0" t="n">
        <v>25</v>
      </c>
      <c r="N3" s="34" t="s">
        <v>48</v>
      </c>
    </row>
    <row r="4" customFormat="false" ht="12.75" hidden="false" customHeight="false" outlineLevel="0" collapsed="false">
      <c r="B4" s="34" t="s">
        <v>49</v>
      </c>
      <c r="D4" s="0" t="n">
        <v>20</v>
      </c>
      <c r="E4" s="0" t="n">
        <v>19</v>
      </c>
      <c r="F4" s="0" t="n">
        <v>29</v>
      </c>
      <c r="G4" s="0" t="n">
        <v>38</v>
      </c>
      <c r="H4" s="0" t="n">
        <v>36</v>
      </c>
      <c r="I4" s="0" t="n">
        <v>45</v>
      </c>
      <c r="J4" s="0" t="n">
        <v>33</v>
      </c>
      <c r="L4" s="0" t="n">
        <v>26</v>
      </c>
      <c r="N4" s="34" t="s">
        <v>50</v>
      </c>
    </row>
    <row r="5" customFormat="false" ht="12.75" hidden="false" customHeight="false" outlineLevel="0" collapsed="false">
      <c r="B5" s="34" t="s">
        <v>51</v>
      </c>
      <c r="D5" s="0" t="n">
        <v>21</v>
      </c>
      <c r="E5" s="0" t="n">
        <v>20</v>
      </c>
      <c r="F5" s="0" t="n">
        <v>31</v>
      </c>
      <c r="G5" s="0" t="n">
        <v>39</v>
      </c>
      <c r="H5" s="0" t="n">
        <v>37</v>
      </c>
      <c r="I5" s="0" t="n">
        <v>47</v>
      </c>
      <c r="J5" s="0" t="n">
        <v>34</v>
      </c>
      <c r="L5" s="0" t="n">
        <v>27</v>
      </c>
      <c r="N5" s="34" t="s">
        <v>52</v>
      </c>
    </row>
    <row r="6" customFormat="false" ht="12.75" hidden="false" customHeight="false" outlineLevel="0" collapsed="false">
      <c r="B6" s="35" t="s">
        <v>53</v>
      </c>
      <c r="D6" s="0" t="n">
        <v>25</v>
      </c>
      <c r="E6" s="0" t="n">
        <v>22</v>
      </c>
      <c r="F6" s="0" t="n">
        <v>33</v>
      </c>
      <c r="G6" s="0" t="n">
        <v>40</v>
      </c>
      <c r="H6" s="0" t="n">
        <v>43</v>
      </c>
      <c r="I6" s="0" t="n">
        <v>44</v>
      </c>
      <c r="J6" s="0" t="n">
        <v>36</v>
      </c>
      <c r="L6" s="0" t="n">
        <v>29</v>
      </c>
      <c r="N6" s="34" t="s">
        <v>54</v>
      </c>
    </row>
    <row r="7" customFormat="false" ht="12.75" hidden="false" customHeight="false" outlineLevel="0" collapsed="false">
      <c r="B7" s="34" t="s">
        <v>55</v>
      </c>
      <c r="D7" s="0" t="n">
        <v>26</v>
      </c>
      <c r="E7" s="0" t="n">
        <v>27</v>
      </c>
      <c r="F7" s="0" t="n">
        <v>34</v>
      </c>
      <c r="G7" s="0" t="n">
        <v>40</v>
      </c>
      <c r="H7" s="0" t="n">
        <v>38</v>
      </c>
      <c r="I7" s="0" t="n">
        <v>46</v>
      </c>
      <c r="J7" s="0" t="n">
        <v>38</v>
      </c>
      <c r="L7" s="0" t="n">
        <v>32</v>
      </c>
      <c r="N7" s="34" t="s">
        <v>56</v>
      </c>
    </row>
    <row r="8" customFormat="false" ht="12.75" hidden="false" customHeight="false" outlineLevel="0" collapsed="false">
      <c r="B8" s="34" t="s">
        <v>57</v>
      </c>
      <c r="D8" s="0" t="n">
        <v>27</v>
      </c>
      <c r="E8" s="0" t="n">
        <v>29</v>
      </c>
      <c r="F8" s="0" t="n">
        <v>36</v>
      </c>
      <c r="G8" s="0" t="n">
        <v>41</v>
      </c>
      <c r="H8" s="0" t="n">
        <v>42</v>
      </c>
      <c r="I8" s="0" t="n">
        <v>52</v>
      </c>
      <c r="J8" s="0" t="n">
        <v>40</v>
      </c>
      <c r="L8" s="0" t="n">
        <v>34</v>
      </c>
    </row>
    <row r="9" customFormat="false" ht="12.75" hidden="false" customHeight="false" outlineLevel="0" collapsed="false">
      <c r="B9" s="34"/>
    </row>
    <row r="10" customFormat="false" ht="12.75" hidden="false" customHeight="false" outlineLevel="0" collapsed="false">
      <c r="B10" s="34"/>
    </row>
    <row r="11" customFormat="false" ht="12.75" hidden="false" customHeight="false" outlineLevel="0" collapsed="false">
      <c r="B11" s="35"/>
    </row>
    <row r="12" customFormat="false" ht="12.75" hidden="false" customHeight="false" outlineLevel="0" collapsed="false">
      <c r="B12" s="30"/>
    </row>
    <row r="13" customFormat="false" ht="12.75" hidden="false" customHeight="false" outlineLevel="0" collapsed="false">
      <c r="A13" s="27" t="s">
        <v>39</v>
      </c>
      <c r="B13" s="28" t="s">
        <v>46</v>
      </c>
      <c r="D13" s="29" t="n">
        <v>125</v>
      </c>
      <c r="E13" s="29" t="n">
        <v>250</v>
      </c>
      <c r="F13" s="29" t="n">
        <v>500</v>
      </c>
      <c r="G13" s="29" t="n">
        <v>1000</v>
      </c>
      <c r="H13" s="29" t="n">
        <v>2000</v>
      </c>
      <c r="I13" s="29" t="n">
        <v>4000</v>
      </c>
      <c r="J13" s="29" t="s">
        <v>28</v>
      </c>
      <c r="K13" s="29" t="s">
        <v>29</v>
      </c>
      <c r="L13" s="29" t="s">
        <v>30</v>
      </c>
      <c r="O13" s="0" t="s">
        <v>58</v>
      </c>
    </row>
    <row r="14" customFormat="false" ht="12.75" hidden="false" customHeight="false" outlineLevel="0" collapsed="false">
      <c r="B14" s="30" t="s">
        <v>59</v>
      </c>
      <c r="D14" s="0" t="n">
        <v>22</v>
      </c>
      <c r="E14" s="0" t="n">
        <v>27</v>
      </c>
      <c r="F14" s="0" t="n">
        <v>35</v>
      </c>
      <c r="G14" s="0" t="n">
        <v>42</v>
      </c>
      <c r="H14" s="0" t="n">
        <v>41</v>
      </c>
      <c r="I14" s="0" t="n">
        <v>48</v>
      </c>
      <c r="J14" s="0" t="n">
        <v>38</v>
      </c>
      <c r="K14" s="0" t="n">
        <v>36</v>
      </c>
      <c r="L14" s="0" t="n">
        <v>33</v>
      </c>
    </row>
    <row r="15" customFormat="false" ht="12.75" hidden="false" customHeight="false" outlineLevel="0" collapsed="false">
      <c r="B15" s="30" t="s">
        <v>60</v>
      </c>
      <c r="D15" s="0" t="n">
        <v>24</v>
      </c>
      <c r="E15" s="0" t="n">
        <v>26</v>
      </c>
      <c r="F15" s="0" t="n">
        <v>40</v>
      </c>
      <c r="G15" s="0" t="n">
        <v>48</v>
      </c>
      <c r="H15" s="0" t="n">
        <v>46</v>
      </c>
      <c r="I15" s="0" t="n">
        <v>54</v>
      </c>
      <c r="J15" s="0" t="n">
        <v>41</v>
      </c>
      <c r="K15" s="0" t="n">
        <v>38</v>
      </c>
      <c r="L15" s="0" t="n">
        <v>34</v>
      </c>
    </row>
    <row r="16" customFormat="false" ht="12.75" hidden="false" customHeight="false" outlineLevel="0" collapsed="false">
      <c r="B16" s="30" t="s">
        <v>61</v>
      </c>
      <c r="D16" s="0" t="n">
        <v>24</v>
      </c>
      <c r="E16" s="0" t="n">
        <v>29</v>
      </c>
      <c r="F16" s="0" t="n">
        <v>41</v>
      </c>
      <c r="G16" s="0" t="n">
        <v>47</v>
      </c>
      <c r="H16" s="0" t="n">
        <v>47</v>
      </c>
      <c r="I16" s="0" t="n">
        <v>55</v>
      </c>
      <c r="J16" s="0" t="n">
        <v>43</v>
      </c>
      <c r="K16" s="0" t="n">
        <v>40</v>
      </c>
      <c r="L16" s="0" t="n">
        <v>36</v>
      </c>
    </row>
    <row r="17" customFormat="false" ht="12.75" hidden="false" customHeight="false" outlineLevel="0" collapsed="false">
      <c r="B17" s="30" t="s">
        <v>62</v>
      </c>
      <c r="D17" s="0" t="n">
        <v>29</v>
      </c>
      <c r="E17" s="0" t="n">
        <v>33</v>
      </c>
      <c r="F17" s="0" t="n">
        <v>44</v>
      </c>
      <c r="G17" s="0" t="n">
        <v>46</v>
      </c>
      <c r="H17" s="0" t="n">
        <v>49</v>
      </c>
      <c r="I17" s="0" t="n">
        <v>57</v>
      </c>
      <c r="J17" s="0" t="n">
        <v>45</v>
      </c>
      <c r="K17" s="0" t="n">
        <v>43</v>
      </c>
      <c r="L17" s="0" t="n">
        <v>40</v>
      </c>
    </row>
    <row r="18" customFormat="false" ht="12.75" hidden="false" customHeight="false" outlineLevel="0" collapsed="false">
      <c r="B18" s="30" t="s">
        <v>63</v>
      </c>
      <c r="D18" s="0" t="n">
        <v>26</v>
      </c>
      <c r="E18" s="0" t="n">
        <v>36</v>
      </c>
      <c r="F18" s="0" t="n">
        <v>46</v>
      </c>
      <c r="G18" s="0" t="n">
        <v>50</v>
      </c>
      <c r="H18" s="0" t="n">
        <v>52</v>
      </c>
      <c r="I18" s="0" t="n">
        <v>63</v>
      </c>
      <c r="J18" s="0" t="n">
        <v>47</v>
      </c>
      <c r="K18" s="0" t="n">
        <v>45</v>
      </c>
      <c r="L18" s="0" t="n">
        <v>40</v>
      </c>
    </row>
    <row r="19" customFormat="false" ht="12.75" hidden="false" customHeight="false" outlineLevel="0" collapsed="false">
      <c r="B19" s="30" t="s">
        <v>64</v>
      </c>
      <c r="D19" s="0" t="n">
        <v>29</v>
      </c>
      <c r="E19" s="0" t="n">
        <v>39</v>
      </c>
      <c r="F19" s="0" t="n">
        <v>49</v>
      </c>
      <c r="G19" s="0" t="n">
        <v>52</v>
      </c>
      <c r="H19" s="0" t="n">
        <v>55</v>
      </c>
      <c r="I19" s="0" t="n">
        <v>63</v>
      </c>
      <c r="J19" s="0" t="n">
        <v>50</v>
      </c>
      <c r="K19" s="0" t="n">
        <v>47</v>
      </c>
      <c r="L19" s="0" t="n">
        <v>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9" activeCellId="0" sqref="A39"/>
    </sheetView>
  </sheetViews>
  <sheetFormatPr defaultRowHeight="12.75"/>
  <cols>
    <col collapsed="false" hidden="false" max="2" min="1" style="0" width="9.10526315789474"/>
    <col collapsed="false" hidden="false" max="3" min="3" style="0" width="29.4574898785425"/>
    <col collapsed="false" hidden="false" max="4" min="4" style="0" width="14.8906882591093"/>
    <col collapsed="false" hidden="false" max="5" min="5" style="0" width="15.2105263157895"/>
    <col collapsed="false" hidden="false" max="6" min="6" style="0" width="14.0323886639676"/>
    <col collapsed="false" hidden="false" max="7" min="7" style="0" width="9.10526315789474"/>
    <col collapsed="false" hidden="false" max="8" min="8" style="0" width="11.6761133603239"/>
    <col collapsed="false" hidden="false" max="9" min="9" style="0" width="14.1417004048583"/>
    <col collapsed="false" hidden="false" max="15" min="10" style="0" width="9.10526315789474"/>
    <col collapsed="false" hidden="false" max="16" min="16" style="0" width="16.9230769230769"/>
    <col collapsed="false" hidden="false" max="1025" min="17" style="0" width="9.10526315789474"/>
  </cols>
  <sheetData>
    <row r="1" customFormat="false" ht="12.75" hidden="false" customHeight="false" outlineLevel="0" collapsed="false">
      <c r="J1" s="36"/>
      <c r="K1" s="36"/>
      <c r="L1" s="36"/>
      <c r="M1" s="36"/>
      <c r="N1" s="36"/>
      <c r="O1" s="36"/>
    </row>
    <row r="2" customFormat="false" ht="12.75" hidden="false" customHeight="true" outlineLevel="0" collapsed="false">
      <c r="B2" s="37" t="s">
        <v>65</v>
      </c>
      <c r="C2" s="37" t="s">
        <v>66</v>
      </c>
      <c r="D2" s="37" t="s">
        <v>67</v>
      </c>
      <c r="E2" s="37" t="s">
        <v>68</v>
      </c>
      <c r="F2" s="37" t="s">
        <v>69</v>
      </c>
      <c r="G2" s="38" t="s">
        <v>70</v>
      </c>
      <c r="H2" s="38"/>
      <c r="I2" s="38"/>
      <c r="J2" s="38" t="s">
        <v>71</v>
      </c>
      <c r="K2" s="38"/>
      <c r="L2" s="38"/>
      <c r="M2" s="38"/>
      <c r="N2" s="38"/>
      <c r="O2" s="38"/>
      <c r="P2" s="39" t="s">
        <v>72</v>
      </c>
    </row>
    <row r="3" customFormat="false" ht="12.75" hidden="false" customHeight="false" outlineLevel="0" collapsed="false">
      <c r="B3" s="37"/>
      <c r="C3" s="37"/>
      <c r="D3" s="37"/>
      <c r="E3" s="37" t="s">
        <v>73</v>
      </c>
      <c r="F3" s="37" t="s">
        <v>65</v>
      </c>
      <c r="G3" s="37" t="s">
        <v>74</v>
      </c>
      <c r="H3" s="37" t="s">
        <v>75</v>
      </c>
      <c r="I3" s="37" t="s">
        <v>76</v>
      </c>
      <c r="J3" s="40" t="n">
        <v>125</v>
      </c>
      <c r="K3" s="40" t="n">
        <v>250</v>
      </c>
      <c r="L3" s="40" t="n">
        <v>500</v>
      </c>
      <c r="M3" s="40" t="n">
        <v>1000</v>
      </c>
      <c r="N3" s="40" t="n">
        <v>2000</v>
      </c>
      <c r="O3" s="40" t="n">
        <v>4000</v>
      </c>
      <c r="P3" s="39"/>
    </row>
    <row r="4" customFormat="false" ht="12.75" hidden="false" customHeight="false" outlineLevel="0" collapsed="false">
      <c r="B4" s="41" t="s">
        <v>77</v>
      </c>
      <c r="C4" s="41" t="s">
        <v>78</v>
      </c>
      <c r="D4" s="42" t="s">
        <v>79</v>
      </c>
      <c r="E4" s="42" t="n">
        <v>25</v>
      </c>
      <c r="F4" s="42" t="s">
        <v>80</v>
      </c>
      <c r="G4" s="43" t="n">
        <v>36</v>
      </c>
      <c r="H4" s="42" t="n">
        <v>34</v>
      </c>
      <c r="I4" s="42" t="n">
        <v>31</v>
      </c>
      <c r="J4" s="44" t="n">
        <v>26</v>
      </c>
      <c r="K4" s="44" t="n">
        <v>24</v>
      </c>
      <c r="L4" s="44" t="n">
        <v>33</v>
      </c>
      <c r="M4" s="44" t="n">
        <v>43</v>
      </c>
      <c r="N4" s="44" t="n">
        <v>46</v>
      </c>
      <c r="O4" s="44" t="n">
        <v>50</v>
      </c>
      <c r="P4" s="45" t="s">
        <v>81</v>
      </c>
    </row>
    <row r="5" customFormat="false" ht="12.75" hidden="false" customHeight="false" outlineLevel="0" collapsed="false">
      <c r="B5" s="46" t="s">
        <v>82</v>
      </c>
      <c r="C5" s="46" t="s">
        <v>83</v>
      </c>
      <c r="D5" s="47" t="s">
        <v>84</v>
      </c>
      <c r="E5" s="47" t="n">
        <v>26</v>
      </c>
      <c r="F5" s="47" t="s">
        <v>80</v>
      </c>
      <c r="G5" s="48" t="n">
        <v>34</v>
      </c>
      <c r="H5" s="47" t="n">
        <v>33</v>
      </c>
      <c r="I5" s="47" t="n">
        <v>29</v>
      </c>
      <c r="J5" s="49" t="n">
        <v>24</v>
      </c>
      <c r="K5" s="49" t="n">
        <v>21</v>
      </c>
      <c r="L5" s="49" t="n">
        <v>29</v>
      </c>
      <c r="M5" s="49" t="n">
        <v>43</v>
      </c>
      <c r="N5" s="49" t="n">
        <v>43</v>
      </c>
      <c r="O5" s="49" t="n">
        <v>45</v>
      </c>
      <c r="P5" s="50" t="s">
        <v>81</v>
      </c>
    </row>
    <row r="6" customFormat="false" ht="12.75" hidden="false" customHeight="false" outlineLevel="0" collapsed="false">
      <c r="B6" s="41" t="s">
        <v>85</v>
      </c>
      <c r="C6" s="41" t="s">
        <v>86</v>
      </c>
      <c r="D6" s="42" t="s">
        <v>79</v>
      </c>
      <c r="E6" s="42" t="n">
        <v>28</v>
      </c>
      <c r="F6" s="42" t="s">
        <v>80</v>
      </c>
      <c r="G6" s="43" t="n">
        <v>37</v>
      </c>
      <c r="H6" s="42" t="n">
        <v>35</v>
      </c>
      <c r="I6" s="42" t="n">
        <v>31</v>
      </c>
      <c r="J6" s="44" t="n">
        <v>23</v>
      </c>
      <c r="K6" s="44" t="n">
        <v>23</v>
      </c>
      <c r="L6" s="44" t="n">
        <v>34</v>
      </c>
      <c r="M6" s="44" t="n">
        <v>46</v>
      </c>
      <c r="N6" s="44" t="n">
        <v>50</v>
      </c>
      <c r="O6" s="44" t="n">
        <v>54</v>
      </c>
      <c r="P6" s="45" t="s">
        <v>81</v>
      </c>
    </row>
    <row r="7" customFormat="false" ht="12.75" hidden="false" customHeight="false" outlineLevel="0" collapsed="false">
      <c r="B7" s="46" t="s">
        <v>87</v>
      </c>
      <c r="C7" s="46" t="s">
        <v>88</v>
      </c>
      <c r="D7" s="47" t="s">
        <v>84</v>
      </c>
      <c r="E7" s="47" t="n">
        <v>28</v>
      </c>
      <c r="F7" s="47" t="s">
        <v>80</v>
      </c>
      <c r="G7" s="48" t="n">
        <v>35</v>
      </c>
      <c r="H7" s="47" t="n">
        <v>33</v>
      </c>
      <c r="I7" s="47" t="n">
        <v>30</v>
      </c>
      <c r="J7" s="49" t="n">
        <v>25</v>
      </c>
      <c r="K7" s="49" t="n">
        <v>22</v>
      </c>
      <c r="L7" s="49" t="n">
        <v>32</v>
      </c>
      <c r="M7" s="49" t="n">
        <v>41</v>
      </c>
      <c r="N7" s="49" t="n">
        <v>45</v>
      </c>
      <c r="O7" s="49" t="n">
        <v>46</v>
      </c>
      <c r="P7" s="50" t="s">
        <v>81</v>
      </c>
    </row>
    <row r="8" customFormat="false" ht="12.75" hidden="false" customHeight="false" outlineLevel="0" collapsed="false">
      <c r="B8" s="41" t="s">
        <v>89</v>
      </c>
      <c r="C8" s="41" t="s">
        <v>90</v>
      </c>
      <c r="D8" s="42" t="s">
        <v>91</v>
      </c>
      <c r="E8" s="42" t="n">
        <v>29</v>
      </c>
      <c r="F8" s="42" t="s">
        <v>80</v>
      </c>
      <c r="G8" s="43" t="n">
        <v>39</v>
      </c>
      <c r="H8" s="42" t="n">
        <v>38</v>
      </c>
      <c r="I8" s="42" t="n">
        <v>34</v>
      </c>
      <c r="J8" s="44" t="n">
        <v>24</v>
      </c>
      <c r="K8" s="44" t="n">
        <v>27</v>
      </c>
      <c r="L8" s="44" t="n">
        <v>36</v>
      </c>
      <c r="M8" s="44" t="n">
        <v>47</v>
      </c>
      <c r="N8" s="44" t="n">
        <v>49</v>
      </c>
      <c r="O8" s="44" t="n">
        <v>53</v>
      </c>
      <c r="P8" s="45" t="s">
        <v>81</v>
      </c>
    </row>
    <row r="9" customFormat="false" ht="12.75" hidden="false" customHeight="false" outlineLevel="0" collapsed="false">
      <c r="B9" s="46" t="s">
        <v>92</v>
      </c>
      <c r="C9" s="46" t="s">
        <v>93</v>
      </c>
      <c r="D9" s="47" t="s">
        <v>84</v>
      </c>
      <c r="E9" s="47" t="n">
        <v>30</v>
      </c>
      <c r="F9" s="47" t="s">
        <v>80</v>
      </c>
      <c r="G9" s="48" t="n">
        <v>37</v>
      </c>
      <c r="H9" s="47" t="n">
        <v>35</v>
      </c>
      <c r="I9" s="47" t="n">
        <v>31</v>
      </c>
      <c r="J9" s="49" t="n">
        <v>27</v>
      </c>
      <c r="K9" s="49" t="n">
        <v>23</v>
      </c>
      <c r="L9" s="49" t="n">
        <v>33</v>
      </c>
      <c r="M9" s="49" t="n">
        <v>41</v>
      </c>
      <c r="N9" s="49" t="n">
        <v>48</v>
      </c>
      <c r="O9" s="49" t="n">
        <v>51</v>
      </c>
      <c r="P9" s="50" t="s">
        <v>81</v>
      </c>
    </row>
    <row r="10" customFormat="false" ht="12.75" hidden="false" customHeight="false" outlineLevel="0" collapsed="false">
      <c r="B10" s="41" t="s">
        <v>94</v>
      </c>
      <c r="C10" s="41" t="s">
        <v>95</v>
      </c>
      <c r="D10" s="42" t="s">
        <v>91</v>
      </c>
      <c r="E10" s="42" t="n">
        <v>27</v>
      </c>
      <c r="F10" s="42" t="s">
        <v>80</v>
      </c>
      <c r="G10" s="43" t="n">
        <v>40</v>
      </c>
      <c r="H10" s="42" t="n">
        <v>37</v>
      </c>
      <c r="I10" s="42" t="n">
        <v>33</v>
      </c>
      <c r="J10" s="44" t="n">
        <v>27</v>
      </c>
      <c r="K10" s="44" t="n">
        <v>25</v>
      </c>
      <c r="L10" s="44" t="n">
        <v>42</v>
      </c>
      <c r="M10" s="44" t="n">
        <v>49</v>
      </c>
      <c r="N10" s="44" t="n">
        <v>45</v>
      </c>
      <c r="O10" s="44" t="n">
        <v>55</v>
      </c>
      <c r="P10" s="45" t="s">
        <v>81</v>
      </c>
    </row>
    <row r="11" customFormat="false" ht="12.75" hidden="false" customHeight="false" outlineLevel="0" collapsed="false">
      <c r="B11" s="46" t="s">
        <v>96</v>
      </c>
      <c r="C11" s="46" t="s">
        <v>97</v>
      </c>
      <c r="D11" s="47" t="s">
        <v>91</v>
      </c>
      <c r="E11" s="47" t="n">
        <v>29</v>
      </c>
      <c r="F11" s="47" t="s">
        <v>80</v>
      </c>
      <c r="G11" s="48" t="n">
        <v>43</v>
      </c>
      <c r="H11" s="47" t="n">
        <v>40</v>
      </c>
      <c r="I11" s="47" t="n">
        <v>35</v>
      </c>
      <c r="J11" s="49" t="n">
        <v>25</v>
      </c>
      <c r="K11" s="49" t="n">
        <v>29</v>
      </c>
      <c r="L11" s="49" t="n">
        <v>47</v>
      </c>
      <c r="M11" s="49" t="n">
        <v>53</v>
      </c>
      <c r="N11" s="49" t="n">
        <v>51</v>
      </c>
      <c r="O11" s="49" t="n">
        <v>57</v>
      </c>
      <c r="P11" s="50" t="s">
        <v>81</v>
      </c>
    </row>
    <row r="12" customFormat="false" ht="12.75" hidden="false" customHeight="false" outlineLevel="0" collapsed="false">
      <c r="B12" s="41" t="s">
        <v>98</v>
      </c>
      <c r="C12" s="41" t="s">
        <v>99</v>
      </c>
      <c r="D12" s="42" t="s">
        <v>91</v>
      </c>
      <c r="E12" s="42" t="n">
        <v>30</v>
      </c>
      <c r="F12" s="42" t="s">
        <v>80</v>
      </c>
      <c r="G12" s="43" t="n">
        <v>42</v>
      </c>
      <c r="H12" s="42" t="n">
        <v>40</v>
      </c>
      <c r="I12" s="42" t="n">
        <v>36</v>
      </c>
      <c r="J12" s="44" t="n">
        <v>26</v>
      </c>
      <c r="K12" s="44" t="n">
        <v>29</v>
      </c>
      <c r="L12" s="44" t="n">
        <v>40</v>
      </c>
      <c r="M12" s="44" t="n">
        <v>50</v>
      </c>
      <c r="N12" s="44" t="n">
        <v>49</v>
      </c>
      <c r="O12" s="44" t="n">
        <v>57</v>
      </c>
      <c r="P12" s="45" t="s">
        <v>81</v>
      </c>
    </row>
    <row r="13" customFormat="false" ht="12.75" hidden="false" customHeight="false" outlineLevel="0" collapsed="false">
      <c r="B13" s="46" t="s">
        <v>100</v>
      </c>
      <c r="C13" s="46" t="s">
        <v>101</v>
      </c>
      <c r="D13" s="47" t="s">
        <v>79</v>
      </c>
      <c r="E13" s="47" t="n">
        <v>31</v>
      </c>
      <c r="F13" s="47" t="s">
        <v>80</v>
      </c>
      <c r="G13" s="48" t="n">
        <v>38</v>
      </c>
      <c r="H13" s="47" t="n">
        <v>37</v>
      </c>
      <c r="I13" s="47" t="n">
        <v>33</v>
      </c>
      <c r="J13" s="49" t="n">
        <v>26</v>
      </c>
      <c r="K13" s="49" t="n">
        <v>27</v>
      </c>
      <c r="L13" s="49" t="n">
        <v>36</v>
      </c>
      <c r="M13" s="49" t="n">
        <v>43</v>
      </c>
      <c r="N13" s="49" t="n">
        <v>42</v>
      </c>
      <c r="O13" s="49" t="n">
        <v>53</v>
      </c>
      <c r="P13" s="50" t="s">
        <v>81</v>
      </c>
    </row>
    <row r="14" customFormat="false" ht="12.75" hidden="false" customHeight="false" outlineLevel="0" collapsed="false">
      <c r="B14" s="41" t="s">
        <v>102</v>
      </c>
      <c r="C14" s="41" t="s">
        <v>101</v>
      </c>
      <c r="D14" s="42" t="s">
        <v>91</v>
      </c>
      <c r="E14" s="42" t="n">
        <v>31</v>
      </c>
      <c r="F14" s="42" t="s">
        <v>80</v>
      </c>
      <c r="G14" s="43" t="n">
        <v>41</v>
      </c>
      <c r="H14" s="42" t="n">
        <v>39</v>
      </c>
      <c r="I14" s="42" t="n">
        <v>35</v>
      </c>
      <c r="J14" s="44" t="n">
        <v>24</v>
      </c>
      <c r="K14" s="44" t="n">
        <v>28</v>
      </c>
      <c r="L14" s="44" t="n">
        <v>39</v>
      </c>
      <c r="M14" s="44" t="n">
        <v>48</v>
      </c>
      <c r="N14" s="44" t="n">
        <v>46</v>
      </c>
      <c r="O14" s="44" t="n">
        <v>56</v>
      </c>
      <c r="P14" s="45" t="s">
        <v>81</v>
      </c>
    </row>
    <row r="15" customFormat="false" ht="12.75" hidden="false" customHeight="false" outlineLevel="0" collapsed="false">
      <c r="B15" s="46" t="s">
        <v>103</v>
      </c>
      <c r="C15" s="46" t="s">
        <v>104</v>
      </c>
      <c r="D15" s="47" t="s">
        <v>91</v>
      </c>
      <c r="E15" s="47" t="n">
        <v>32</v>
      </c>
      <c r="F15" s="47" t="s">
        <v>80</v>
      </c>
      <c r="G15" s="48" t="n">
        <v>41</v>
      </c>
      <c r="H15" s="47" t="n">
        <v>39</v>
      </c>
      <c r="I15" s="47" t="n">
        <v>35</v>
      </c>
      <c r="J15" s="49" t="n">
        <v>24</v>
      </c>
      <c r="K15" s="49" t="n">
        <v>28</v>
      </c>
      <c r="L15" s="49" t="n">
        <v>39</v>
      </c>
      <c r="M15" s="49" t="n">
        <v>49</v>
      </c>
      <c r="N15" s="49" t="n">
        <v>45</v>
      </c>
      <c r="O15" s="49" t="n">
        <v>57</v>
      </c>
      <c r="P15" s="50" t="s">
        <v>81</v>
      </c>
    </row>
    <row r="16" customFormat="false" ht="12.75" hidden="false" customHeight="false" outlineLevel="0" collapsed="false">
      <c r="B16" s="41" t="s">
        <v>105</v>
      </c>
      <c r="C16" s="41" t="s">
        <v>104</v>
      </c>
      <c r="D16" s="42" t="s">
        <v>79</v>
      </c>
      <c r="E16" s="42" t="n">
        <v>32</v>
      </c>
      <c r="F16" s="42" t="s">
        <v>80</v>
      </c>
      <c r="G16" s="43" t="n">
        <v>39</v>
      </c>
      <c r="H16" s="42" t="n">
        <v>37</v>
      </c>
      <c r="I16" s="42" t="n">
        <v>33</v>
      </c>
      <c r="J16" s="44" t="n">
        <v>24</v>
      </c>
      <c r="K16" s="44" t="n">
        <v>26</v>
      </c>
      <c r="L16" s="44" t="n">
        <v>39</v>
      </c>
      <c r="M16" s="44" t="n">
        <v>45</v>
      </c>
      <c r="N16" s="44" t="n">
        <v>42</v>
      </c>
      <c r="O16" s="44" t="n">
        <v>50</v>
      </c>
      <c r="P16" s="45" t="s">
        <v>81</v>
      </c>
    </row>
    <row r="17" customFormat="false" ht="12.75" hidden="false" customHeight="false" outlineLevel="0" collapsed="false">
      <c r="B17" s="46" t="s">
        <v>106</v>
      </c>
      <c r="C17" s="46" t="s">
        <v>107</v>
      </c>
      <c r="D17" s="47" t="s">
        <v>79</v>
      </c>
      <c r="E17" s="47" t="n">
        <v>41</v>
      </c>
      <c r="F17" s="47" t="s">
        <v>80</v>
      </c>
      <c r="G17" s="48" t="n">
        <v>39</v>
      </c>
      <c r="H17" s="47" t="n">
        <v>37</v>
      </c>
      <c r="I17" s="47" t="n">
        <v>33</v>
      </c>
      <c r="J17" s="49" t="n">
        <v>23</v>
      </c>
      <c r="K17" s="49" t="n">
        <v>27</v>
      </c>
      <c r="L17" s="49" t="n">
        <v>40</v>
      </c>
      <c r="M17" s="49" t="n">
        <v>45</v>
      </c>
      <c r="N17" s="49" t="n">
        <v>41</v>
      </c>
      <c r="O17" s="49" t="n">
        <v>49</v>
      </c>
      <c r="P17" s="50" t="s">
        <v>81</v>
      </c>
    </row>
    <row r="18" customFormat="false" ht="12.75" hidden="false" customHeight="false" outlineLevel="0" collapsed="false">
      <c r="B18" s="41" t="s">
        <v>108</v>
      </c>
      <c r="C18" s="41" t="s">
        <v>109</v>
      </c>
      <c r="D18" s="42" t="s">
        <v>91</v>
      </c>
      <c r="E18" s="42" t="n">
        <v>33</v>
      </c>
      <c r="F18" s="42" t="s">
        <v>80</v>
      </c>
      <c r="G18" s="43" t="n">
        <v>41</v>
      </c>
      <c r="H18" s="42" t="n">
        <v>39</v>
      </c>
      <c r="I18" s="42" t="n">
        <v>34</v>
      </c>
      <c r="J18" s="44" t="n">
        <v>22</v>
      </c>
      <c r="K18" s="44" t="n">
        <v>29</v>
      </c>
      <c r="L18" s="44" t="n">
        <v>40</v>
      </c>
      <c r="M18" s="44" t="n">
        <v>47</v>
      </c>
      <c r="N18" s="44" t="n">
        <v>46</v>
      </c>
      <c r="O18" s="44" t="n">
        <v>57</v>
      </c>
      <c r="P18" s="45" t="s">
        <v>81</v>
      </c>
    </row>
    <row r="19" customFormat="false" ht="12.75" hidden="false" customHeight="false" outlineLevel="0" collapsed="false">
      <c r="B19" s="46" t="s">
        <v>110</v>
      </c>
      <c r="C19" s="46" t="s">
        <v>111</v>
      </c>
      <c r="D19" s="47" t="s">
        <v>91</v>
      </c>
      <c r="E19" s="47" t="n">
        <v>34</v>
      </c>
      <c r="F19" s="47" t="s">
        <v>80</v>
      </c>
      <c r="G19" s="48" t="n">
        <v>42</v>
      </c>
      <c r="H19" s="47" t="n">
        <v>40</v>
      </c>
      <c r="I19" s="47" t="n">
        <v>36</v>
      </c>
      <c r="J19" s="49" t="n">
        <v>25</v>
      </c>
      <c r="K19" s="49" t="n">
        <v>29</v>
      </c>
      <c r="L19" s="49" t="n">
        <v>40</v>
      </c>
      <c r="M19" s="49" t="n">
        <v>48</v>
      </c>
      <c r="N19" s="49" t="n">
        <v>47</v>
      </c>
      <c r="O19" s="49" t="n">
        <v>56</v>
      </c>
      <c r="P19" s="50" t="s">
        <v>81</v>
      </c>
    </row>
    <row r="20" customFormat="false" ht="12.75" hidden="false" customHeight="false" outlineLevel="0" collapsed="false">
      <c r="B20" s="41" t="s">
        <v>112</v>
      </c>
      <c r="C20" s="41" t="s">
        <v>113</v>
      </c>
      <c r="D20" s="42" t="s">
        <v>91</v>
      </c>
      <c r="E20" s="42" t="n">
        <v>34</v>
      </c>
      <c r="F20" s="42" t="s">
        <v>80</v>
      </c>
      <c r="G20" s="43" t="n">
        <v>43</v>
      </c>
      <c r="H20" s="42" t="n">
        <v>41</v>
      </c>
      <c r="I20" s="42" t="n">
        <v>36</v>
      </c>
      <c r="J20" s="44" t="n">
        <v>24</v>
      </c>
      <c r="K20" s="44" t="n">
        <v>31</v>
      </c>
      <c r="L20" s="44" t="n">
        <v>41</v>
      </c>
      <c r="M20" s="44" t="n">
        <v>50</v>
      </c>
      <c r="N20" s="44" t="n">
        <v>51</v>
      </c>
      <c r="O20" s="44" t="n">
        <v>57</v>
      </c>
      <c r="P20" s="45" t="s">
        <v>81</v>
      </c>
    </row>
    <row r="21" customFormat="false" ht="12.75" hidden="false" customHeight="false" outlineLevel="0" collapsed="false">
      <c r="B21" s="46" t="s">
        <v>114</v>
      </c>
      <c r="C21" s="46" t="s">
        <v>115</v>
      </c>
      <c r="D21" s="47" t="s">
        <v>79</v>
      </c>
      <c r="E21" s="47" t="n">
        <v>33</v>
      </c>
      <c r="F21" s="47" t="s">
        <v>80</v>
      </c>
      <c r="G21" s="48" t="n">
        <v>37</v>
      </c>
      <c r="H21" s="47" t="n">
        <v>36</v>
      </c>
      <c r="I21" s="47" t="n">
        <v>32</v>
      </c>
      <c r="J21" s="49" t="n">
        <v>26</v>
      </c>
      <c r="K21" s="49" t="n">
        <v>26</v>
      </c>
      <c r="L21" s="49" t="n">
        <v>34</v>
      </c>
      <c r="M21" s="49" t="n">
        <v>41</v>
      </c>
      <c r="N21" s="49" t="n">
        <v>41</v>
      </c>
      <c r="O21" s="49" t="n">
        <v>56</v>
      </c>
      <c r="P21" s="50" t="s">
        <v>81</v>
      </c>
    </row>
    <row r="22" customFormat="false" ht="12.75" hidden="false" customHeight="false" outlineLevel="0" collapsed="false">
      <c r="B22" s="41" t="s">
        <v>116</v>
      </c>
      <c r="C22" s="41" t="s">
        <v>115</v>
      </c>
      <c r="D22" s="42" t="s">
        <v>91</v>
      </c>
      <c r="E22" s="42" t="n">
        <v>33</v>
      </c>
      <c r="F22" s="42" t="s">
        <v>80</v>
      </c>
      <c r="G22" s="43" t="n">
        <v>42</v>
      </c>
      <c r="H22" s="42" t="n">
        <v>40</v>
      </c>
      <c r="I22" s="42" t="n">
        <v>35</v>
      </c>
      <c r="J22" s="44" t="n">
        <v>24</v>
      </c>
      <c r="K22" s="44" t="n">
        <v>31</v>
      </c>
      <c r="L22" s="44" t="n">
        <v>34</v>
      </c>
      <c r="M22" s="44" t="n">
        <v>40</v>
      </c>
      <c r="N22" s="44" t="n">
        <v>51</v>
      </c>
      <c r="O22" s="44" t="n">
        <v>62</v>
      </c>
      <c r="P22" s="45" t="s">
        <v>81</v>
      </c>
    </row>
    <row r="23" customFormat="false" ht="12.75" hidden="false" customHeight="false" outlineLevel="0" collapsed="false">
      <c r="B23" s="46" t="s">
        <v>117</v>
      </c>
      <c r="C23" s="46" t="s">
        <v>118</v>
      </c>
      <c r="D23" s="47" t="s">
        <v>79</v>
      </c>
      <c r="E23" s="47" t="n">
        <v>34</v>
      </c>
      <c r="F23" s="47" t="s">
        <v>80</v>
      </c>
      <c r="G23" s="48" t="n">
        <v>38</v>
      </c>
      <c r="H23" s="47" t="n">
        <v>37</v>
      </c>
      <c r="I23" s="47" t="n">
        <v>33</v>
      </c>
      <c r="J23" s="49" t="n">
        <v>26</v>
      </c>
      <c r="K23" s="49" t="n">
        <v>27</v>
      </c>
      <c r="L23" s="49" t="n">
        <v>36</v>
      </c>
      <c r="M23" s="49" t="n">
        <v>41</v>
      </c>
      <c r="N23" s="49" t="n">
        <v>42</v>
      </c>
      <c r="O23" s="49" t="n">
        <v>56</v>
      </c>
      <c r="P23" s="50" t="s">
        <v>81</v>
      </c>
    </row>
    <row r="24" customFormat="false" ht="12.75" hidden="false" customHeight="false" outlineLevel="0" collapsed="false">
      <c r="B24" s="41" t="s">
        <v>119</v>
      </c>
      <c r="C24" s="41" t="s">
        <v>120</v>
      </c>
      <c r="D24" s="42" t="s">
        <v>91</v>
      </c>
      <c r="E24" s="42" t="n">
        <v>35</v>
      </c>
      <c r="F24" s="42" t="s">
        <v>80</v>
      </c>
      <c r="G24" s="43" t="n">
        <v>42</v>
      </c>
      <c r="H24" s="42" t="n">
        <v>40</v>
      </c>
      <c r="I24" s="42" t="n">
        <v>36</v>
      </c>
      <c r="J24" s="44" t="n">
        <v>24</v>
      </c>
      <c r="K24" s="44" t="n">
        <v>31</v>
      </c>
      <c r="L24" s="44" t="n">
        <v>41</v>
      </c>
      <c r="M24" s="44" t="n">
        <v>46</v>
      </c>
      <c r="N24" s="44" t="n">
        <v>46</v>
      </c>
      <c r="O24" s="44" t="n">
        <v>59</v>
      </c>
      <c r="P24" s="45" t="s">
        <v>81</v>
      </c>
    </row>
    <row r="25" customFormat="false" ht="12.75" hidden="false" customHeight="false" outlineLevel="0" collapsed="false">
      <c r="B25" s="46" t="s">
        <v>121</v>
      </c>
      <c r="C25" s="46" t="s">
        <v>122</v>
      </c>
      <c r="D25" s="47" t="s">
        <v>91</v>
      </c>
      <c r="E25" s="47" t="n">
        <v>37</v>
      </c>
      <c r="F25" s="47" t="s">
        <v>80</v>
      </c>
      <c r="G25" s="48" t="n">
        <v>43</v>
      </c>
      <c r="H25" s="47" t="n">
        <v>41</v>
      </c>
      <c r="I25" s="47" t="n">
        <v>37</v>
      </c>
      <c r="J25" s="49" t="n">
        <v>25</v>
      </c>
      <c r="K25" s="49" t="n">
        <v>34</v>
      </c>
      <c r="L25" s="49" t="n">
        <v>41</v>
      </c>
      <c r="M25" s="49" t="n">
        <v>44</v>
      </c>
      <c r="N25" s="49" t="n">
        <v>46</v>
      </c>
      <c r="O25" s="49" t="n">
        <v>62</v>
      </c>
      <c r="P25" s="50" t="s">
        <v>81</v>
      </c>
    </row>
    <row r="26" customFormat="false" ht="12.75" hidden="false" customHeight="false" outlineLevel="0" collapsed="false">
      <c r="B26" s="41" t="s">
        <v>121</v>
      </c>
      <c r="C26" s="41" t="s">
        <v>123</v>
      </c>
      <c r="D26" s="42" t="s">
        <v>91</v>
      </c>
      <c r="E26" s="42" t="n">
        <v>37</v>
      </c>
      <c r="F26" s="42" t="s">
        <v>80</v>
      </c>
      <c r="G26" s="43" t="n">
        <v>43</v>
      </c>
      <c r="H26" s="42" t="n">
        <v>41</v>
      </c>
      <c r="I26" s="42" t="n">
        <v>37</v>
      </c>
      <c r="J26" s="44" t="n">
        <v>26</v>
      </c>
      <c r="K26" s="44" t="n">
        <v>33</v>
      </c>
      <c r="L26" s="44" t="n">
        <v>42</v>
      </c>
      <c r="M26" s="44" t="n">
        <v>45</v>
      </c>
      <c r="N26" s="44" t="n">
        <v>46</v>
      </c>
      <c r="O26" s="44" t="n">
        <v>62</v>
      </c>
      <c r="P26" s="45" t="s">
        <v>81</v>
      </c>
    </row>
    <row r="27" customFormat="false" ht="12.75" hidden="false" customHeight="false" outlineLevel="0" collapsed="false">
      <c r="B27" s="46" t="s">
        <v>121</v>
      </c>
      <c r="C27" s="46" t="s">
        <v>124</v>
      </c>
      <c r="D27" s="47" t="s">
        <v>91</v>
      </c>
      <c r="E27" s="47" t="n">
        <v>37</v>
      </c>
      <c r="F27" s="47" t="s">
        <v>80</v>
      </c>
      <c r="G27" s="48" t="n">
        <v>43</v>
      </c>
      <c r="H27" s="47" t="n">
        <v>41</v>
      </c>
      <c r="I27" s="47" t="n">
        <v>37</v>
      </c>
      <c r="J27" s="49" t="n">
        <v>25</v>
      </c>
      <c r="K27" s="49" t="n">
        <v>32</v>
      </c>
      <c r="L27" s="49" t="n">
        <v>42</v>
      </c>
      <c r="M27" s="49" t="n">
        <v>48</v>
      </c>
      <c r="N27" s="49" t="n">
        <v>49</v>
      </c>
      <c r="O27" s="49" t="n">
        <v>63</v>
      </c>
      <c r="P27" s="50" t="s">
        <v>81</v>
      </c>
    </row>
    <row r="28" customFormat="false" ht="12.75" hidden="false" customHeight="false" outlineLevel="0" collapsed="false">
      <c r="B28" s="41" t="s">
        <v>125</v>
      </c>
      <c r="C28" s="41" t="s">
        <v>126</v>
      </c>
      <c r="D28" s="42" t="s">
        <v>91</v>
      </c>
      <c r="E28" s="42" t="n">
        <v>36</v>
      </c>
      <c r="F28" s="42" t="s">
        <v>80</v>
      </c>
      <c r="G28" s="43" t="n">
        <v>44</v>
      </c>
      <c r="H28" s="42" t="n">
        <v>41</v>
      </c>
      <c r="I28" s="42" t="n">
        <v>37</v>
      </c>
      <c r="J28" s="44" t="n">
        <v>25</v>
      </c>
      <c r="K28" s="44" t="n">
        <v>32</v>
      </c>
      <c r="L28" s="44" t="n">
        <v>43</v>
      </c>
      <c r="M28" s="44" t="n">
        <v>49</v>
      </c>
      <c r="N28" s="44" t="n">
        <v>50</v>
      </c>
      <c r="O28" s="44" t="n">
        <v>58</v>
      </c>
      <c r="P28" s="45" t="s">
        <v>81</v>
      </c>
    </row>
    <row r="29" customFormat="false" ht="12.75" hidden="false" customHeight="false" outlineLevel="0" collapsed="false">
      <c r="B29" s="46" t="s">
        <v>127</v>
      </c>
      <c r="C29" s="46" t="s">
        <v>128</v>
      </c>
      <c r="D29" s="47" t="s">
        <v>129</v>
      </c>
      <c r="E29" s="47" t="n">
        <v>34</v>
      </c>
      <c r="F29" s="47" t="s">
        <v>80</v>
      </c>
      <c r="G29" s="48" t="n">
        <v>46</v>
      </c>
      <c r="H29" s="47" t="n">
        <v>44</v>
      </c>
      <c r="I29" s="47" t="n">
        <v>39</v>
      </c>
      <c r="J29" s="49" t="n">
        <v>26</v>
      </c>
      <c r="K29" s="49" t="n">
        <v>34</v>
      </c>
      <c r="L29" s="49" t="n">
        <v>45</v>
      </c>
      <c r="M29" s="49" t="n">
        <v>52</v>
      </c>
      <c r="N29" s="49" t="n">
        <v>57</v>
      </c>
      <c r="O29" s="49" t="n">
        <v>64</v>
      </c>
      <c r="P29" s="50" t="s">
        <v>81</v>
      </c>
    </row>
    <row r="30" customFormat="false" ht="12.75" hidden="false" customHeight="false" outlineLevel="0" collapsed="false">
      <c r="B30" s="41" t="s">
        <v>130</v>
      </c>
      <c r="C30" s="41" t="s">
        <v>131</v>
      </c>
      <c r="D30" s="42" t="s">
        <v>129</v>
      </c>
      <c r="E30" s="42" t="n">
        <v>38</v>
      </c>
      <c r="F30" s="42" t="s">
        <v>80</v>
      </c>
      <c r="G30" s="43" t="n">
        <v>47</v>
      </c>
      <c r="H30" s="42" t="n">
        <v>45</v>
      </c>
      <c r="I30" s="42" t="n">
        <v>41</v>
      </c>
      <c r="J30" s="44" t="n">
        <v>28</v>
      </c>
      <c r="K30" s="44" t="n">
        <v>38</v>
      </c>
      <c r="L30" s="44" t="n">
        <v>46</v>
      </c>
      <c r="M30" s="44" t="n">
        <v>50</v>
      </c>
      <c r="N30" s="44" t="n">
        <v>54</v>
      </c>
      <c r="O30" s="44" t="n">
        <v>67</v>
      </c>
      <c r="P30" s="45" t="s">
        <v>81</v>
      </c>
    </row>
    <row r="31" customFormat="false" ht="12.75" hidden="false" customHeight="false" outlineLevel="0" collapsed="false">
      <c r="B31" s="46" t="s">
        <v>132</v>
      </c>
      <c r="C31" s="46" t="s">
        <v>133</v>
      </c>
      <c r="D31" s="47" t="s">
        <v>129</v>
      </c>
      <c r="E31" s="47" t="n">
        <v>38</v>
      </c>
      <c r="F31" s="47" t="s">
        <v>80</v>
      </c>
      <c r="G31" s="48" t="n">
        <v>48</v>
      </c>
      <c r="H31" s="47" t="n">
        <v>45</v>
      </c>
      <c r="I31" s="47" t="n">
        <v>40</v>
      </c>
      <c r="J31" s="49" t="n">
        <v>28</v>
      </c>
      <c r="K31" s="49" t="n">
        <v>37</v>
      </c>
      <c r="L31" s="49" t="n">
        <v>46</v>
      </c>
      <c r="M31" s="49" t="n">
        <v>51</v>
      </c>
      <c r="N31" s="49" t="n">
        <v>54</v>
      </c>
      <c r="O31" s="49" t="n">
        <v>66</v>
      </c>
      <c r="P31" s="50" t="s">
        <v>81</v>
      </c>
    </row>
    <row r="32" customFormat="false" ht="12.75" hidden="false" customHeight="false" outlineLevel="0" collapsed="false">
      <c r="B32" s="41" t="s">
        <v>134</v>
      </c>
      <c r="C32" s="41" t="s">
        <v>135</v>
      </c>
      <c r="D32" s="42" t="s">
        <v>91</v>
      </c>
      <c r="E32" s="42" t="n">
        <v>39</v>
      </c>
      <c r="F32" s="42" t="s">
        <v>80</v>
      </c>
      <c r="G32" s="43" t="n">
        <v>45</v>
      </c>
      <c r="H32" s="42" t="n">
        <v>43</v>
      </c>
      <c r="I32" s="42" t="n">
        <v>39</v>
      </c>
      <c r="J32" s="44" t="n">
        <v>26</v>
      </c>
      <c r="K32" s="44" t="n">
        <v>36</v>
      </c>
      <c r="L32" s="44" t="n">
        <v>44</v>
      </c>
      <c r="M32" s="44" t="n">
        <v>47</v>
      </c>
      <c r="N32" s="44" t="n">
        <v>49</v>
      </c>
      <c r="O32" s="44" t="n">
        <v>59</v>
      </c>
      <c r="P32" s="45" t="s">
        <v>81</v>
      </c>
    </row>
    <row r="33" customFormat="false" ht="12.75" hidden="false" customHeight="false" outlineLevel="0" collapsed="false">
      <c r="B33" s="46" t="s">
        <v>136</v>
      </c>
      <c r="C33" s="46" t="s">
        <v>137</v>
      </c>
      <c r="D33" s="47" t="s">
        <v>129</v>
      </c>
      <c r="E33" s="47" t="n">
        <v>41</v>
      </c>
      <c r="F33" s="47" t="s">
        <v>80</v>
      </c>
      <c r="G33" s="48" t="n">
        <v>49</v>
      </c>
      <c r="H33" s="47" t="n">
        <v>47</v>
      </c>
      <c r="I33" s="47" t="n">
        <v>42</v>
      </c>
      <c r="J33" s="49" t="n">
        <v>29</v>
      </c>
      <c r="K33" s="49" t="n">
        <v>40</v>
      </c>
      <c r="L33" s="49" t="n">
        <v>48</v>
      </c>
      <c r="M33" s="49" t="n">
        <v>51</v>
      </c>
      <c r="N33" s="49" t="n">
        <v>54</v>
      </c>
      <c r="O33" s="49" t="n">
        <v>66</v>
      </c>
      <c r="P33" s="50" t="s">
        <v>81</v>
      </c>
    </row>
    <row r="34" customFormat="false" ht="12.75" hidden="false" customHeight="false" outlineLevel="0" collapsed="false">
      <c r="B34" s="41" t="s">
        <v>138</v>
      </c>
      <c r="C34" s="41" t="s">
        <v>139</v>
      </c>
      <c r="D34" s="42" t="s">
        <v>129</v>
      </c>
      <c r="E34" s="42" t="n">
        <v>46</v>
      </c>
      <c r="F34" s="42" t="s">
        <v>80</v>
      </c>
      <c r="G34" s="43" t="n">
        <v>49</v>
      </c>
      <c r="H34" s="42" t="n">
        <v>48</v>
      </c>
      <c r="I34" s="42" t="n">
        <v>44</v>
      </c>
      <c r="J34" s="44" t="n">
        <v>33</v>
      </c>
      <c r="K34" s="44" t="n">
        <v>39</v>
      </c>
      <c r="L34" s="44" t="n">
        <v>46</v>
      </c>
      <c r="M34" s="44" t="n">
        <v>51</v>
      </c>
      <c r="N34" s="44" t="n">
        <v>57</v>
      </c>
      <c r="O34" s="44" t="n">
        <v>67</v>
      </c>
      <c r="P34" s="45" t="s">
        <v>81</v>
      </c>
    </row>
    <row r="35" customFormat="false" ht="12.75" hidden="false" customHeight="false" outlineLevel="0" collapsed="false">
      <c r="B35" s="46" t="s">
        <v>140</v>
      </c>
      <c r="C35" s="46" t="s">
        <v>141</v>
      </c>
      <c r="D35" s="47" t="s">
        <v>129</v>
      </c>
      <c r="E35" s="47" t="n">
        <v>46</v>
      </c>
      <c r="F35" s="47" t="s">
        <v>80</v>
      </c>
      <c r="G35" s="48" t="n">
        <v>50</v>
      </c>
      <c r="H35" s="47" t="n">
        <v>49</v>
      </c>
      <c r="I35" s="47" t="n">
        <v>44</v>
      </c>
      <c r="J35" s="49" t="n">
        <v>31</v>
      </c>
      <c r="K35" s="49" t="n">
        <v>41</v>
      </c>
      <c r="L35" s="49" t="n">
        <v>48</v>
      </c>
      <c r="M35" s="49" t="n">
        <v>53</v>
      </c>
      <c r="N35" s="49" t="n">
        <v>58</v>
      </c>
      <c r="O35" s="49" t="n">
        <v>67</v>
      </c>
      <c r="P35" s="50" t="s">
        <v>81</v>
      </c>
    </row>
    <row r="36" customFormat="false" ht="12.75" hidden="false" customHeight="false" outlineLevel="0" collapsed="false">
      <c r="B36" s="41" t="s">
        <v>142</v>
      </c>
      <c r="C36" s="41" t="s">
        <v>143</v>
      </c>
      <c r="D36" s="42" t="s">
        <v>129</v>
      </c>
      <c r="E36" s="42" t="n">
        <v>38</v>
      </c>
      <c r="F36" s="42" t="s">
        <v>80</v>
      </c>
      <c r="G36" s="43" t="n">
        <v>49</v>
      </c>
      <c r="H36" s="42" t="n">
        <v>46</v>
      </c>
      <c r="I36" s="42" t="n">
        <v>42</v>
      </c>
      <c r="J36" s="44" t="n">
        <v>29</v>
      </c>
      <c r="K36" s="44" t="n">
        <v>40</v>
      </c>
      <c r="L36" s="44" t="n">
        <v>47</v>
      </c>
      <c r="M36" s="44" t="n">
        <v>51</v>
      </c>
      <c r="N36" s="44" t="n">
        <v>53</v>
      </c>
      <c r="O36" s="44" t="n">
        <v>64</v>
      </c>
      <c r="P36" s="45" t="s">
        <v>81</v>
      </c>
    </row>
    <row r="37" customFormat="false" ht="12.75" hidden="false" customHeight="false" outlineLevel="0" collapsed="false">
      <c r="B37" s="46" t="s">
        <v>144</v>
      </c>
      <c r="C37" s="46" t="s">
        <v>145</v>
      </c>
      <c r="D37" s="47" t="s">
        <v>129</v>
      </c>
      <c r="E37" s="47" t="n">
        <v>42</v>
      </c>
      <c r="F37" s="47" t="s">
        <v>80</v>
      </c>
      <c r="G37" s="48" t="n">
        <v>50</v>
      </c>
      <c r="H37" s="47" t="n">
        <v>48</v>
      </c>
      <c r="I37" s="47" t="n">
        <v>43</v>
      </c>
      <c r="J37" s="49" t="n">
        <v>30</v>
      </c>
      <c r="K37" s="49" t="n">
        <v>41</v>
      </c>
      <c r="L37" s="49" t="n">
        <v>48</v>
      </c>
      <c r="M37" s="49" t="n">
        <v>51</v>
      </c>
      <c r="N37" s="49" t="n">
        <v>53</v>
      </c>
      <c r="O37" s="49" t="n">
        <v>66</v>
      </c>
      <c r="P37" s="50" t="s">
        <v>81</v>
      </c>
    </row>
    <row r="38" customFormat="false" ht="12.75" hidden="false" customHeight="false" outlineLevel="0" collapsed="false">
      <c r="B38" s="41" t="s">
        <v>146</v>
      </c>
      <c r="C38" s="41" t="s">
        <v>147</v>
      </c>
      <c r="D38" s="42" t="s">
        <v>91</v>
      </c>
      <c r="E38" s="42" t="n">
        <v>36</v>
      </c>
      <c r="F38" s="42" t="s">
        <v>80</v>
      </c>
      <c r="G38" s="43" t="n">
        <v>45</v>
      </c>
      <c r="H38" s="42" t="n">
        <v>42</v>
      </c>
      <c r="I38" s="42" t="n">
        <v>38</v>
      </c>
      <c r="J38" s="44" t="n">
        <v>26</v>
      </c>
      <c r="K38" s="44" t="n">
        <v>34</v>
      </c>
      <c r="L38" s="44" t="n">
        <v>44</v>
      </c>
      <c r="M38" s="44" t="n">
        <v>47</v>
      </c>
      <c r="N38" s="44" t="n">
        <v>50</v>
      </c>
      <c r="O38" s="44" t="n">
        <v>61</v>
      </c>
      <c r="P38" s="45" t="s">
        <v>81</v>
      </c>
    </row>
    <row r="39" customFormat="false" ht="12.75" hidden="false" customHeight="false" outlineLevel="0" collapsed="false">
      <c r="B39" s="46" t="s">
        <v>148</v>
      </c>
      <c r="C39" s="46" t="s">
        <v>149</v>
      </c>
      <c r="D39" s="47" t="s">
        <v>91</v>
      </c>
      <c r="E39" s="47" t="n">
        <v>34</v>
      </c>
      <c r="F39" s="47" t="s">
        <v>80</v>
      </c>
      <c r="G39" s="48" t="n">
        <v>44</v>
      </c>
      <c r="H39" s="47" t="n">
        <v>42</v>
      </c>
      <c r="I39" s="47" t="n">
        <v>38</v>
      </c>
      <c r="J39" s="49" t="n">
        <v>25</v>
      </c>
      <c r="K39" s="49" t="n">
        <v>33</v>
      </c>
      <c r="L39" s="49" t="n">
        <v>43</v>
      </c>
      <c r="M39" s="49" t="n">
        <v>48</v>
      </c>
      <c r="N39" s="49" t="n">
        <v>51</v>
      </c>
      <c r="O39" s="49" t="n">
        <v>61</v>
      </c>
      <c r="P39" s="50" t="s">
        <v>81</v>
      </c>
    </row>
    <row r="40" customFormat="false" ht="12.75" hidden="false" customHeight="false" outlineLevel="0" collapsed="false">
      <c r="B40" s="41" t="s">
        <v>150</v>
      </c>
      <c r="C40" s="41" t="s">
        <v>151</v>
      </c>
      <c r="D40" s="42" t="s">
        <v>91</v>
      </c>
      <c r="E40" s="42" t="n">
        <v>37</v>
      </c>
      <c r="F40" s="42" t="s">
        <v>80</v>
      </c>
      <c r="G40" s="43" t="n">
        <v>45</v>
      </c>
      <c r="H40" s="42" t="n">
        <v>43</v>
      </c>
      <c r="I40" s="42" t="n">
        <v>38</v>
      </c>
      <c r="J40" s="44" t="n">
        <v>27</v>
      </c>
      <c r="K40" s="44" t="n">
        <v>34</v>
      </c>
      <c r="L40" s="44" t="n">
        <v>43</v>
      </c>
      <c r="M40" s="44" t="n">
        <v>47</v>
      </c>
      <c r="N40" s="44" t="n">
        <v>52</v>
      </c>
      <c r="O40" s="44" t="n">
        <v>64</v>
      </c>
      <c r="P40" s="45" t="s">
        <v>81</v>
      </c>
    </row>
    <row r="41" customFormat="false" ht="12.75" hidden="false" customHeight="false" outlineLevel="0" collapsed="false">
      <c r="B41" s="46" t="s">
        <v>134</v>
      </c>
      <c r="C41" s="46" t="s">
        <v>152</v>
      </c>
      <c r="D41" s="47" t="s">
        <v>91</v>
      </c>
      <c r="E41" s="47" t="n">
        <v>39</v>
      </c>
      <c r="F41" s="47" t="s">
        <v>80</v>
      </c>
      <c r="G41" s="48" t="n">
        <v>45</v>
      </c>
      <c r="H41" s="47" t="n">
        <v>44</v>
      </c>
      <c r="I41" s="47" t="n">
        <v>41</v>
      </c>
      <c r="J41" s="49" t="n">
        <v>31</v>
      </c>
      <c r="K41" s="49" t="n">
        <v>37</v>
      </c>
      <c r="L41" s="49" t="n">
        <v>45</v>
      </c>
      <c r="M41" s="49" t="n">
        <v>44</v>
      </c>
      <c r="N41" s="49" t="n">
        <v>47</v>
      </c>
      <c r="O41" s="49" t="n">
        <v>60</v>
      </c>
      <c r="P41" s="50" t="s">
        <v>81</v>
      </c>
    </row>
    <row r="42" customFormat="false" ht="12.75" hidden="false" customHeight="false" outlineLevel="0" collapsed="false">
      <c r="B42" s="41" t="s">
        <v>153</v>
      </c>
      <c r="C42" s="41" t="s">
        <v>154</v>
      </c>
      <c r="D42" s="42" t="s">
        <v>129</v>
      </c>
      <c r="E42" s="42" t="n">
        <v>46</v>
      </c>
      <c r="F42" s="42" t="s">
        <v>80</v>
      </c>
      <c r="G42" s="43" t="n">
        <v>51</v>
      </c>
      <c r="H42" s="42" t="n">
        <v>50</v>
      </c>
      <c r="I42" s="42" t="n">
        <v>46</v>
      </c>
      <c r="J42" s="44" t="n">
        <v>34</v>
      </c>
      <c r="K42" s="44" t="n">
        <v>41</v>
      </c>
      <c r="L42" s="44" t="n">
        <v>47</v>
      </c>
      <c r="M42" s="44" t="n">
        <v>53</v>
      </c>
      <c r="N42" s="44" t="n">
        <v>61</v>
      </c>
      <c r="O42" s="44" t="n">
        <v>68</v>
      </c>
      <c r="P42" s="45" t="s">
        <v>81</v>
      </c>
    </row>
    <row r="44" customFormat="false" ht="12.75" hidden="false" customHeight="false" outlineLevel="0" collapsed="false">
      <c r="B44" s="51" t="s">
        <v>155</v>
      </c>
    </row>
  </sheetData>
  <mergeCells count="6">
    <mergeCell ref="B2:B3"/>
    <mergeCell ref="C2:C3"/>
    <mergeCell ref="D2:D3"/>
    <mergeCell ref="G2:I2"/>
    <mergeCell ref="J2:O2"/>
    <mergeCell ref="P2:P3"/>
  </mergeCells>
  <hyperlinks>
    <hyperlink ref="P4" r:id="rId1" display="Certified"/>
    <hyperlink ref="P5" r:id="rId2" display="Certified"/>
    <hyperlink ref="P6" r:id="rId3" display="Certified"/>
    <hyperlink ref="P7" r:id="rId4" display="Certified"/>
    <hyperlink ref="P8" r:id="rId5" display="Certified"/>
    <hyperlink ref="P9" r:id="rId6" display="Certified"/>
    <hyperlink ref="P10" r:id="rId7" display="Certified"/>
    <hyperlink ref="P11" r:id="rId8" display="Certified"/>
    <hyperlink ref="P12" r:id="rId9" display="Certified"/>
    <hyperlink ref="P13" r:id="rId10" display="Certified"/>
    <hyperlink ref="P14" r:id="rId11" display="Certified"/>
    <hyperlink ref="P15" r:id="rId12" display="Certified"/>
    <hyperlink ref="P16" r:id="rId13" display="Certified"/>
    <hyperlink ref="P17" r:id="rId14" display="Certified"/>
    <hyperlink ref="P18" r:id="rId15" display="Certified"/>
    <hyperlink ref="P19" r:id="rId16" display="Certified"/>
    <hyperlink ref="P20" r:id="rId17" display="Certified"/>
    <hyperlink ref="P21" r:id="rId18" display="Certified"/>
    <hyperlink ref="P22" r:id="rId19" display="Certified"/>
    <hyperlink ref="P23" r:id="rId20" display="Certified"/>
    <hyperlink ref="P24" r:id="rId21" display="Certified"/>
    <hyperlink ref="P25" r:id="rId22" display="Certified"/>
    <hyperlink ref="P26" r:id="rId23" display="Certified"/>
    <hyperlink ref="P27" r:id="rId24" display="Certified"/>
    <hyperlink ref="P28" r:id="rId25" display="Certified"/>
    <hyperlink ref="P29" r:id="rId26" display="Certified"/>
    <hyperlink ref="P30" r:id="rId27" display="Certified"/>
    <hyperlink ref="P31" r:id="rId28" display="Certified"/>
    <hyperlink ref="P32" r:id="rId29" display="Certified"/>
    <hyperlink ref="P33" r:id="rId30" display="Certified"/>
    <hyperlink ref="P34" r:id="rId31" display="Certified"/>
    <hyperlink ref="P35" r:id="rId32" display="Certified"/>
    <hyperlink ref="P36" r:id="rId33" display="Certified"/>
    <hyperlink ref="P37" r:id="rId34" display="Certified"/>
    <hyperlink ref="P38" r:id="rId35" display="Certified"/>
    <hyperlink ref="P39" r:id="rId36" display="Certified"/>
    <hyperlink ref="P40" r:id="rId37" display="Certified"/>
    <hyperlink ref="P41" r:id="rId38" display="Certified"/>
    <hyperlink ref="P42" r:id="rId39" display="Certifie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6" activeCellId="0" sqref="H16"/>
    </sheetView>
  </sheetViews>
  <sheetFormatPr defaultRowHeight="12.75"/>
  <cols>
    <col collapsed="false" hidden="false" max="2" min="1" style="0" width="9.10526315789474"/>
    <col collapsed="false" hidden="false" max="3" min="3" style="0" width="29.4574898785425"/>
    <col collapsed="false" hidden="false" max="4" min="4" style="0" width="14.8906882591093"/>
    <col collapsed="false" hidden="false" max="5" min="5" style="0" width="15.2105263157895"/>
    <col collapsed="false" hidden="false" max="6" min="6" style="0" width="14.0323886639676"/>
    <col collapsed="false" hidden="false" max="7" min="7" style="0" width="9.10526315789474"/>
    <col collapsed="false" hidden="false" max="8" min="8" style="0" width="11.6761133603239"/>
    <col collapsed="false" hidden="false" max="9" min="9" style="0" width="14.1417004048583"/>
    <col collapsed="false" hidden="false" max="15" min="10" style="0" width="9.10526315789474"/>
    <col collapsed="false" hidden="false" max="16" min="16" style="0" width="16.9230769230769"/>
    <col collapsed="false" hidden="false" max="1025" min="17" style="0" width="9.10526315789474"/>
  </cols>
  <sheetData>
    <row r="1" customFormat="false" ht="12.75" hidden="false" customHeight="false" outlineLevel="0" collapsed="false">
      <c r="J1" s="36"/>
      <c r="K1" s="36"/>
      <c r="L1" s="36"/>
      <c r="M1" s="36"/>
      <c r="N1" s="36"/>
      <c r="O1" s="36"/>
    </row>
    <row r="2" customFormat="false" ht="12.75" hidden="false" customHeight="true" outlineLevel="0" collapsed="false">
      <c r="B2" s="37" t="s">
        <v>65</v>
      </c>
      <c r="C2" s="37" t="s">
        <v>66</v>
      </c>
      <c r="D2" s="37" t="s">
        <v>67</v>
      </c>
      <c r="E2" s="37" t="s">
        <v>68</v>
      </c>
      <c r="F2" s="37" t="s">
        <v>69</v>
      </c>
      <c r="G2" s="38" t="s">
        <v>70</v>
      </c>
      <c r="H2" s="38"/>
      <c r="I2" s="38"/>
      <c r="J2" s="38" t="s">
        <v>71</v>
      </c>
      <c r="K2" s="38"/>
      <c r="L2" s="38"/>
      <c r="M2" s="38"/>
      <c r="N2" s="38"/>
      <c r="O2" s="38"/>
      <c r="P2" s="39" t="s">
        <v>72</v>
      </c>
    </row>
    <row r="3" customFormat="false" ht="12.75" hidden="false" customHeight="false" outlineLevel="0" collapsed="false">
      <c r="B3" s="37"/>
      <c r="C3" s="37"/>
      <c r="D3" s="37"/>
      <c r="E3" s="37" t="s">
        <v>73</v>
      </c>
      <c r="F3" s="37" t="s">
        <v>65</v>
      </c>
      <c r="G3" s="37" t="s">
        <v>74</v>
      </c>
      <c r="H3" s="37" t="s">
        <v>75</v>
      </c>
      <c r="I3" s="37" t="s">
        <v>76</v>
      </c>
      <c r="J3" s="40" t="n">
        <v>125</v>
      </c>
      <c r="K3" s="40" t="n">
        <v>250</v>
      </c>
      <c r="L3" s="40" t="n">
        <v>500</v>
      </c>
      <c r="M3" s="40" t="n">
        <v>1000</v>
      </c>
      <c r="N3" s="40" t="n">
        <v>2000</v>
      </c>
      <c r="O3" s="40" t="n">
        <v>4000</v>
      </c>
      <c r="P3" s="39"/>
    </row>
    <row r="4" customFormat="false" ht="12.75" hidden="false" customHeight="false" outlineLevel="0" collapsed="false">
      <c r="B4" s="46" t="s">
        <v>156</v>
      </c>
      <c r="C4" s="46" t="s">
        <v>157</v>
      </c>
      <c r="D4" s="47" t="s">
        <v>84</v>
      </c>
      <c r="E4" s="47" t="n">
        <v>34</v>
      </c>
      <c r="F4" s="47" t="s">
        <v>158</v>
      </c>
      <c r="G4" s="48" t="n">
        <v>34</v>
      </c>
      <c r="H4" s="47" t="n">
        <v>33</v>
      </c>
      <c r="I4" s="47" t="n">
        <v>29</v>
      </c>
      <c r="J4" s="49" t="n">
        <v>22</v>
      </c>
      <c r="K4" s="49" t="n">
        <v>21</v>
      </c>
      <c r="L4" s="49" t="n">
        <v>33</v>
      </c>
      <c r="M4" s="49" t="n">
        <v>49</v>
      </c>
      <c r="N4" s="49" t="n">
        <v>46</v>
      </c>
      <c r="O4" s="49" t="n">
        <v>49</v>
      </c>
      <c r="P4" s="50" t="s">
        <v>81</v>
      </c>
    </row>
    <row r="5" s="52" customFormat="true" ht="12.75" hidden="false" customHeight="false" outlineLevel="0" collapsed="false">
      <c r="B5" s="53" t="s">
        <v>159</v>
      </c>
      <c r="C5" s="53" t="s">
        <v>160</v>
      </c>
      <c r="D5" s="54" t="s">
        <v>84</v>
      </c>
      <c r="E5" s="54" t="n">
        <v>36</v>
      </c>
      <c r="F5" s="54" t="s">
        <v>158</v>
      </c>
      <c r="G5" s="55" t="n">
        <v>31</v>
      </c>
      <c r="H5" s="54" t="n">
        <v>30</v>
      </c>
      <c r="I5" s="54" t="n">
        <v>26</v>
      </c>
      <c r="J5" s="54" t="n">
        <v>20</v>
      </c>
      <c r="K5" s="54" t="n">
        <v>18</v>
      </c>
      <c r="L5" s="54" t="n">
        <v>27</v>
      </c>
      <c r="M5" s="54" t="n">
        <v>43</v>
      </c>
      <c r="N5" s="54" t="n">
        <v>49</v>
      </c>
      <c r="O5" s="54" t="n">
        <v>43</v>
      </c>
      <c r="P5" s="56" t="s">
        <v>81</v>
      </c>
    </row>
    <row r="6" customFormat="false" ht="12.75" hidden="false" customHeight="false" outlineLevel="0" collapsed="false">
      <c r="B6" s="46" t="s">
        <v>161</v>
      </c>
      <c r="C6" s="46" t="s">
        <v>160</v>
      </c>
      <c r="D6" s="47" t="s">
        <v>84</v>
      </c>
      <c r="E6" s="47" t="n">
        <v>36</v>
      </c>
      <c r="F6" s="47" t="s">
        <v>158</v>
      </c>
      <c r="G6" s="48" t="n">
        <v>33</v>
      </c>
      <c r="H6" s="47" t="n">
        <v>32</v>
      </c>
      <c r="I6" s="47" t="n">
        <v>28</v>
      </c>
      <c r="J6" s="49" t="n">
        <v>22</v>
      </c>
      <c r="K6" s="49" t="n">
        <v>20</v>
      </c>
      <c r="L6" s="49" t="n">
        <v>33</v>
      </c>
      <c r="M6" s="49" t="n">
        <v>47</v>
      </c>
      <c r="N6" s="49" t="n">
        <v>47</v>
      </c>
      <c r="O6" s="49" t="n">
        <v>42</v>
      </c>
      <c r="P6" s="50" t="s">
        <v>81</v>
      </c>
    </row>
    <row r="7" customFormat="false" ht="12" hidden="false" customHeight="true" outlineLevel="0" collapsed="false">
      <c r="B7" s="41" t="s">
        <v>162</v>
      </c>
      <c r="C7" s="41" t="s">
        <v>163</v>
      </c>
      <c r="D7" s="42" t="s">
        <v>84</v>
      </c>
      <c r="E7" s="42" t="n">
        <v>38</v>
      </c>
      <c r="F7" s="42" t="s">
        <v>158</v>
      </c>
      <c r="G7" s="43" t="n">
        <v>35</v>
      </c>
      <c r="H7" s="42" t="n">
        <v>34</v>
      </c>
      <c r="I7" s="42" t="n">
        <v>30</v>
      </c>
      <c r="J7" s="44" t="n">
        <v>22</v>
      </c>
      <c r="K7" s="44" t="n">
        <v>24</v>
      </c>
      <c r="L7" s="44" t="n">
        <v>32</v>
      </c>
      <c r="M7" s="44" t="n">
        <v>46</v>
      </c>
      <c r="N7" s="44" t="n">
        <v>47</v>
      </c>
      <c r="O7" s="44" t="n">
        <v>47</v>
      </c>
      <c r="P7" s="45" t="s">
        <v>81</v>
      </c>
    </row>
    <row r="8" customFormat="false" ht="12.75" hidden="false" customHeight="false" outlineLevel="0" collapsed="false">
      <c r="B8" s="46" t="s">
        <v>164</v>
      </c>
      <c r="C8" s="46" t="s">
        <v>163</v>
      </c>
      <c r="D8" s="47" t="s">
        <v>84</v>
      </c>
      <c r="E8" s="47" t="n">
        <v>38</v>
      </c>
      <c r="F8" s="47" t="s">
        <v>158</v>
      </c>
      <c r="G8" s="48" t="n">
        <v>36</v>
      </c>
      <c r="H8" s="47" t="n">
        <v>34</v>
      </c>
      <c r="I8" s="47" t="n">
        <v>30</v>
      </c>
      <c r="J8" s="49" t="n">
        <v>20</v>
      </c>
      <c r="K8" s="49" t="n">
        <v>24</v>
      </c>
      <c r="L8" s="49" t="n">
        <v>35</v>
      </c>
      <c r="M8" s="49" t="n">
        <v>48</v>
      </c>
      <c r="N8" s="49" t="n">
        <v>44</v>
      </c>
      <c r="O8" s="49" t="n">
        <v>50</v>
      </c>
      <c r="P8" s="50" t="s">
        <v>81</v>
      </c>
    </row>
    <row r="9" customFormat="false" ht="12.75" hidden="false" customHeight="false" outlineLevel="0" collapsed="false">
      <c r="B9" s="41" t="s">
        <v>165</v>
      </c>
      <c r="C9" s="41" t="s">
        <v>166</v>
      </c>
      <c r="D9" s="42" t="s">
        <v>84</v>
      </c>
      <c r="E9" s="42" t="n">
        <v>40</v>
      </c>
      <c r="F9" s="42" t="s">
        <v>158</v>
      </c>
      <c r="G9" s="43" t="n">
        <v>36</v>
      </c>
      <c r="H9" s="42" t="n">
        <v>34</v>
      </c>
      <c r="I9" s="42" t="n">
        <v>30</v>
      </c>
      <c r="J9" s="44" t="n">
        <v>21</v>
      </c>
      <c r="K9" s="44" t="n">
        <v>24</v>
      </c>
      <c r="L9" s="44" t="n">
        <v>33</v>
      </c>
      <c r="M9" s="44" t="n">
        <v>44</v>
      </c>
      <c r="N9" s="44" t="n">
        <v>48</v>
      </c>
      <c r="O9" s="44" t="n">
        <v>51</v>
      </c>
      <c r="P9" s="45" t="s">
        <v>81</v>
      </c>
    </row>
    <row r="10" customFormat="false" ht="12.75" hidden="false" customHeight="false" outlineLevel="0" collapsed="false">
      <c r="B10" s="46" t="s">
        <v>167</v>
      </c>
      <c r="C10" s="46" t="s">
        <v>168</v>
      </c>
      <c r="D10" s="47" t="s">
        <v>84</v>
      </c>
      <c r="E10" s="47" t="n">
        <v>40</v>
      </c>
      <c r="F10" s="47" t="s">
        <v>158</v>
      </c>
      <c r="G10" s="48" t="n">
        <v>31</v>
      </c>
      <c r="H10" s="47" t="n">
        <v>30</v>
      </c>
      <c r="I10" s="47" t="n">
        <v>26</v>
      </c>
      <c r="J10" s="49" t="n">
        <v>20</v>
      </c>
      <c r="K10" s="49" t="n">
        <v>19</v>
      </c>
      <c r="L10" s="49" t="n">
        <v>28</v>
      </c>
      <c r="M10" s="49" t="n">
        <v>42</v>
      </c>
      <c r="N10" s="49" t="n">
        <v>48</v>
      </c>
      <c r="O10" s="49" t="n">
        <v>42</v>
      </c>
      <c r="P10" s="50" t="s">
        <v>81</v>
      </c>
    </row>
    <row r="11" customFormat="false" ht="12.75" hidden="false" customHeight="false" outlineLevel="0" collapsed="false">
      <c r="B11" s="41" t="s">
        <v>169</v>
      </c>
      <c r="C11" s="41" t="s">
        <v>170</v>
      </c>
      <c r="D11" s="42" t="s">
        <v>84</v>
      </c>
      <c r="E11" s="42" t="n">
        <v>44</v>
      </c>
      <c r="F11" s="42" t="s">
        <v>158</v>
      </c>
      <c r="G11" s="43" t="n">
        <v>32</v>
      </c>
      <c r="H11" s="42" t="n">
        <v>31</v>
      </c>
      <c r="I11" s="42" t="n">
        <v>27</v>
      </c>
      <c r="J11" s="44" t="n">
        <v>18</v>
      </c>
      <c r="K11" s="44" t="n">
        <v>20</v>
      </c>
      <c r="L11" s="44" t="n">
        <v>29</v>
      </c>
      <c r="M11" s="44" t="n">
        <v>44</v>
      </c>
      <c r="N11" s="44" t="n">
        <v>50</v>
      </c>
      <c r="O11" s="44" t="n">
        <v>43</v>
      </c>
      <c r="P11" s="45" t="s">
        <v>81</v>
      </c>
    </row>
    <row r="12" customFormat="false" ht="12.75" hidden="false" customHeight="false" outlineLevel="0" collapsed="false">
      <c r="B12" s="46" t="s">
        <v>171</v>
      </c>
      <c r="C12" s="46" t="s">
        <v>172</v>
      </c>
      <c r="D12" s="47" t="s">
        <v>84</v>
      </c>
      <c r="E12" s="47" t="n">
        <v>42</v>
      </c>
      <c r="F12" s="47" t="s">
        <v>158</v>
      </c>
      <c r="G12" s="48" t="n">
        <v>38</v>
      </c>
      <c r="H12" s="47" t="n">
        <v>37</v>
      </c>
      <c r="I12" s="47" t="n">
        <v>33</v>
      </c>
      <c r="J12" s="49" t="n">
        <v>21</v>
      </c>
      <c r="K12" s="49" t="n">
        <v>28</v>
      </c>
      <c r="L12" s="49" t="n">
        <v>37</v>
      </c>
      <c r="M12" s="49" t="n">
        <v>43</v>
      </c>
      <c r="N12" s="49" t="n">
        <v>41</v>
      </c>
      <c r="O12" s="49" t="n">
        <v>55</v>
      </c>
      <c r="P12" s="50" t="s">
        <v>81</v>
      </c>
    </row>
    <row r="13" customFormat="false" ht="12.75" hidden="false" customHeight="false" outlineLevel="0" collapsed="false">
      <c r="B13" s="41" t="s">
        <v>173</v>
      </c>
      <c r="C13" s="41" t="s">
        <v>172</v>
      </c>
      <c r="D13" s="42" t="s">
        <v>84</v>
      </c>
      <c r="E13" s="42" t="n">
        <v>42</v>
      </c>
      <c r="F13" s="42" t="s">
        <v>158</v>
      </c>
      <c r="G13" s="43" t="n">
        <v>38</v>
      </c>
      <c r="H13" s="42" t="n">
        <v>36</v>
      </c>
      <c r="I13" s="42" t="n">
        <v>33</v>
      </c>
      <c r="J13" s="44" t="n">
        <v>21</v>
      </c>
      <c r="K13" s="44" t="n">
        <v>28</v>
      </c>
      <c r="L13" s="44" t="n">
        <v>39</v>
      </c>
      <c r="M13" s="44" t="n">
        <v>45</v>
      </c>
      <c r="N13" s="44" t="n">
        <v>39</v>
      </c>
      <c r="O13" s="44" t="n">
        <v>54</v>
      </c>
      <c r="P13" s="45" t="s">
        <v>81</v>
      </c>
    </row>
    <row r="14" customFormat="false" ht="12.75" hidden="false" customHeight="false" outlineLevel="0" collapsed="false">
      <c r="B14" s="57" t="s">
        <v>174</v>
      </c>
      <c r="C14" s="57" t="s">
        <v>175</v>
      </c>
      <c r="D14" s="58" t="s">
        <v>91</v>
      </c>
      <c r="E14" s="58" t="n">
        <v>43</v>
      </c>
      <c r="F14" s="58" t="s">
        <v>158</v>
      </c>
      <c r="G14" s="48" t="n">
        <v>41</v>
      </c>
      <c r="H14" s="58" t="n">
        <v>39</v>
      </c>
      <c r="I14" s="58" t="n">
        <v>35</v>
      </c>
      <c r="J14" s="58" t="n">
        <v>23</v>
      </c>
      <c r="K14" s="58" t="n">
        <v>31</v>
      </c>
      <c r="L14" s="58" t="n">
        <v>39</v>
      </c>
      <c r="M14" s="58" t="n">
        <v>49</v>
      </c>
      <c r="N14" s="58" t="n">
        <v>48</v>
      </c>
      <c r="O14" s="58" t="n">
        <v>59</v>
      </c>
      <c r="P14" s="59" t="s">
        <v>81</v>
      </c>
    </row>
    <row r="15" customFormat="false" ht="12.75" hidden="false" customHeight="false" outlineLevel="0" collapsed="false">
      <c r="B15" s="41" t="s">
        <v>176</v>
      </c>
      <c r="C15" s="41" t="s">
        <v>175</v>
      </c>
      <c r="D15" s="42" t="s">
        <v>91</v>
      </c>
      <c r="E15" s="42" t="n">
        <v>43</v>
      </c>
      <c r="F15" s="42" t="s">
        <v>158</v>
      </c>
      <c r="G15" s="43" t="n">
        <v>41</v>
      </c>
      <c r="H15" s="42" t="n">
        <v>39</v>
      </c>
      <c r="I15" s="42" t="n">
        <v>35</v>
      </c>
      <c r="J15" s="44" t="n">
        <v>23</v>
      </c>
      <c r="K15" s="44" t="n">
        <v>30</v>
      </c>
      <c r="L15" s="44" t="n">
        <v>42</v>
      </c>
      <c r="M15" s="44" t="n">
        <v>51</v>
      </c>
      <c r="N15" s="44" t="n">
        <v>46</v>
      </c>
      <c r="O15" s="44" t="n">
        <v>60</v>
      </c>
      <c r="P15" s="45" t="s">
        <v>81</v>
      </c>
    </row>
    <row r="16" customFormat="false" ht="12.75" hidden="false" customHeight="false" outlineLevel="0" collapsed="false">
      <c r="B16" s="46" t="s">
        <v>177</v>
      </c>
      <c r="C16" s="46" t="s">
        <v>178</v>
      </c>
      <c r="D16" s="47" t="s">
        <v>91</v>
      </c>
      <c r="E16" s="47" t="n">
        <v>47</v>
      </c>
      <c r="F16" s="47" t="s">
        <v>158</v>
      </c>
      <c r="G16" s="48" t="n">
        <v>43</v>
      </c>
      <c r="H16" s="47" t="n">
        <v>42</v>
      </c>
      <c r="I16" s="47" t="n">
        <v>36</v>
      </c>
      <c r="J16" s="49" t="n">
        <v>24</v>
      </c>
      <c r="K16" s="49" t="n">
        <v>33</v>
      </c>
      <c r="L16" s="49" t="n">
        <v>41</v>
      </c>
      <c r="M16" s="49" t="n">
        <v>52</v>
      </c>
      <c r="N16" s="49" t="n">
        <v>52</v>
      </c>
      <c r="O16" s="49" t="n">
        <v>61</v>
      </c>
      <c r="P16" s="50" t="s">
        <v>81</v>
      </c>
    </row>
    <row r="17" customFormat="false" ht="12.75" hidden="false" customHeight="false" outlineLevel="0" collapsed="false">
      <c r="B17" s="41" t="s">
        <v>179</v>
      </c>
      <c r="C17" s="41" t="s">
        <v>180</v>
      </c>
      <c r="D17" s="42" t="s">
        <v>91</v>
      </c>
      <c r="E17" s="42" t="n">
        <v>48</v>
      </c>
      <c r="F17" s="42" t="s">
        <v>158</v>
      </c>
      <c r="G17" s="43" t="n">
        <v>37</v>
      </c>
      <c r="H17" s="42" t="n">
        <v>35</v>
      </c>
      <c r="I17" s="42" t="n">
        <v>32</v>
      </c>
      <c r="J17" s="44" t="n">
        <v>21</v>
      </c>
      <c r="K17" s="44" t="n">
        <v>26</v>
      </c>
      <c r="L17" s="44" t="n">
        <v>37</v>
      </c>
      <c r="M17" s="44" t="n">
        <v>44</v>
      </c>
      <c r="N17" s="44" t="n">
        <v>37</v>
      </c>
      <c r="O17" s="44" t="n">
        <v>49</v>
      </c>
      <c r="P17" s="45" t="s">
        <v>81</v>
      </c>
    </row>
    <row r="18" customFormat="false" ht="12.75" hidden="false" customHeight="false" outlineLevel="0" collapsed="false">
      <c r="B18" s="46" t="s">
        <v>181</v>
      </c>
      <c r="C18" s="46" t="s">
        <v>182</v>
      </c>
      <c r="D18" s="47" t="s">
        <v>91</v>
      </c>
      <c r="E18" s="47" t="n">
        <v>45</v>
      </c>
      <c r="F18" s="47" t="s">
        <v>158</v>
      </c>
      <c r="G18" s="48" t="n">
        <v>42</v>
      </c>
      <c r="H18" s="47" t="n">
        <v>40</v>
      </c>
      <c r="I18" s="47" t="n">
        <v>36</v>
      </c>
      <c r="J18" s="49" t="n">
        <v>19</v>
      </c>
      <c r="K18" s="49" t="n">
        <v>29</v>
      </c>
      <c r="L18" s="49" t="n">
        <v>41</v>
      </c>
      <c r="M18" s="49" t="n">
        <v>46</v>
      </c>
      <c r="N18" s="49" t="n">
        <v>43</v>
      </c>
      <c r="O18" s="49" t="n">
        <v>59</v>
      </c>
      <c r="P18" s="50" t="s">
        <v>81</v>
      </c>
    </row>
    <row r="19" customFormat="false" ht="12.75" hidden="false" customHeight="false" outlineLevel="0" collapsed="false">
      <c r="B19" s="41" t="s">
        <v>181</v>
      </c>
      <c r="C19" s="41" t="s">
        <v>182</v>
      </c>
      <c r="D19" s="42" t="s">
        <v>91</v>
      </c>
      <c r="E19" s="42" t="n">
        <v>45</v>
      </c>
      <c r="F19" s="42" t="s">
        <v>158</v>
      </c>
      <c r="G19" s="43" t="n">
        <v>42</v>
      </c>
      <c r="H19" s="42" t="n">
        <v>40</v>
      </c>
      <c r="I19" s="42" t="n">
        <v>36</v>
      </c>
      <c r="J19" s="44" t="n">
        <v>24</v>
      </c>
      <c r="K19" s="44" t="n">
        <v>31</v>
      </c>
      <c r="L19" s="44" t="n">
        <v>40</v>
      </c>
      <c r="M19" s="44" t="n">
        <v>48</v>
      </c>
      <c r="N19" s="44" t="n">
        <v>47</v>
      </c>
      <c r="O19" s="44" t="n">
        <v>60</v>
      </c>
      <c r="P19" s="45" t="s">
        <v>81</v>
      </c>
    </row>
    <row r="20" customFormat="false" ht="12.75" hidden="false" customHeight="false" outlineLevel="0" collapsed="false">
      <c r="B20" s="46" t="s">
        <v>183</v>
      </c>
      <c r="C20" s="46" t="s">
        <v>182</v>
      </c>
      <c r="D20" s="47" t="s">
        <v>91</v>
      </c>
      <c r="E20" s="47" t="n">
        <v>45</v>
      </c>
      <c r="F20" s="47" t="s">
        <v>158</v>
      </c>
      <c r="G20" s="48" t="n">
        <v>41</v>
      </c>
      <c r="H20" s="47" t="n">
        <v>39</v>
      </c>
      <c r="I20" s="47" t="n">
        <v>35</v>
      </c>
      <c r="J20" s="49" t="n">
        <v>24</v>
      </c>
      <c r="K20" s="49" t="n">
        <v>30</v>
      </c>
      <c r="L20" s="49" t="n">
        <v>42</v>
      </c>
      <c r="M20" s="49" t="n">
        <v>49</v>
      </c>
      <c r="N20" s="49" t="n">
        <v>46</v>
      </c>
      <c r="O20" s="49" t="n">
        <v>62</v>
      </c>
      <c r="P20" s="50" t="s">
        <v>81</v>
      </c>
    </row>
    <row r="21" customFormat="false" ht="12.75" hidden="false" customHeight="false" outlineLevel="0" collapsed="false">
      <c r="B21" s="41" t="s">
        <v>184</v>
      </c>
      <c r="C21" s="41" t="s">
        <v>185</v>
      </c>
      <c r="D21" s="42" t="s">
        <v>91</v>
      </c>
      <c r="E21" s="42" t="n">
        <v>46</v>
      </c>
      <c r="F21" s="42" t="s">
        <v>158</v>
      </c>
      <c r="G21" s="43" t="n">
        <v>43</v>
      </c>
      <c r="H21" s="42" t="n">
        <v>40</v>
      </c>
      <c r="I21" s="42" t="n">
        <v>36</v>
      </c>
      <c r="J21" s="44" t="n">
        <v>24</v>
      </c>
      <c r="K21" s="44" t="n">
        <v>32</v>
      </c>
      <c r="L21" s="44" t="n">
        <v>41</v>
      </c>
      <c r="M21" s="44" t="n">
        <v>49</v>
      </c>
      <c r="N21" s="44" t="n">
        <v>47</v>
      </c>
      <c r="O21" s="44" t="n">
        <v>58</v>
      </c>
      <c r="P21" s="45" t="s">
        <v>81</v>
      </c>
    </row>
    <row r="22" customFormat="false" ht="12.75" hidden="false" customHeight="false" outlineLevel="0" collapsed="false">
      <c r="B22" s="46" t="s">
        <v>186</v>
      </c>
      <c r="C22" s="46" t="s">
        <v>187</v>
      </c>
      <c r="D22" s="47" t="s">
        <v>91</v>
      </c>
      <c r="E22" s="47" t="n">
        <v>47</v>
      </c>
      <c r="F22" s="47" t="s">
        <v>158</v>
      </c>
      <c r="G22" s="48" t="n">
        <v>44</v>
      </c>
      <c r="H22" s="47" t="n">
        <v>42</v>
      </c>
      <c r="I22" s="47" t="n">
        <v>37</v>
      </c>
      <c r="J22" s="49" t="n">
        <v>25</v>
      </c>
      <c r="K22" s="49" t="n">
        <v>32</v>
      </c>
      <c r="L22" s="49" t="n">
        <v>42</v>
      </c>
      <c r="M22" s="49" t="n">
        <v>50</v>
      </c>
      <c r="N22" s="49" t="n">
        <v>52</v>
      </c>
      <c r="O22" s="49" t="n">
        <v>61</v>
      </c>
      <c r="P22" s="50" t="s">
        <v>81</v>
      </c>
    </row>
    <row r="23" customFormat="false" ht="12.75" hidden="false" customHeight="false" outlineLevel="0" collapsed="false">
      <c r="B23" s="41" t="s">
        <v>188</v>
      </c>
      <c r="C23" s="41" t="s">
        <v>189</v>
      </c>
      <c r="D23" s="42" t="s">
        <v>91</v>
      </c>
      <c r="E23" s="42" t="n">
        <v>48</v>
      </c>
      <c r="F23" s="42" t="s">
        <v>158</v>
      </c>
      <c r="G23" s="43" t="n">
        <v>47</v>
      </c>
      <c r="H23" s="42" t="n">
        <v>45</v>
      </c>
      <c r="I23" s="42" t="n">
        <v>40</v>
      </c>
      <c r="J23" s="44" t="n">
        <v>29</v>
      </c>
      <c r="K23" s="44" t="n">
        <v>35</v>
      </c>
      <c r="L23" s="44" t="n">
        <v>48</v>
      </c>
      <c r="M23" s="44" t="n">
        <v>50</v>
      </c>
      <c r="N23" s="44" t="n">
        <v>52</v>
      </c>
      <c r="O23" s="44" t="n">
        <v>59</v>
      </c>
      <c r="P23" s="45" t="s">
        <v>81</v>
      </c>
    </row>
    <row r="24" customFormat="false" ht="12.75" hidden="false" customHeight="false" outlineLevel="0" collapsed="false">
      <c r="B24" s="46" t="s">
        <v>190</v>
      </c>
      <c r="C24" s="46" t="s">
        <v>189</v>
      </c>
      <c r="D24" s="47" t="s">
        <v>91</v>
      </c>
      <c r="E24" s="47" t="n">
        <v>48</v>
      </c>
      <c r="F24" s="47" t="s">
        <v>158</v>
      </c>
      <c r="G24" s="48" t="n">
        <v>46</v>
      </c>
      <c r="H24" s="47" t="n">
        <v>44</v>
      </c>
      <c r="I24" s="47" t="n">
        <v>39</v>
      </c>
      <c r="J24" s="49" t="n">
        <v>28</v>
      </c>
      <c r="K24" s="49" t="n">
        <v>35</v>
      </c>
      <c r="L24" s="49" t="n">
        <v>43</v>
      </c>
      <c r="M24" s="49" t="n">
        <v>51</v>
      </c>
      <c r="N24" s="49" t="n">
        <v>52</v>
      </c>
      <c r="O24" s="49" t="n">
        <v>60</v>
      </c>
      <c r="P24" s="50" t="s">
        <v>81</v>
      </c>
    </row>
    <row r="25" customFormat="false" ht="12.75" hidden="false" customHeight="false" outlineLevel="0" collapsed="false">
      <c r="B25" s="41" t="s">
        <v>191</v>
      </c>
      <c r="C25" s="41" t="s">
        <v>192</v>
      </c>
      <c r="D25" s="42" t="s">
        <v>129</v>
      </c>
      <c r="E25" s="42" t="n">
        <v>50</v>
      </c>
      <c r="F25" s="42" t="s">
        <v>158</v>
      </c>
      <c r="G25" s="43" t="n">
        <v>47</v>
      </c>
      <c r="H25" s="42" t="n">
        <v>45</v>
      </c>
      <c r="I25" s="42" t="n">
        <v>40</v>
      </c>
      <c r="J25" s="44" t="n">
        <v>29</v>
      </c>
      <c r="K25" s="44" t="n">
        <v>34</v>
      </c>
      <c r="L25" s="44" t="n">
        <v>45</v>
      </c>
      <c r="M25" s="44" t="n">
        <v>53</v>
      </c>
      <c r="N25" s="44" t="n">
        <v>54</v>
      </c>
      <c r="O25" s="44" t="n">
        <v>66</v>
      </c>
      <c r="P25" s="45" t="s">
        <v>81</v>
      </c>
    </row>
    <row r="26" customFormat="false" ht="12.75" hidden="false" customHeight="false" outlineLevel="0" collapsed="false">
      <c r="B26" s="46" t="s">
        <v>193</v>
      </c>
      <c r="C26" s="46" t="s">
        <v>192</v>
      </c>
      <c r="D26" s="47" t="s">
        <v>129</v>
      </c>
      <c r="E26" s="47" t="n">
        <v>50</v>
      </c>
      <c r="F26" s="47" t="s">
        <v>158</v>
      </c>
      <c r="G26" s="48" t="n">
        <v>47</v>
      </c>
      <c r="H26" s="47" t="n">
        <v>44</v>
      </c>
      <c r="I26" s="47" t="n">
        <v>40</v>
      </c>
      <c r="J26" s="49" t="n">
        <v>28</v>
      </c>
      <c r="K26" s="49" t="n">
        <v>34</v>
      </c>
      <c r="L26" s="49" t="n">
        <v>48</v>
      </c>
      <c r="M26" s="49" t="n">
        <v>55</v>
      </c>
      <c r="N26" s="49" t="n">
        <v>53</v>
      </c>
      <c r="O26" s="49" t="n">
        <v>69</v>
      </c>
      <c r="P26" s="50" t="s">
        <v>81</v>
      </c>
    </row>
    <row r="27" customFormat="false" ht="12.75" hidden="false" customHeight="false" outlineLevel="0" collapsed="false">
      <c r="B27" s="41" t="s">
        <v>194</v>
      </c>
      <c r="C27" s="41" t="s">
        <v>195</v>
      </c>
      <c r="D27" s="42" t="s">
        <v>129</v>
      </c>
      <c r="E27" s="42" t="n">
        <v>66</v>
      </c>
      <c r="F27" s="42" t="s">
        <v>158</v>
      </c>
      <c r="G27" s="43" t="n">
        <v>53</v>
      </c>
      <c r="H27" s="42" t="n">
        <v>51</v>
      </c>
      <c r="I27" s="42" t="n">
        <v>47</v>
      </c>
      <c r="J27" s="44" t="n">
        <v>36</v>
      </c>
      <c r="K27" s="44" t="n">
        <v>40</v>
      </c>
      <c r="L27" s="44" t="n">
        <v>50</v>
      </c>
      <c r="M27" s="44" t="n">
        <v>55</v>
      </c>
      <c r="N27" s="44" t="n">
        <v>61</v>
      </c>
      <c r="O27" s="44" t="n">
        <v>65</v>
      </c>
      <c r="P27" s="45" t="s">
        <v>81</v>
      </c>
    </row>
    <row r="29" customFormat="false" ht="12.75" hidden="false" customHeight="false" outlineLevel="0" collapsed="false">
      <c r="B29" s="51" t="s">
        <v>155</v>
      </c>
    </row>
  </sheetData>
  <mergeCells count="6">
    <mergeCell ref="B2:B3"/>
    <mergeCell ref="C2:C3"/>
    <mergeCell ref="D2:D3"/>
    <mergeCell ref="G2:I2"/>
    <mergeCell ref="J2:O2"/>
    <mergeCell ref="P2:P3"/>
  </mergeCells>
  <hyperlinks>
    <hyperlink ref="P4" r:id="rId1" display="Certified"/>
    <hyperlink ref="P5" r:id="rId2" display="Certified"/>
    <hyperlink ref="P6" r:id="rId3" display="Certified"/>
    <hyperlink ref="P7" r:id="rId4" display="Certified"/>
    <hyperlink ref="P8" r:id="rId5" display="Certified"/>
    <hyperlink ref="P9" r:id="rId6" display="Certified"/>
    <hyperlink ref="P10" r:id="rId7" display="Certified"/>
    <hyperlink ref="P11" r:id="rId8" display="Certified"/>
    <hyperlink ref="P12" r:id="rId9" display="Certified"/>
    <hyperlink ref="P13" r:id="rId10" display="Certified"/>
    <hyperlink ref="P14" r:id="rId11" display="Certified"/>
    <hyperlink ref="P15" r:id="rId12" display="Certified"/>
    <hyperlink ref="P16" r:id="rId13" display="Certified"/>
    <hyperlink ref="P17" r:id="rId14" display="Certified"/>
    <hyperlink ref="P18" r:id="rId15" display="Certified"/>
    <hyperlink ref="P19" r:id="rId16" display="Certified"/>
    <hyperlink ref="P20" r:id="rId17" display="Certified"/>
    <hyperlink ref="P21" r:id="rId18" display="Certified"/>
    <hyperlink ref="P22" r:id="rId19" display="Certified"/>
    <hyperlink ref="P23" r:id="rId20" display="Certified"/>
    <hyperlink ref="P24" r:id="rId21" display="Certified"/>
    <hyperlink ref="P25" r:id="rId22" display="Certified"/>
    <hyperlink ref="P26" r:id="rId23" display="Certified"/>
    <hyperlink ref="P27" r:id="rId24" display="Certifie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2017-01-08T18:59:01Z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