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.aWAT\5S\Podstawy symulacji\lab\lab9-10\"/>
    </mc:Choice>
  </mc:AlternateContent>
  <xr:revisionPtr revIDLastSave="0" documentId="13_ncr:1_{9F056CE6-AFC2-4333-97DB-D080CA001D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0" i="1" l="1"/>
  <c r="L42" i="1" l="1"/>
  <c r="AC21" i="1"/>
  <c r="AC22" i="1"/>
  <c r="AC23" i="1"/>
  <c r="AC24" i="1"/>
  <c r="AC25" i="1"/>
  <c r="AC26" i="1"/>
  <c r="AC27" i="1"/>
  <c r="AC20" i="1"/>
  <c r="Z21" i="1"/>
  <c r="AD21" i="1" s="1"/>
  <c r="Z22" i="1"/>
  <c r="AD22" i="1" s="1"/>
  <c r="Z23" i="1"/>
  <c r="AD23" i="1" s="1"/>
  <c r="Z24" i="1"/>
  <c r="AD24" i="1" s="1"/>
  <c r="Z25" i="1"/>
  <c r="AD25" i="1" s="1"/>
  <c r="Z26" i="1"/>
  <c r="AD26" i="1" s="1"/>
  <c r="Z27" i="1"/>
  <c r="AD27" i="1" s="1"/>
  <c r="Z20" i="1"/>
  <c r="AD20" i="1" s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J50" i="1"/>
  <c r="AJ51" i="1"/>
  <c r="AJ52" i="1"/>
  <c r="AJ53" i="1"/>
  <c r="AJ54" i="1"/>
  <c r="AJ55" i="1"/>
  <c r="AJ56" i="1"/>
  <c r="AJ57" i="1"/>
  <c r="AK58" i="1"/>
  <c r="AI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21" i="1"/>
  <c r="AM22" i="1"/>
  <c r="AN22" i="1" s="1"/>
  <c r="AM23" i="1"/>
  <c r="AN23" i="1" s="1"/>
  <c r="AM24" i="1"/>
  <c r="AN24" i="1" s="1"/>
  <c r="AM25" i="1"/>
  <c r="AN25" i="1" s="1"/>
  <c r="AM26" i="1"/>
  <c r="AN26" i="1" s="1"/>
  <c r="AM27" i="1"/>
  <c r="AN27" i="1" s="1"/>
  <c r="AM28" i="1"/>
  <c r="AN28" i="1" s="1"/>
  <c r="AM29" i="1"/>
  <c r="AN29" i="1" s="1"/>
  <c r="AM30" i="1"/>
  <c r="AN30" i="1" s="1"/>
  <c r="AM31" i="1"/>
  <c r="AN31" i="1" s="1"/>
  <c r="AM32" i="1"/>
  <c r="AN32" i="1" s="1"/>
  <c r="AM33" i="1"/>
  <c r="AN33" i="1" s="1"/>
  <c r="AM34" i="1"/>
  <c r="AN34" i="1" s="1"/>
  <c r="AM35" i="1"/>
  <c r="AN35" i="1" s="1"/>
  <c r="AM36" i="1"/>
  <c r="AN36" i="1" s="1"/>
  <c r="AM37" i="1"/>
  <c r="AN37" i="1" s="1"/>
  <c r="AM38" i="1"/>
  <c r="AN38" i="1" s="1"/>
  <c r="AM39" i="1"/>
  <c r="AN39" i="1" s="1"/>
  <c r="AM40" i="1"/>
  <c r="AN40" i="1" s="1"/>
  <c r="AM41" i="1"/>
  <c r="AN41" i="1" s="1"/>
  <c r="AM42" i="1"/>
  <c r="AN42" i="1" s="1"/>
  <c r="AM43" i="1"/>
  <c r="AN43" i="1" s="1"/>
  <c r="AM44" i="1"/>
  <c r="AN44" i="1" s="1"/>
  <c r="AM45" i="1"/>
  <c r="AN45" i="1" s="1"/>
  <c r="AM46" i="1"/>
  <c r="AN46" i="1" s="1"/>
  <c r="AM47" i="1"/>
  <c r="AN47" i="1" s="1"/>
  <c r="AM48" i="1"/>
  <c r="AN48" i="1" s="1"/>
  <c r="AM49" i="1"/>
  <c r="AN49" i="1" s="1"/>
  <c r="AL50" i="1"/>
  <c r="AM50" i="1" s="1"/>
  <c r="AL51" i="1"/>
  <c r="AM51" i="1" s="1"/>
  <c r="AL52" i="1"/>
  <c r="AM52" i="1" s="1"/>
  <c r="AL53" i="1"/>
  <c r="AM53" i="1" s="1"/>
  <c r="AL54" i="1"/>
  <c r="AM54" i="1" s="1"/>
  <c r="AL55" i="1"/>
  <c r="AM55" i="1" s="1"/>
  <c r="AL56" i="1"/>
  <c r="AM56" i="1" s="1"/>
  <c r="AL57" i="1"/>
  <c r="AM57" i="1" s="1"/>
  <c r="AM58" i="1"/>
  <c r="AN58" i="1" s="1"/>
  <c r="AK59" i="1"/>
  <c r="AL59" i="1" s="1"/>
  <c r="AM60" i="1"/>
  <c r="AN60" i="1" s="1"/>
  <c r="AM61" i="1"/>
  <c r="AN61" i="1" s="1"/>
  <c r="AM62" i="1"/>
  <c r="AN62" i="1" s="1"/>
  <c r="AM63" i="1"/>
  <c r="AN63" i="1" s="1"/>
  <c r="AM64" i="1"/>
  <c r="AN64" i="1" s="1"/>
  <c r="AM65" i="1"/>
  <c r="AN65" i="1" s="1"/>
  <c r="AM66" i="1"/>
  <c r="AN66" i="1" s="1"/>
  <c r="AM67" i="1"/>
  <c r="AN67" i="1" s="1"/>
  <c r="AM68" i="1"/>
  <c r="AN68" i="1" s="1"/>
  <c r="AM69" i="1"/>
  <c r="AN69" i="1" s="1"/>
  <c r="AM70" i="1"/>
  <c r="AN70" i="1" s="1"/>
  <c r="AM71" i="1"/>
  <c r="AN71" i="1" s="1"/>
  <c r="AM72" i="1"/>
  <c r="AN72" i="1" s="1"/>
  <c r="AM73" i="1"/>
  <c r="AN73" i="1" s="1"/>
  <c r="AM74" i="1"/>
  <c r="AN74" i="1" s="1"/>
  <c r="AM75" i="1"/>
  <c r="AN75" i="1" s="1"/>
  <c r="AM76" i="1"/>
  <c r="AN76" i="1" s="1"/>
  <c r="AM77" i="1"/>
  <c r="AN77" i="1" s="1"/>
  <c r="AM78" i="1"/>
  <c r="AN78" i="1" s="1"/>
  <c r="AM79" i="1"/>
  <c r="AN79" i="1" s="1"/>
  <c r="AM80" i="1"/>
  <c r="AN80" i="1" s="1"/>
  <c r="AM81" i="1"/>
  <c r="AN81" i="1" s="1"/>
  <c r="AM82" i="1"/>
  <c r="AN82" i="1" s="1"/>
  <c r="AM83" i="1"/>
  <c r="AN83" i="1" s="1"/>
  <c r="AM84" i="1"/>
  <c r="AN84" i="1" s="1"/>
  <c r="AM85" i="1"/>
  <c r="AN85" i="1" s="1"/>
  <c r="AM86" i="1"/>
  <c r="AN86" i="1" s="1"/>
  <c r="AM87" i="1"/>
  <c r="AN87" i="1" s="1"/>
  <c r="AM88" i="1"/>
  <c r="AN88" i="1" s="1"/>
  <c r="AM89" i="1"/>
  <c r="AN89" i="1" s="1"/>
  <c r="AM90" i="1"/>
  <c r="AN90" i="1" s="1"/>
  <c r="AM91" i="1"/>
  <c r="AN91" i="1" s="1"/>
  <c r="AM92" i="1"/>
  <c r="AN92" i="1" s="1"/>
  <c r="AM93" i="1"/>
  <c r="AN93" i="1" s="1"/>
  <c r="AM94" i="1"/>
  <c r="AN94" i="1" s="1"/>
  <c r="AM95" i="1"/>
  <c r="AN95" i="1" s="1"/>
  <c r="AM96" i="1"/>
  <c r="AN96" i="1" s="1"/>
  <c r="AM97" i="1"/>
  <c r="AN97" i="1" s="1"/>
  <c r="AM98" i="1"/>
  <c r="AN98" i="1" s="1"/>
  <c r="AM99" i="1"/>
  <c r="AN99" i="1" s="1"/>
  <c r="AM100" i="1"/>
  <c r="AN100" i="1" s="1"/>
  <c r="AM21" i="1"/>
  <c r="AN21" i="1" s="1"/>
  <c r="C7" i="1"/>
  <c r="D7" i="1"/>
  <c r="E7" i="1"/>
  <c r="F7" i="1"/>
  <c r="G7" i="1"/>
  <c r="H7" i="1"/>
  <c r="D6" i="1"/>
  <c r="E6" i="1"/>
  <c r="F6" i="1"/>
  <c r="G6" i="1"/>
  <c r="H6" i="1"/>
  <c r="C6" i="1"/>
  <c r="D17" i="1"/>
  <c r="E17" i="1"/>
  <c r="F17" i="1"/>
  <c r="G17" i="1"/>
  <c r="H17" i="1"/>
  <c r="C17" i="1"/>
  <c r="D16" i="1"/>
  <c r="E16" i="1"/>
  <c r="F16" i="1"/>
  <c r="G16" i="1"/>
  <c r="H16" i="1"/>
  <c r="C16" i="1"/>
  <c r="D14" i="1"/>
  <c r="E14" i="1"/>
  <c r="F14" i="1"/>
  <c r="G14" i="1"/>
  <c r="H14" i="1"/>
  <c r="D15" i="1"/>
  <c r="E15" i="1"/>
  <c r="F15" i="1"/>
  <c r="G15" i="1"/>
  <c r="H15" i="1"/>
  <c r="C15" i="1"/>
  <c r="C14" i="1"/>
  <c r="D13" i="1"/>
  <c r="E13" i="1"/>
  <c r="F13" i="1"/>
  <c r="G13" i="1"/>
  <c r="H13" i="1"/>
  <c r="C13" i="1"/>
  <c r="D11" i="1"/>
  <c r="E11" i="1"/>
  <c r="F11" i="1"/>
  <c r="G11" i="1"/>
  <c r="H11" i="1"/>
  <c r="D12" i="1"/>
  <c r="E12" i="1"/>
  <c r="F12" i="1"/>
  <c r="G12" i="1"/>
  <c r="H12" i="1"/>
  <c r="C12" i="1"/>
  <c r="C11" i="1"/>
  <c r="D10" i="1"/>
  <c r="E10" i="1"/>
  <c r="F10" i="1"/>
  <c r="G10" i="1"/>
  <c r="H10" i="1"/>
  <c r="C10" i="1"/>
  <c r="E50" i="1" l="1"/>
  <c r="E54" i="1"/>
  <c r="E55" i="1"/>
  <c r="H55" i="1" s="1"/>
  <c r="E57" i="1"/>
  <c r="H57" i="1" s="1"/>
  <c r="E56" i="1"/>
  <c r="H56" i="1" s="1"/>
  <c r="E53" i="1"/>
  <c r="H53" i="1" s="1"/>
  <c r="E52" i="1"/>
  <c r="H52" i="1" s="1"/>
  <c r="AD10" i="1"/>
  <c r="E51" i="1"/>
  <c r="H51" i="1" s="1"/>
  <c r="AD12" i="1"/>
  <c r="AD14" i="1" s="1"/>
  <c r="AO21" i="1"/>
  <c r="AO93" i="1"/>
  <c r="AO85" i="1"/>
  <c r="AO77" i="1"/>
  <c r="AO69" i="1"/>
  <c r="AO61" i="1"/>
  <c r="AN53" i="1"/>
  <c r="AO45" i="1"/>
  <c r="AO37" i="1"/>
  <c r="AO29" i="1"/>
  <c r="AO100" i="1"/>
  <c r="AO92" i="1"/>
  <c r="AO84" i="1"/>
  <c r="AO76" i="1"/>
  <c r="AO68" i="1"/>
  <c r="AO60" i="1"/>
  <c r="AN52" i="1"/>
  <c r="AO44" i="1"/>
  <c r="AO36" i="1"/>
  <c r="AO28" i="1"/>
  <c r="AO91" i="1"/>
  <c r="AO35" i="1"/>
  <c r="AO98" i="1"/>
  <c r="AO90" i="1"/>
  <c r="AO82" i="1"/>
  <c r="AO74" i="1"/>
  <c r="AO66" i="1"/>
  <c r="AO58" i="1"/>
  <c r="AN50" i="1"/>
  <c r="AO42" i="1"/>
  <c r="AO34" i="1"/>
  <c r="AO26" i="1"/>
  <c r="AN51" i="1"/>
  <c r="AO97" i="1"/>
  <c r="AO89" i="1"/>
  <c r="AO81" i="1"/>
  <c r="AO73" i="1"/>
  <c r="AO65" i="1"/>
  <c r="AN57" i="1"/>
  <c r="AO49" i="1"/>
  <c r="AO41" i="1"/>
  <c r="AO33" i="1"/>
  <c r="AO25" i="1"/>
  <c r="AO75" i="1"/>
  <c r="AO67" i="1"/>
  <c r="AO27" i="1"/>
  <c r="AO96" i="1"/>
  <c r="AO88" i="1"/>
  <c r="AO80" i="1"/>
  <c r="AO72" i="1"/>
  <c r="AO64" i="1"/>
  <c r="AN56" i="1"/>
  <c r="AO48" i="1"/>
  <c r="AO40" i="1"/>
  <c r="AO32" i="1"/>
  <c r="AO24" i="1"/>
  <c r="AO99" i="1"/>
  <c r="AO43" i="1"/>
  <c r="AO95" i="1"/>
  <c r="AO87" i="1"/>
  <c r="AO79" i="1"/>
  <c r="AO71" i="1"/>
  <c r="AO63" i="1"/>
  <c r="AN55" i="1"/>
  <c r="AO47" i="1"/>
  <c r="AO39" i="1"/>
  <c r="AO31" i="1"/>
  <c r="AO23" i="1"/>
  <c r="AO83" i="1"/>
  <c r="AM59" i="1"/>
  <c r="AO94" i="1"/>
  <c r="AO86" i="1"/>
  <c r="AO78" i="1"/>
  <c r="AO70" i="1"/>
  <c r="AO62" i="1"/>
  <c r="AN54" i="1"/>
  <c r="AO46" i="1"/>
  <c r="AO38" i="1"/>
  <c r="AO30" i="1"/>
  <c r="AO22" i="1"/>
  <c r="H54" i="1" l="1"/>
  <c r="H50" i="1"/>
  <c r="AM12" i="1"/>
  <c r="AM15" i="1" s="1"/>
  <c r="H58" i="1" l="1"/>
  <c r="D19" i="1"/>
  <c r="E19" i="1"/>
  <c r="F19" i="1"/>
  <c r="G19" i="1"/>
  <c r="H19" i="1"/>
  <c r="C19" i="1"/>
  <c r="D18" i="1"/>
  <c r="E18" i="1"/>
  <c r="F18" i="1"/>
  <c r="G18" i="1"/>
  <c r="H18" i="1"/>
  <c r="C18" i="1"/>
  <c r="D9" i="1"/>
  <c r="E9" i="1"/>
  <c r="F9" i="1"/>
  <c r="G9" i="1"/>
  <c r="H9" i="1"/>
  <c r="C9" i="1"/>
  <c r="D8" i="1"/>
  <c r="E8" i="1"/>
  <c r="F8" i="1"/>
  <c r="G8" i="1"/>
  <c r="H8" i="1"/>
  <c r="C8" i="1"/>
</calcChain>
</file>

<file path=xl/sharedStrings.xml><?xml version="1.0" encoding="utf-8"?>
<sst xmlns="http://schemas.openxmlformats.org/spreadsheetml/2006/main" count="46" uniqueCount="27">
  <si>
    <t>14h</t>
  </si>
  <si>
    <t>"7-21"</t>
  </si>
  <si>
    <t>Więcej</t>
  </si>
  <si>
    <t>Częstość</t>
  </si>
  <si>
    <t>Dni tygodnia</t>
  </si>
  <si>
    <t>Godziny</t>
  </si>
  <si>
    <t>SZABLON - FUNKCJA LOSUJĄCA</t>
  </si>
  <si>
    <t>WYLOSOWANE WARTOŚCI DO ANALIZY</t>
  </si>
  <si>
    <t>Liczba klientów</t>
  </si>
  <si>
    <t>=</t>
  </si>
  <si>
    <t>X^2</t>
  </si>
  <si>
    <t>X</t>
  </si>
  <si>
    <t>f</t>
  </si>
  <si>
    <t>RAZEM</t>
  </si>
  <si>
    <t>1-10</t>
  </si>
  <si>
    <t>11-20</t>
  </si>
  <si>
    <t>21-30</t>
  </si>
  <si>
    <t>31-40</t>
  </si>
  <si>
    <t>41-50</t>
  </si>
  <si>
    <t>51-60</t>
  </si>
  <si>
    <t>61-70</t>
  </si>
  <si>
    <t>71-80</t>
  </si>
  <si>
    <t>Oczekiwane</t>
  </si>
  <si>
    <t>Zaobserwowane</t>
  </si>
  <si>
    <t>Oczekiwany %</t>
  </si>
  <si>
    <t>składowe do testu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</si>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</sst>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NumberFormat="1" applyFill="1" applyBorder="1" applyAlignment="1"/>
    <xf numFmtId="0" fontId="0" fillId="2" borderId="0" xfId="0" quotePrefix="1" applyNumberFormat="1" applyFill="1" applyBorder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przybyłych klientów w ciągu godziny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Arkusz1!$L$30</c:f>
              <c:strCache>
                <c:ptCount val="1"/>
                <c:pt idx="0">
                  <c:v>Częstość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Arkusz1!$K$32:$K$41</c:f>
              <c:strCache>
                <c:ptCount val="9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Więcej</c:v>
                </c:pt>
              </c:strCache>
            </c:strRef>
          </c:cat>
          <c:val>
            <c:numRef>
              <c:f>Arkusz1!$L$32:$L$41</c:f>
              <c:numCache>
                <c:formatCode>General</c:formatCode>
                <c:ptCount val="10"/>
                <c:pt idx="0">
                  <c:v>11</c:v>
                </c:pt>
                <c:pt idx="1">
                  <c:v>24</c:v>
                </c:pt>
                <c:pt idx="2">
                  <c:v>13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A-4E17-BBD1-96FBD6353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754337096"/>
        <c:axId val="759868496"/>
      </c:barChart>
      <c:catAx>
        <c:axId val="75433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9868496"/>
        <c:crosses val="autoZero"/>
        <c:auto val="0"/>
        <c:lblAlgn val="ctr"/>
        <c:lblOffset val="100"/>
        <c:noMultiLvlLbl val="0"/>
      </c:catAx>
      <c:valAx>
        <c:axId val="7598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433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493059</xdr:colOff>
      <xdr:row>20</xdr:row>
      <xdr:rowOff>145676</xdr:rowOff>
    </xdr:from>
    <xdr:to>
      <xdr:col>24</xdr:col>
      <xdr:colOff>78441</xdr:colOff>
      <xdr:row>44</xdr:row>
      <xdr:rowOff>161925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54322454-D06E-40A7-B7F2-9A846E6D1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35</xdr:col>
      <xdr:colOff>207308</xdr:colOff>
      <xdr:row>8</xdr:row>
      <xdr:rowOff>20171</xdr:rowOff>
    </xdr:from>
    <xdr:to>
      <xdr:col>36</xdr:col>
      <xdr:colOff>469087</xdr:colOff>
      <xdr:row>9</xdr:row>
      <xdr:rowOff>153566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9837CE63-B85E-4ABB-988A-6F69F45C2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534283" y="1544171"/>
          <a:ext cx="871379" cy="323895"/>
        </a:xfrm>
        <a:prstGeom prst="rect">
          <a:avLst/>
        </a:prstGeom>
      </xdr:spPr>
    </xdr:pic>
    <xdr:clientData/>
  </xdr:twoCellAnchor>
  <xdr:twoCellAnchor editAs="oneCell">
    <xdr:from>
      <xdr:col>39</xdr:col>
      <xdr:colOff>168089</xdr:colOff>
      <xdr:row>18</xdr:row>
      <xdr:rowOff>22411</xdr:rowOff>
    </xdr:from>
    <xdr:to>
      <xdr:col>39</xdr:col>
      <xdr:colOff>524372</xdr:colOff>
      <xdr:row>19</xdr:row>
      <xdr:rowOff>146279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9725E064-F7F1-4688-8ED8-6708974A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98354" y="3451411"/>
          <a:ext cx="342948" cy="304843"/>
        </a:xfrm>
        <a:prstGeom prst="rect">
          <a:avLst/>
        </a:prstGeom>
      </xdr:spPr>
    </xdr:pic>
    <xdr:clientData/>
  </xdr:twoCellAnchor>
  <xdr:twoCellAnchor editAs="oneCell">
    <xdr:from>
      <xdr:col>35</xdr:col>
      <xdr:colOff>116541</xdr:colOff>
      <xdr:row>10</xdr:row>
      <xdr:rowOff>93569</xdr:rowOff>
    </xdr:from>
    <xdr:to>
      <xdr:col>36</xdr:col>
      <xdr:colOff>416426</xdr:colOff>
      <xdr:row>12</xdr:row>
      <xdr:rowOff>65043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70C1EA54-A941-44F5-AB11-7A5C5D86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443516" y="1998569"/>
          <a:ext cx="909485" cy="352474"/>
        </a:xfrm>
        <a:prstGeom prst="rect">
          <a:avLst/>
        </a:prstGeom>
      </xdr:spPr>
    </xdr:pic>
    <xdr:clientData/>
  </xdr:twoCellAnchor>
  <xdr:twoCellAnchor editAs="oneCell">
    <xdr:from>
      <xdr:col>40</xdr:col>
      <xdr:colOff>145678</xdr:colOff>
      <xdr:row>17</xdr:row>
      <xdr:rowOff>179294</xdr:rowOff>
    </xdr:from>
    <xdr:to>
      <xdr:col>40</xdr:col>
      <xdr:colOff>538164</xdr:colOff>
      <xdr:row>19</xdr:row>
      <xdr:rowOff>112663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B201FFD5-9B5C-44F3-B308-D08747F7F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781060" y="3417794"/>
          <a:ext cx="400106" cy="314369"/>
        </a:xfrm>
        <a:prstGeom prst="rect">
          <a:avLst/>
        </a:prstGeom>
      </xdr:spPr>
    </xdr:pic>
    <xdr:clientData/>
  </xdr:twoCellAnchor>
  <xdr:twoCellAnchor editAs="oneCell">
    <xdr:from>
      <xdr:col>34</xdr:col>
      <xdr:colOff>430529</xdr:colOff>
      <xdr:row>12</xdr:row>
      <xdr:rowOff>178397</xdr:rowOff>
    </xdr:from>
    <xdr:to>
      <xdr:col>37</xdr:col>
      <xdr:colOff>131095</xdr:colOff>
      <xdr:row>14</xdr:row>
      <xdr:rowOff>117481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C6604BE5-0721-4BDB-AD0D-F52B6A8C1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147904" y="2464397"/>
          <a:ext cx="1529366" cy="320084"/>
        </a:xfrm>
        <a:prstGeom prst="rect">
          <a:avLst/>
        </a:prstGeom>
      </xdr:spPr>
    </xdr:pic>
    <xdr:clientData/>
  </xdr:twoCellAnchor>
  <xdr:twoCellAnchor editAs="oneCell">
    <xdr:from>
      <xdr:col>26</xdr:col>
      <xdr:colOff>346262</xdr:colOff>
      <xdr:row>8</xdr:row>
      <xdr:rowOff>87966</xdr:rowOff>
    </xdr:from>
    <xdr:to>
      <xdr:col>27</xdr:col>
      <xdr:colOff>608040</xdr:colOff>
      <xdr:row>10</xdr:row>
      <xdr:rowOff>30861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A3E89227-B12E-4226-B63D-1FC52D8EB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72537" y="1611966"/>
          <a:ext cx="871378" cy="323895"/>
        </a:xfrm>
        <a:prstGeom prst="rect">
          <a:avLst/>
        </a:prstGeom>
      </xdr:spPr>
    </xdr:pic>
    <xdr:clientData/>
  </xdr:twoCellAnchor>
  <xdr:twoCellAnchor editAs="oneCell">
    <xdr:from>
      <xdr:col>26</xdr:col>
      <xdr:colOff>262218</xdr:colOff>
      <xdr:row>10</xdr:row>
      <xdr:rowOff>118222</xdr:rowOff>
    </xdr:from>
    <xdr:to>
      <xdr:col>27</xdr:col>
      <xdr:colOff>562102</xdr:colOff>
      <xdr:row>12</xdr:row>
      <xdr:rowOff>89696</xdr:rowOff>
    </xdr:to>
    <xdr:pic>
      <xdr:nvPicPr>
        <xdr:cNvPr id="22" name="Obraz 21">
          <a:extLst>
            <a:ext uri="{FF2B5EF4-FFF2-40B4-BE49-F238E27FC236}">
              <a16:creationId xmlns:a16="http://schemas.microsoft.com/office/drawing/2014/main" id="{35A68F75-B74E-45D6-B838-D7340AE0D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988493" y="2023222"/>
          <a:ext cx="909484" cy="352474"/>
        </a:xfrm>
        <a:prstGeom prst="rect">
          <a:avLst/>
        </a:prstGeom>
      </xdr:spPr>
    </xdr:pic>
    <xdr:clientData/>
  </xdr:twoCellAnchor>
  <xdr:twoCellAnchor editAs="oneCell">
    <xdr:from>
      <xdr:col>25</xdr:col>
      <xdr:colOff>300878</xdr:colOff>
      <xdr:row>12</xdr:row>
      <xdr:rowOff>160804</xdr:rowOff>
    </xdr:from>
    <xdr:to>
      <xdr:col>28</xdr:col>
      <xdr:colOff>1443</xdr:colOff>
      <xdr:row>14</xdr:row>
      <xdr:rowOff>99888</xdr:rowOff>
    </xdr:to>
    <xdr:pic>
      <xdr:nvPicPr>
        <xdr:cNvPr id="23" name="Obraz 22">
          <a:extLst>
            <a:ext uri="{FF2B5EF4-FFF2-40B4-BE49-F238E27FC236}">
              <a16:creationId xmlns:a16="http://schemas.microsoft.com/office/drawing/2014/main" id="{F88514C2-C9BC-4ADC-986D-659F71601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417553" y="2446804"/>
          <a:ext cx="1529365" cy="320084"/>
        </a:xfrm>
        <a:prstGeom prst="rect">
          <a:avLst/>
        </a:prstGeom>
      </xdr:spPr>
    </xdr:pic>
    <xdr:clientData/>
  </xdr:twoCellAnchor>
  <xdr:oneCellAnchor>
    <xdr:from>
      <xdr:col>28</xdr:col>
      <xdr:colOff>56030</xdr:colOff>
      <xdr:row>16</xdr:row>
      <xdr:rowOff>190499</xdr:rowOff>
    </xdr:from>
    <xdr:ext cx="356283" cy="314368"/>
    <xdr:pic>
      <xdr:nvPicPr>
        <xdr:cNvPr id="24" name="Obraz 23">
          <a:extLst>
            <a:ext uri="{FF2B5EF4-FFF2-40B4-BE49-F238E27FC236}">
              <a16:creationId xmlns:a16="http://schemas.microsoft.com/office/drawing/2014/main" id="{ADEB827D-0FB9-4449-9978-CB8EE29C0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40501" y="3238499"/>
          <a:ext cx="356283" cy="314368"/>
        </a:xfrm>
        <a:prstGeom prst="rect">
          <a:avLst/>
        </a:prstGeom>
      </xdr:spPr>
    </xdr:pic>
    <xdr:clientData/>
  </xdr:oneCellAnchor>
  <xdr:twoCellAnchor editAs="oneCell">
    <xdr:from>
      <xdr:col>29</xdr:col>
      <xdr:colOff>134471</xdr:colOff>
      <xdr:row>17</xdr:row>
      <xdr:rowOff>22411</xdr:rowOff>
    </xdr:from>
    <xdr:to>
      <xdr:col>29</xdr:col>
      <xdr:colOff>526957</xdr:colOff>
      <xdr:row>18</xdr:row>
      <xdr:rowOff>146280</xdr:rowOff>
    </xdr:to>
    <xdr:pic>
      <xdr:nvPicPr>
        <xdr:cNvPr id="25" name="Obraz 24">
          <a:extLst>
            <a:ext uri="{FF2B5EF4-FFF2-40B4-BE49-F238E27FC236}">
              <a16:creationId xmlns:a16="http://schemas.microsoft.com/office/drawing/2014/main" id="{EBA2E12E-33ED-46E9-8EF7-5A02287C4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924059" y="3260911"/>
          <a:ext cx="392486" cy="314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"/>
  <sheetViews>
    <sheetView tabSelected="1" topLeftCell="A28" zoomScaleNormal="100" workbookViewId="0">
      <selection activeCell="AC10" sqref="AC10:AD12"/>
    </sheetView>
  </sheetViews>
  <sheetFormatPr defaultRowHeight="15" x14ac:dyDescent="0.25"/>
  <cols>
    <col min="3" max="3" width="14.7109375" bestFit="1" customWidth="1"/>
    <col min="4" max="4" width="13.7109375" bestFit="1" customWidth="1"/>
    <col min="5" max="6" width="15.7109375" bestFit="1" customWidth="1"/>
    <col min="8" max="8" width="17.42578125" bestFit="1" customWidth="1"/>
    <col min="11" max="11" width="25.5703125" customWidth="1"/>
    <col min="12" max="12" width="15.5703125" customWidth="1"/>
    <col min="13" max="13" width="12.85546875" customWidth="1"/>
    <col min="30" max="30" width="10.85546875" bestFit="1" customWidth="1"/>
    <col min="39" max="39" width="9.85546875" bestFit="1" customWidth="1"/>
  </cols>
  <sheetData>
    <row r="1" spans="1:39" x14ac:dyDescent="0.25">
      <c r="A1" t="s">
        <v>0</v>
      </c>
      <c r="B1" t="s">
        <v>1</v>
      </c>
    </row>
    <row r="3" spans="1:39" x14ac:dyDescent="0.25">
      <c r="C3" s="10" t="s">
        <v>6</v>
      </c>
      <c r="D3" s="10"/>
      <c r="E3" s="10"/>
      <c r="F3" s="10"/>
      <c r="G3" s="10"/>
      <c r="H3" s="10"/>
    </row>
    <row r="4" spans="1:39" x14ac:dyDescent="0.25">
      <c r="C4" s="11" t="s">
        <v>4</v>
      </c>
      <c r="D4" s="11"/>
      <c r="E4" s="11"/>
      <c r="F4" s="11"/>
      <c r="G4" s="11"/>
      <c r="H4" s="11"/>
    </row>
    <row r="5" spans="1:39" x14ac:dyDescent="0.25"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</row>
    <row r="6" spans="1:39" x14ac:dyDescent="0.25">
      <c r="A6" s="12" t="s">
        <v>5</v>
      </c>
      <c r="B6" s="5">
        <v>1</v>
      </c>
      <c r="C6">
        <f ca="1">RANDBETWEEN(1,15)</f>
        <v>3</v>
      </c>
      <c r="D6">
        <f t="shared" ref="D6:H7" ca="1" si="0">RANDBETWEEN(1,15)</f>
        <v>5</v>
      </c>
      <c r="E6">
        <f t="shared" ca="1" si="0"/>
        <v>13</v>
      </c>
      <c r="F6">
        <f t="shared" ca="1" si="0"/>
        <v>15</v>
      </c>
      <c r="G6">
        <f t="shared" ca="1" si="0"/>
        <v>5</v>
      </c>
      <c r="H6">
        <f t="shared" ca="1" si="0"/>
        <v>2</v>
      </c>
    </row>
    <row r="7" spans="1:39" x14ac:dyDescent="0.25">
      <c r="A7" s="12"/>
      <c r="B7" s="5">
        <v>2</v>
      </c>
      <c r="C7">
        <f ca="1">RANDBETWEEN(1,15)</f>
        <v>5</v>
      </c>
      <c r="D7">
        <f t="shared" ca="1" si="0"/>
        <v>7</v>
      </c>
      <c r="E7">
        <f t="shared" ca="1" si="0"/>
        <v>8</v>
      </c>
      <c r="F7">
        <f t="shared" ca="1" si="0"/>
        <v>9</v>
      </c>
      <c r="G7">
        <f t="shared" ca="1" si="0"/>
        <v>5</v>
      </c>
      <c r="H7">
        <f t="shared" ca="1" si="0"/>
        <v>14</v>
      </c>
    </row>
    <row r="8" spans="1:39" x14ac:dyDescent="0.25">
      <c r="A8" s="12"/>
      <c r="B8" s="5">
        <v>3</v>
      </c>
      <c r="C8">
        <f ca="1">RANDBETWEEN(10,20)</f>
        <v>11</v>
      </c>
      <c r="D8">
        <f t="shared" ref="D8:H9" ca="1" si="1">RANDBETWEEN(10,20)</f>
        <v>11</v>
      </c>
      <c r="E8">
        <f t="shared" ca="1" si="1"/>
        <v>16</v>
      </c>
      <c r="F8">
        <f t="shared" ca="1" si="1"/>
        <v>17</v>
      </c>
      <c r="G8">
        <f t="shared" ca="1" si="1"/>
        <v>18</v>
      </c>
      <c r="H8">
        <f t="shared" ca="1" si="1"/>
        <v>13</v>
      </c>
    </row>
    <row r="9" spans="1:39" x14ac:dyDescent="0.25">
      <c r="A9" s="12"/>
      <c r="B9" s="5">
        <v>4</v>
      </c>
      <c r="C9">
        <f ca="1">RANDBETWEEN(10,20)</f>
        <v>15</v>
      </c>
      <c r="D9">
        <f t="shared" ca="1" si="1"/>
        <v>11</v>
      </c>
      <c r="E9">
        <f t="shared" ca="1" si="1"/>
        <v>15</v>
      </c>
      <c r="F9">
        <f t="shared" ca="1" si="1"/>
        <v>16</v>
      </c>
      <c r="G9">
        <f t="shared" ca="1" si="1"/>
        <v>20</v>
      </c>
      <c r="H9">
        <f t="shared" ca="1" si="1"/>
        <v>18</v>
      </c>
    </row>
    <row r="10" spans="1:39" x14ac:dyDescent="0.25">
      <c r="A10" s="12"/>
      <c r="B10" s="5">
        <v>5</v>
      </c>
      <c r="C10">
        <f ca="1">RANDBETWEEN(10,25)</f>
        <v>17</v>
      </c>
      <c r="D10">
        <f t="shared" ref="D10:H10" ca="1" si="2">RANDBETWEEN(10,25)</f>
        <v>25</v>
      </c>
      <c r="E10">
        <f t="shared" ca="1" si="2"/>
        <v>16</v>
      </c>
      <c r="F10">
        <f t="shared" ca="1" si="2"/>
        <v>11</v>
      </c>
      <c r="G10">
        <f t="shared" ca="1" si="2"/>
        <v>10</v>
      </c>
      <c r="H10">
        <f t="shared" ca="1" si="2"/>
        <v>16</v>
      </c>
      <c r="AC10" s="7" t="s">
        <v>9</v>
      </c>
      <c r="AD10">
        <f>SUM(AC20:AC27)</f>
        <v>3060</v>
      </c>
      <c r="AL10" s="7" t="s">
        <v>9</v>
      </c>
      <c r="AM10">
        <f>SUM(AN21:AN100)</f>
        <v>9529</v>
      </c>
    </row>
    <row r="11" spans="1:39" x14ac:dyDescent="0.25">
      <c r="A11" s="12"/>
      <c r="B11" s="5">
        <v>6</v>
      </c>
      <c r="C11">
        <f ca="1">RANDBETWEEN(15,40)</f>
        <v>28</v>
      </c>
      <c r="D11">
        <f t="shared" ref="D11:H12" ca="1" si="3">RANDBETWEEN(15,40)</f>
        <v>28</v>
      </c>
      <c r="E11">
        <f t="shared" ca="1" si="3"/>
        <v>34</v>
      </c>
      <c r="F11">
        <f t="shared" ca="1" si="3"/>
        <v>27</v>
      </c>
      <c r="G11">
        <f t="shared" ca="1" si="3"/>
        <v>36</v>
      </c>
      <c r="H11">
        <f t="shared" ca="1" si="3"/>
        <v>20</v>
      </c>
    </row>
    <row r="12" spans="1:39" x14ac:dyDescent="0.25">
      <c r="A12" s="12"/>
      <c r="B12" s="5">
        <v>7</v>
      </c>
      <c r="C12">
        <f ca="1">RANDBETWEEN(15,40)</f>
        <v>17</v>
      </c>
      <c r="D12">
        <f t="shared" ca="1" si="3"/>
        <v>29</v>
      </c>
      <c r="E12">
        <f t="shared" ca="1" si="3"/>
        <v>20</v>
      </c>
      <c r="F12">
        <f t="shared" ca="1" si="3"/>
        <v>24</v>
      </c>
      <c r="G12">
        <f t="shared" ca="1" si="3"/>
        <v>18</v>
      </c>
      <c r="H12">
        <f t="shared" ca="1" si="3"/>
        <v>40</v>
      </c>
      <c r="AC12" s="7" t="s">
        <v>9</v>
      </c>
      <c r="AD12">
        <f>SUM(AD20:AD27)</f>
        <v>150000</v>
      </c>
      <c r="AL12" s="7" t="s">
        <v>9</v>
      </c>
      <c r="AM12">
        <f>SUM(AO21:AO100)</f>
        <v>113969</v>
      </c>
    </row>
    <row r="13" spans="1:39" x14ac:dyDescent="0.25">
      <c r="A13" s="12"/>
      <c r="B13" s="5">
        <v>8</v>
      </c>
      <c r="C13">
        <f ca="1">RANDBETWEEN(20,60)</f>
        <v>56</v>
      </c>
      <c r="D13">
        <f t="shared" ref="D13:H13" ca="1" si="4">RANDBETWEEN(20,60)</f>
        <v>47</v>
      </c>
      <c r="E13">
        <f t="shared" ca="1" si="4"/>
        <v>23</v>
      </c>
      <c r="F13">
        <f t="shared" ca="1" si="4"/>
        <v>31</v>
      </c>
      <c r="G13">
        <f t="shared" ca="1" si="4"/>
        <v>46</v>
      </c>
      <c r="H13">
        <f t="shared" ca="1" si="4"/>
        <v>24</v>
      </c>
    </row>
    <row r="14" spans="1:39" x14ac:dyDescent="0.25">
      <c r="A14" s="12"/>
      <c r="B14" s="5">
        <v>9</v>
      </c>
      <c r="C14">
        <f ca="1">RANDBETWEEN(40,80)</f>
        <v>65</v>
      </c>
      <c r="D14">
        <f t="shared" ref="D14:H16" ca="1" si="5">RANDBETWEEN(40,80)</f>
        <v>48</v>
      </c>
      <c r="E14">
        <f t="shared" ca="1" si="5"/>
        <v>70</v>
      </c>
      <c r="F14">
        <f t="shared" ca="1" si="5"/>
        <v>57</v>
      </c>
      <c r="G14">
        <f t="shared" ca="1" si="5"/>
        <v>61</v>
      </c>
      <c r="H14">
        <f t="shared" ca="1" si="5"/>
        <v>64</v>
      </c>
      <c r="AC14" s="7" t="s">
        <v>9</v>
      </c>
      <c r="AD14">
        <f>AD12-84*36.43*36.43</f>
        <v>38519.828399999999</v>
      </c>
    </row>
    <row r="15" spans="1:39" x14ac:dyDescent="0.25">
      <c r="A15" s="12"/>
      <c r="B15" s="5">
        <v>10</v>
      </c>
      <c r="C15">
        <f ca="1">RANDBETWEEN(40,80)</f>
        <v>48</v>
      </c>
      <c r="D15">
        <f t="shared" ca="1" si="5"/>
        <v>42</v>
      </c>
      <c r="E15">
        <f t="shared" ca="1" si="5"/>
        <v>55</v>
      </c>
      <c r="F15">
        <f t="shared" ca="1" si="5"/>
        <v>48</v>
      </c>
      <c r="G15">
        <f t="shared" ca="1" si="5"/>
        <v>51</v>
      </c>
      <c r="H15">
        <f t="shared" ca="1" si="5"/>
        <v>41</v>
      </c>
      <c r="AL15" s="7" t="s">
        <v>9</v>
      </c>
      <c r="AM15">
        <f>AM12-84*32.13*32.13</f>
        <v>27252.700399999987</v>
      </c>
    </row>
    <row r="16" spans="1:39" x14ac:dyDescent="0.25">
      <c r="A16" s="12"/>
      <c r="B16" s="5">
        <v>11</v>
      </c>
      <c r="C16">
        <f ca="1">RANDBETWEEN(40,80)</f>
        <v>70</v>
      </c>
      <c r="D16">
        <f t="shared" ca="1" si="5"/>
        <v>53</v>
      </c>
      <c r="E16">
        <f t="shared" ca="1" si="5"/>
        <v>52</v>
      </c>
      <c r="F16">
        <f t="shared" ca="1" si="5"/>
        <v>72</v>
      </c>
      <c r="G16">
        <f t="shared" ca="1" si="5"/>
        <v>52</v>
      </c>
      <c r="H16">
        <f t="shared" ca="1" si="5"/>
        <v>54</v>
      </c>
    </row>
    <row r="17" spans="1:41" x14ac:dyDescent="0.25">
      <c r="A17" s="12"/>
      <c r="B17" s="5">
        <v>12</v>
      </c>
      <c r="C17">
        <f ca="1">RANDBETWEEN(35,70)</f>
        <v>52</v>
      </c>
      <c r="D17">
        <f t="shared" ref="D17:H17" ca="1" si="6">RANDBETWEEN(35,70)</f>
        <v>64</v>
      </c>
      <c r="E17">
        <f t="shared" ca="1" si="6"/>
        <v>38</v>
      </c>
      <c r="F17">
        <f t="shared" ca="1" si="6"/>
        <v>44</v>
      </c>
      <c r="G17">
        <f t="shared" ca="1" si="6"/>
        <v>38</v>
      </c>
      <c r="H17">
        <f t="shared" ca="1" si="6"/>
        <v>53</v>
      </c>
    </row>
    <row r="18" spans="1:41" x14ac:dyDescent="0.25">
      <c r="A18" s="12"/>
      <c r="B18" s="5">
        <v>13</v>
      </c>
      <c r="C18">
        <f ca="1">RANDBETWEEN(20,40)</f>
        <v>26</v>
      </c>
      <c r="D18">
        <f t="shared" ref="D18:H18" ca="1" si="7">RANDBETWEEN(20,40)</f>
        <v>29</v>
      </c>
      <c r="E18">
        <f t="shared" ca="1" si="7"/>
        <v>23</v>
      </c>
      <c r="F18">
        <f t="shared" ca="1" si="7"/>
        <v>22</v>
      </c>
      <c r="G18">
        <f t="shared" ca="1" si="7"/>
        <v>38</v>
      </c>
      <c r="H18">
        <f t="shared" ca="1" si="7"/>
        <v>31</v>
      </c>
    </row>
    <row r="19" spans="1:41" x14ac:dyDescent="0.25">
      <c r="A19" s="12"/>
      <c r="B19" s="5">
        <v>14</v>
      </c>
      <c r="C19">
        <f ca="1">RANDBETWEEN(10, 20)</f>
        <v>15</v>
      </c>
      <c r="D19">
        <f t="shared" ref="D19:H19" ca="1" si="8">RANDBETWEEN(10, 20)</f>
        <v>14</v>
      </c>
      <c r="E19">
        <f t="shared" ca="1" si="8"/>
        <v>15</v>
      </c>
      <c r="F19">
        <f t="shared" ca="1" si="8"/>
        <v>20</v>
      </c>
      <c r="G19">
        <f t="shared" ca="1" si="8"/>
        <v>16</v>
      </c>
      <c r="H19">
        <f t="shared" ca="1" si="8"/>
        <v>19</v>
      </c>
      <c r="Z19" t="s">
        <v>10</v>
      </c>
      <c r="AA19" t="s">
        <v>11</v>
      </c>
      <c r="AB19" t="s">
        <v>12</v>
      </c>
    </row>
    <row r="20" spans="1:41" x14ac:dyDescent="0.25">
      <c r="Z20">
        <f>AA20*AA20</f>
        <v>100</v>
      </c>
      <c r="AA20" s="4">
        <v>10</v>
      </c>
      <c r="AB20" s="1">
        <v>11</v>
      </c>
      <c r="AC20">
        <f>AB20*AA20</f>
        <v>110</v>
      </c>
      <c r="AD20">
        <f>AB20*Z20</f>
        <v>1100</v>
      </c>
      <c r="AK20" t="s">
        <v>10</v>
      </c>
      <c r="AL20" t="s">
        <v>11</v>
      </c>
      <c r="AM20" t="s">
        <v>12</v>
      </c>
    </row>
    <row r="21" spans="1:41" x14ac:dyDescent="0.25">
      <c r="Z21">
        <f t="shared" ref="Z21:Z27" si="9">AA21*AA21</f>
        <v>400</v>
      </c>
      <c r="AA21" s="4">
        <v>20</v>
      </c>
      <c r="AB21" s="1">
        <v>24</v>
      </c>
      <c r="AC21">
        <f t="shared" ref="AC21:AC27" si="10">AB21*AA21</f>
        <v>480</v>
      </c>
      <c r="AD21">
        <f t="shared" ref="AD21:AD27" si="11">AB21*Z21</f>
        <v>9600</v>
      </c>
      <c r="AK21">
        <f>AL21*AL21</f>
        <v>1</v>
      </c>
      <c r="AL21">
        <v>1</v>
      </c>
      <c r="AM21">
        <f>COUNTIF($C$31:$H$44,AL21)</f>
        <v>0</v>
      </c>
      <c r="AN21">
        <f>AL21*AM21</f>
        <v>0</v>
      </c>
      <c r="AO21">
        <f>AK21*AM21</f>
        <v>0</v>
      </c>
    </row>
    <row r="22" spans="1:41" x14ac:dyDescent="0.25">
      <c r="Z22">
        <f t="shared" si="9"/>
        <v>900</v>
      </c>
      <c r="AA22" s="4">
        <v>30</v>
      </c>
      <c r="AB22" s="1">
        <v>13</v>
      </c>
      <c r="AC22">
        <f t="shared" si="10"/>
        <v>390</v>
      </c>
      <c r="AD22">
        <f t="shared" si="11"/>
        <v>11700</v>
      </c>
      <c r="AK22">
        <f t="shared" ref="AI22:AK85" si="12">AL22*AL22</f>
        <v>4</v>
      </c>
      <c r="AL22">
        <v>2</v>
      </c>
      <c r="AM22">
        <f t="shared" ref="AK22:AM85" si="13">COUNTIF($C$31:$H$44,AL22)</f>
        <v>0</v>
      </c>
      <c r="AN22">
        <f t="shared" ref="AL22:AN85" si="14">AL22*AM22</f>
        <v>0</v>
      </c>
      <c r="AO22">
        <f t="shared" ref="AM22:AO85" si="15">AK22*AM22</f>
        <v>0</v>
      </c>
    </row>
    <row r="23" spans="1:41" x14ac:dyDescent="0.25">
      <c r="Z23">
        <f t="shared" si="9"/>
        <v>1600</v>
      </c>
      <c r="AA23" s="4">
        <v>40</v>
      </c>
      <c r="AB23" s="1">
        <v>9</v>
      </c>
      <c r="AC23">
        <f t="shared" si="10"/>
        <v>360</v>
      </c>
      <c r="AD23">
        <f t="shared" si="11"/>
        <v>14400</v>
      </c>
      <c r="AK23">
        <f t="shared" si="12"/>
        <v>9</v>
      </c>
      <c r="AL23">
        <v>3</v>
      </c>
      <c r="AM23">
        <f t="shared" si="13"/>
        <v>1</v>
      </c>
      <c r="AN23">
        <f t="shared" si="14"/>
        <v>3</v>
      </c>
      <c r="AO23">
        <f t="shared" si="15"/>
        <v>9</v>
      </c>
    </row>
    <row r="24" spans="1:41" x14ac:dyDescent="0.25">
      <c r="Z24">
        <f t="shared" si="9"/>
        <v>2500</v>
      </c>
      <c r="AA24" s="4">
        <v>50</v>
      </c>
      <c r="AB24" s="1">
        <v>9</v>
      </c>
      <c r="AC24">
        <f t="shared" si="10"/>
        <v>450</v>
      </c>
      <c r="AD24">
        <f t="shared" si="11"/>
        <v>22500</v>
      </c>
      <c r="AK24">
        <f t="shared" si="12"/>
        <v>16</v>
      </c>
      <c r="AL24">
        <v>4</v>
      </c>
      <c r="AM24">
        <f t="shared" si="13"/>
        <v>1</v>
      </c>
      <c r="AN24">
        <f t="shared" si="14"/>
        <v>4</v>
      </c>
      <c r="AO24">
        <f t="shared" si="15"/>
        <v>16</v>
      </c>
    </row>
    <row r="25" spans="1:41" x14ac:dyDescent="0.25">
      <c r="Z25">
        <f t="shared" si="9"/>
        <v>3600</v>
      </c>
      <c r="AA25" s="4">
        <v>60</v>
      </c>
      <c r="AB25" s="1">
        <v>5</v>
      </c>
      <c r="AC25">
        <f t="shared" si="10"/>
        <v>300</v>
      </c>
      <c r="AD25">
        <f t="shared" si="11"/>
        <v>18000</v>
      </c>
      <c r="AK25">
        <f t="shared" si="12"/>
        <v>25</v>
      </c>
      <c r="AL25">
        <v>5</v>
      </c>
      <c r="AM25">
        <f t="shared" si="13"/>
        <v>2</v>
      </c>
      <c r="AN25">
        <f t="shared" si="14"/>
        <v>10</v>
      </c>
      <c r="AO25">
        <f t="shared" si="15"/>
        <v>50</v>
      </c>
    </row>
    <row r="26" spans="1:41" x14ac:dyDescent="0.25">
      <c r="Z26">
        <f t="shared" si="9"/>
        <v>4900</v>
      </c>
      <c r="AA26" s="4">
        <v>70</v>
      </c>
      <c r="AB26" s="1">
        <v>7</v>
      </c>
      <c r="AC26">
        <f t="shared" si="10"/>
        <v>490</v>
      </c>
      <c r="AD26">
        <f t="shared" si="11"/>
        <v>34300</v>
      </c>
      <c r="AK26">
        <f t="shared" si="12"/>
        <v>36</v>
      </c>
      <c r="AL26">
        <v>6</v>
      </c>
      <c r="AM26">
        <f t="shared" si="13"/>
        <v>0</v>
      </c>
      <c r="AN26">
        <f t="shared" si="14"/>
        <v>0</v>
      </c>
      <c r="AO26">
        <f t="shared" si="15"/>
        <v>0</v>
      </c>
    </row>
    <row r="27" spans="1:41" x14ac:dyDescent="0.25">
      <c r="Z27">
        <f t="shared" si="9"/>
        <v>6400</v>
      </c>
      <c r="AA27" s="4">
        <v>80</v>
      </c>
      <c r="AB27" s="1">
        <v>6</v>
      </c>
      <c r="AC27">
        <f t="shared" si="10"/>
        <v>480</v>
      </c>
      <c r="AD27">
        <f t="shared" si="11"/>
        <v>38400</v>
      </c>
      <c r="AK27">
        <f t="shared" si="12"/>
        <v>49</v>
      </c>
      <c r="AL27">
        <v>7</v>
      </c>
      <c r="AM27">
        <f t="shared" si="13"/>
        <v>2</v>
      </c>
      <c r="AN27">
        <f t="shared" si="14"/>
        <v>14</v>
      </c>
      <c r="AO27">
        <f t="shared" si="15"/>
        <v>98</v>
      </c>
    </row>
    <row r="28" spans="1:41" x14ac:dyDescent="0.25">
      <c r="B28" s="10" t="s">
        <v>7</v>
      </c>
      <c r="C28" s="10"/>
      <c r="D28" s="10"/>
      <c r="E28" s="10"/>
      <c r="F28" s="10"/>
      <c r="G28" s="10"/>
      <c r="H28" s="10"/>
      <c r="AK28">
        <f t="shared" si="12"/>
        <v>64</v>
      </c>
      <c r="AL28">
        <v>8</v>
      </c>
      <c r="AM28">
        <f t="shared" si="13"/>
        <v>0</v>
      </c>
      <c r="AN28">
        <f t="shared" si="14"/>
        <v>0</v>
      </c>
      <c r="AO28">
        <f t="shared" si="15"/>
        <v>0</v>
      </c>
    </row>
    <row r="29" spans="1:41" ht="15.75" thickBot="1" x14ac:dyDescent="0.3">
      <c r="C29" s="11" t="s">
        <v>4</v>
      </c>
      <c r="D29" s="11"/>
      <c r="E29" s="11"/>
      <c r="F29" s="11"/>
      <c r="G29" s="11"/>
      <c r="H29" s="11"/>
      <c r="AK29">
        <f t="shared" si="12"/>
        <v>81</v>
      </c>
      <c r="AL29">
        <v>9</v>
      </c>
      <c r="AM29">
        <f t="shared" si="13"/>
        <v>3</v>
      </c>
      <c r="AN29">
        <f t="shared" si="14"/>
        <v>27</v>
      </c>
      <c r="AO29">
        <f t="shared" si="15"/>
        <v>243</v>
      </c>
    </row>
    <row r="30" spans="1:41" x14ac:dyDescent="0.25">
      <c r="A30" s="12" t="s">
        <v>5</v>
      </c>
      <c r="B30" s="5"/>
      <c r="C30" s="5">
        <v>1</v>
      </c>
      <c r="D30" s="5">
        <v>2</v>
      </c>
      <c r="E30" s="5">
        <v>3</v>
      </c>
      <c r="F30" s="5">
        <v>4</v>
      </c>
      <c r="G30" s="5">
        <v>5</v>
      </c>
      <c r="H30" s="5">
        <v>6</v>
      </c>
      <c r="K30" s="3" t="s">
        <v>8</v>
      </c>
      <c r="L30" s="3" t="s">
        <v>3</v>
      </c>
      <c r="AK30">
        <f t="shared" si="12"/>
        <v>100</v>
      </c>
      <c r="AL30">
        <v>10</v>
      </c>
      <c r="AM30">
        <f t="shared" si="13"/>
        <v>2</v>
      </c>
      <c r="AN30">
        <f t="shared" si="14"/>
        <v>20</v>
      </c>
      <c r="AO30">
        <f t="shared" si="15"/>
        <v>200</v>
      </c>
    </row>
    <row r="31" spans="1:41" x14ac:dyDescent="0.25">
      <c r="A31" s="12"/>
      <c r="B31" s="5">
        <v>1</v>
      </c>
      <c r="C31">
        <v>4</v>
      </c>
      <c r="D31">
        <v>5</v>
      </c>
      <c r="E31">
        <v>13</v>
      </c>
      <c r="F31">
        <v>14</v>
      </c>
      <c r="G31">
        <v>7</v>
      </c>
      <c r="H31">
        <v>7</v>
      </c>
      <c r="K31" s="4">
        <v>0</v>
      </c>
      <c r="L31" s="1">
        <v>0</v>
      </c>
      <c r="AK31">
        <f t="shared" si="12"/>
        <v>121</v>
      </c>
      <c r="AL31">
        <v>11</v>
      </c>
      <c r="AM31">
        <f t="shared" si="13"/>
        <v>2</v>
      </c>
      <c r="AN31">
        <f t="shared" si="14"/>
        <v>22</v>
      </c>
      <c r="AO31">
        <f t="shared" si="15"/>
        <v>242</v>
      </c>
    </row>
    <row r="32" spans="1:41" x14ac:dyDescent="0.25">
      <c r="A32" s="12"/>
      <c r="B32" s="5">
        <v>2</v>
      </c>
      <c r="C32">
        <v>5</v>
      </c>
      <c r="D32">
        <v>9</v>
      </c>
      <c r="E32">
        <v>9</v>
      </c>
      <c r="F32">
        <v>15</v>
      </c>
      <c r="G32">
        <v>9</v>
      </c>
      <c r="H32">
        <v>3</v>
      </c>
      <c r="K32" s="8" t="s">
        <v>14</v>
      </c>
      <c r="L32" s="1">
        <v>11</v>
      </c>
      <c r="AK32">
        <f t="shared" si="12"/>
        <v>144</v>
      </c>
      <c r="AL32">
        <v>12</v>
      </c>
      <c r="AM32">
        <f t="shared" si="13"/>
        <v>1</v>
      </c>
      <c r="AN32">
        <f t="shared" si="14"/>
        <v>12</v>
      </c>
      <c r="AO32">
        <f t="shared" si="15"/>
        <v>144</v>
      </c>
    </row>
    <row r="33" spans="1:41" x14ac:dyDescent="0.25">
      <c r="A33" s="12"/>
      <c r="B33" s="5">
        <v>3</v>
      </c>
      <c r="C33">
        <v>15</v>
      </c>
      <c r="D33">
        <v>19</v>
      </c>
      <c r="E33">
        <v>14</v>
      </c>
      <c r="F33">
        <v>10</v>
      </c>
      <c r="G33">
        <v>10</v>
      </c>
      <c r="H33">
        <v>11</v>
      </c>
      <c r="K33" s="8" t="s">
        <v>15</v>
      </c>
      <c r="L33" s="1">
        <v>24</v>
      </c>
      <c r="AK33">
        <f t="shared" si="12"/>
        <v>169</v>
      </c>
      <c r="AL33">
        <v>13</v>
      </c>
      <c r="AM33">
        <f t="shared" si="13"/>
        <v>3</v>
      </c>
      <c r="AN33">
        <f t="shared" si="14"/>
        <v>39</v>
      </c>
      <c r="AO33">
        <f t="shared" si="15"/>
        <v>507</v>
      </c>
    </row>
    <row r="34" spans="1:41" x14ac:dyDescent="0.25">
      <c r="A34" s="12"/>
      <c r="B34" s="5">
        <v>4</v>
      </c>
      <c r="C34">
        <v>16</v>
      </c>
      <c r="D34">
        <v>20</v>
      </c>
      <c r="E34">
        <v>15</v>
      </c>
      <c r="F34">
        <v>19</v>
      </c>
      <c r="G34">
        <v>17</v>
      </c>
      <c r="H34">
        <v>20</v>
      </c>
      <c r="K34" s="8" t="s">
        <v>16</v>
      </c>
      <c r="L34" s="1">
        <v>13</v>
      </c>
      <c r="AK34">
        <f t="shared" si="12"/>
        <v>196</v>
      </c>
      <c r="AL34">
        <v>14</v>
      </c>
      <c r="AM34">
        <f t="shared" si="13"/>
        <v>2</v>
      </c>
      <c r="AN34">
        <f t="shared" si="14"/>
        <v>28</v>
      </c>
      <c r="AO34">
        <f t="shared" si="15"/>
        <v>392</v>
      </c>
    </row>
    <row r="35" spans="1:41" x14ac:dyDescent="0.25">
      <c r="A35" s="12"/>
      <c r="B35" s="5">
        <v>5</v>
      </c>
      <c r="C35">
        <v>25</v>
      </c>
      <c r="D35">
        <v>21</v>
      </c>
      <c r="E35">
        <v>25</v>
      </c>
      <c r="F35">
        <v>15</v>
      </c>
      <c r="G35">
        <v>11</v>
      </c>
      <c r="H35">
        <v>25</v>
      </c>
      <c r="K35" s="8" t="s">
        <v>17</v>
      </c>
      <c r="L35" s="1">
        <v>9</v>
      </c>
      <c r="AK35">
        <f t="shared" si="12"/>
        <v>225</v>
      </c>
      <c r="AL35">
        <v>15</v>
      </c>
      <c r="AM35">
        <f t="shared" si="13"/>
        <v>4</v>
      </c>
      <c r="AN35">
        <f t="shared" si="14"/>
        <v>60</v>
      </c>
      <c r="AO35">
        <f t="shared" si="15"/>
        <v>900</v>
      </c>
    </row>
    <row r="36" spans="1:41" x14ac:dyDescent="0.25">
      <c r="A36" s="12"/>
      <c r="B36" s="5">
        <v>6</v>
      </c>
      <c r="C36">
        <v>39</v>
      </c>
      <c r="D36">
        <v>38</v>
      </c>
      <c r="E36">
        <v>37</v>
      </c>
      <c r="F36">
        <v>36</v>
      </c>
      <c r="G36">
        <v>24</v>
      </c>
      <c r="H36">
        <v>21</v>
      </c>
      <c r="K36" s="8" t="s">
        <v>18</v>
      </c>
      <c r="L36" s="1">
        <v>9</v>
      </c>
      <c r="AK36">
        <f t="shared" si="12"/>
        <v>256</v>
      </c>
      <c r="AL36">
        <v>16</v>
      </c>
      <c r="AM36">
        <f t="shared" si="13"/>
        <v>2</v>
      </c>
      <c r="AN36">
        <f t="shared" si="14"/>
        <v>32</v>
      </c>
      <c r="AO36">
        <f t="shared" si="15"/>
        <v>512</v>
      </c>
    </row>
    <row r="37" spans="1:41" x14ac:dyDescent="0.25">
      <c r="A37" s="12"/>
      <c r="B37" s="5">
        <v>7</v>
      </c>
      <c r="C37">
        <v>37</v>
      </c>
      <c r="D37">
        <v>17</v>
      </c>
      <c r="E37">
        <v>19</v>
      </c>
      <c r="F37">
        <v>18</v>
      </c>
      <c r="G37">
        <v>30</v>
      </c>
      <c r="H37">
        <v>24</v>
      </c>
      <c r="K37" s="8" t="s">
        <v>19</v>
      </c>
      <c r="L37" s="1">
        <v>5</v>
      </c>
      <c r="AK37">
        <f t="shared" si="12"/>
        <v>289</v>
      </c>
      <c r="AL37">
        <v>17</v>
      </c>
      <c r="AM37">
        <f t="shared" si="13"/>
        <v>3</v>
      </c>
      <c r="AN37">
        <f t="shared" si="14"/>
        <v>51</v>
      </c>
      <c r="AO37">
        <f t="shared" si="15"/>
        <v>867</v>
      </c>
    </row>
    <row r="38" spans="1:41" x14ac:dyDescent="0.25">
      <c r="A38" s="12"/>
      <c r="B38" s="5">
        <v>8</v>
      </c>
      <c r="C38">
        <v>29</v>
      </c>
      <c r="D38">
        <v>28</v>
      </c>
      <c r="E38">
        <v>59</v>
      </c>
      <c r="F38">
        <v>38</v>
      </c>
      <c r="G38">
        <v>47</v>
      </c>
      <c r="H38">
        <v>54</v>
      </c>
      <c r="K38" s="8" t="s">
        <v>20</v>
      </c>
      <c r="L38" s="1">
        <v>7</v>
      </c>
      <c r="AK38">
        <f t="shared" si="12"/>
        <v>324</v>
      </c>
      <c r="AL38">
        <v>18</v>
      </c>
      <c r="AM38">
        <f t="shared" si="13"/>
        <v>1</v>
      </c>
      <c r="AN38">
        <f t="shared" si="14"/>
        <v>18</v>
      </c>
      <c r="AO38">
        <f t="shared" si="15"/>
        <v>324</v>
      </c>
    </row>
    <row r="39" spans="1:41" x14ac:dyDescent="0.25">
      <c r="A39" s="12"/>
      <c r="B39" s="5">
        <v>9</v>
      </c>
      <c r="C39">
        <v>54</v>
      </c>
      <c r="D39">
        <v>73</v>
      </c>
      <c r="E39">
        <v>72</v>
      </c>
      <c r="F39">
        <v>46</v>
      </c>
      <c r="G39">
        <v>64</v>
      </c>
      <c r="H39">
        <v>75</v>
      </c>
      <c r="K39" s="8" t="s">
        <v>21</v>
      </c>
      <c r="L39" s="1">
        <v>6</v>
      </c>
      <c r="AK39">
        <f t="shared" si="12"/>
        <v>361</v>
      </c>
      <c r="AL39">
        <v>19</v>
      </c>
      <c r="AM39">
        <f t="shared" si="13"/>
        <v>3</v>
      </c>
      <c r="AN39">
        <f t="shared" si="14"/>
        <v>57</v>
      </c>
      <c r="AO39">
        <f t="shared" si="15"/>
        <v>1083</v>
      </c>
    </row>
    <row r="40" spans="1:41" ht="15.75" thickBot="1" x14ac:dyDescent="0.3">
      <c r="A40" s="12"/>
      <c r="B40" s="5">
        <v>10</v>
      </c>
      <c r="C40">
        <v>52</v>
      </c>
      <c r="D40">
        <v>73</v>
      </c>
      <c r="E40">
        <v>47</v>
      </c>
      <c r="F40">
        <v>75</v>
      </c>
      <c r="G40">
        <v>42</v>
      </c>
      <c r="H40">
        <v>56</v>
      </c>
      <c r="K40" s="2" t="s">
        <v>2</v>
      </c>
      <c r="L40" s="2">
        <v>0</v>
      </c>
      <c r="AK40">
        <f t="shared" si="12"/>
        <v>400</v>
      </c>
      <c r="AL40">
        <v>20</v>
      </c>
      <c r="AM40">
        <f t="shared" si="13"/>
        <v>3</v>
      </c>
      <c r="AN40">
        <f t="shared" si="14"/>
        <v>60</v>
      </c>
      <c r="AO40">
        <f t="shared" si="15"/>
        <v>1200</v>
      </c>
    </row>
    <row r="41" spans="1:41" x14ac:dyDescent="0.25">
      <c r="A41" s="12"/>
      <c r="B41" s="5">
        <v>11</v>
      </c>
      <c r="C41">
        <v>42</v>
      </c>
      <c r="D41">
        <v>43</v>
      </c>
      <c r="E41">
        <v>47</v>
      </c>
      <c r="F41">
        <v>78</v>
      </c>
      <c r="G41">
        <v>45</v>
      </c>
      <c r="H41">
        <v>65</v>
      </c>
      <c r="AK41">
        <f t="shared" si="12"/>
        <v>441</v>
      </c>
      <c r="AL41">
        <v>21</v>
      </c>
      <c r="AM41">
        <f t="shared" si="13"/>
        <v>2</v>
      </c>
      <c r="AN41">
        <f t="shared" si="14"/>
        <v>42</v>
      </c>
      <c r="AO41">
        <f t="shared" si="15"/>
        <v>882</v>
      </c>
    </row>
    <row r="42" spans="1:41" x14ac:dyDescent="0.25">
      <c r="A42" s="12"/>
      <c r="B42" s="5">
        <v>12</v>
      </c>
      <c r="C42">
        <v>67</v>
      </c>
      <c r="D42">
        <v>61</v>
      </c>
      <c r="E42">
        <v>69</v>
      </c>
      <c r="F42">
        <v>70</v>
      </c>
      <c r="G42">
        <v>66</v>
      </c>
      <c r="H42">
        <v>43</v>
      </c>
      <c r="K42" t="s">
        <v>13</v>
      </c>
      <c r="L42">
        <f>SUM(L31:L40)</f>
        <v>84</v>
      </c>
      <c r="AK42">
        <f t="shared" si="12"/>
        <v>484</v>
      </c>
      <c r="AL42">
        <v>22</v>
      </c>
      <c r="AM42">
        <f t="shared" si="13"/>
        <v>1</v>
      </c>
      <c r="AN42">
        <f t="shared" si="14"/>
        <v>22</v>
      </c>
      <c r="AO42">
        <f t="shared" si="15"/>
        <v>484</v>
      </c>
    </row>
    <row r="43" spans="1:41" x14ac:dyDescent="0.25">
      <c r="A43" s="12"/>
      <c r="B43" s="5">
        <v>13</v>
      </c>
      <c r="C43">
        <v>39</v>
      </c>
      <c r="D43">
        <v>34</v>
      </c>
      <c r="E43">
        <v>27</v>
      </c>
      <c r="F43">
        <v>22</v>
      </c>
      <c r="G43">
        <v>26</v>
      </c>
      <c r="H43">
        <v>32</v>
      </c>
      <c r="AK43">
        <f t="shared" si="12"/>
        <v>529</v>
      </c>
      <c r="AL43">
        <v>23</v>
      </c>
      <c r="AM43">
        <f t="shared" si="13"/>
        <v>0</v>
      </c>
      <c r="AN43">
        <f t="shared" si="14"/>
        <v>0</v>
      </c>
      <c r="AO43">
        <f t="shared" si="15"/>
        <v>0</v>
      </c>
    </row>
    <row r="44" spans="1:41" x14ac:dyDescent="0.25">
      <c r="A44" s="12"/>
      <c r="B44" s="5">
        <v>14</v>
      </c>
      <c r="C44">
        <v>17</v>
      </c>
      <c r="D44">
        <v>12</v>
      </c>
      <c r="E44">
        <v>13</v>
      </c>
      <c r="F44">
        <v>20</v>
      </c>
      <c r="G44">
        <v>16</v>
      </c>
      <c r="H44">
        <v>13</v>
      </c>
      <c r="AK44">
        <f t="shared" si="12"/>
        <v>576</v>
      </c>
      <c r="AL44">
        <v>24</v>
      </c>
      <c r="AM44">
        <f t="shared" si="13"/>
        <v>2</v>
      </c>
      <c r="AN44">
        <f t="shared" si="14"/>
        <v>48</v>
      </c>
      <c r="AO44">
        <f t="shared" si="15"/>
        <v>1152</v>
      </c>
    </row>
    <row r="45" spans="1:41" x14ac:dyDescent="0.25">
      <c r="AK45">
        <f t="shared" si="12"/>
        <v>625</v>
      </c>
      <c r="AL45">
        <v>25</v>
      </c>
      <c r="AM45">
        <f t="shared" si="13"/>
        <v>3</v>
      </c>
      <c r="AN45">
        <f t="shared" si="14"/>
        <v>75</v>
      </c>
      <c r="AO45">
        <f t="shared" si="15"/>
        <v>1875</v>
      </c>
    </row>
    <row r="46" spans="1:41" x14ac:dyDescent="0.25">
      <c r="B46" s="6"/>
      <c r="AK46">
        <f t="shared" si="12"/>
        <v>676</v>
      </c>
      <c r="AL46">
        <v>26</v>
      </c>
      <c r="AM46">
        <f t="shared" si="13"/>
        <v>1</v>
      </c>
      <c r="AN46">
        <f t="shared" si="14"/>
        <v>26</v>
      </c>
      <c r="AO46">
        <f t="shared" si="15"/>
        <v>676</v>
      </c>
    </row>
    <row r="47" spans="1:41" x14ac:dyDescent="0.25">
      <c r="AK47">
        <f t="shared" si="12"/>
        <v>729</v>
      </c>
      <c r="AL47">
        <v>27</v>
      </c>
      <c r="AM47">
        <f t="shared" si="13"/>
        <v>1</v>
      </c>
      <c r="AN47">
        <f t="shared" si="14"/>
        <v>27</v>
      </c>
      <c r="AO47">
        <f t="shared" si="15"/>
        <v>729</v>
      </c>
    </row>
    <row r="48" spans="1:41" x14ac:dyDescent="0.25">
      <c r="AK48">
        <f t="shared" si="12"/>
        <v>784</v>
      </c>
      <c r="AL48">
        <v>28</v>
      </c>
      <c r="AM48">
        <f t="shared" si="13"/>
        <v>1</v>
      </c>
      <c r="AN48">
        <f t="shared" si="14"/>
        <v>28</v>
      </c>
      <c r="AO48">
        <f t="shared" si="15"/>
        <v>784</v>
      </c>
    </row>
    <row r="49" spans="3:41" x14ac:dyDescent="0.25">
      <c r="C49" s="5" t="s">
        <v>8</v>
      </c>
      <c r="D49" s="5" t="s">
        <v>24</v>
      </c>
      <c r="E49" s="5" t="s">
        <v>22</v>
      </c>
      <c r="F49" s="5" t="s">
        <v>23</v>
      </c>
      <c r="H49" s="5" t="s">
        <v>25</v>
      </c>
      <c r="AK49">
        <f t="shared" si="12"/>
        <v>841</v>
      </c>
      <c r="AL49">
        <v>29</v>
      </c>
      <c r="AM49">
        <f t="shared" si="13"/>
        <v>1</v>
      </c>
      <c r="AN49">
        <f t="shared" si="14"/>
        <v>29</v>
      </c>
      <c r="AO49">
        <f t="shared" si="15"/>
        <v>841</v>
      </c>
    </row>
    <row r="50" spans="3:41" x14ac:dyDescent="0.25">
      <c r="C50" s="9" t="s">
        <v>14</v>
      </c>
      <c r="D50">
        <v>15</v>
      </c>
      <c r="E50">
        <f>ROUND(D50*$L$42/100,0)</f>
        <v>13</v>
      </c>
      <c r="F50" s="1">
        <v>11</v>
      </c>
      <c r="H50">
        <f>(POWER(E50-F50,2)/E50)</f>
        <v>0.30769230769230771</v>
      </c>
      <c r="AJ50">
        <f t="shared" si="12"/>
        <v>900</v>
      </c>
      <c r="AK50">
        <v>30</v>
      </c>
      <c r="AL50">
        <f t="shared" si="13"/>
        <v>1</v>
      </c>
      <c r="AM50">
        <f t="shared" si="14"/>
        <v>30</v>
      </c>
      <c r="AN50">
        <f t="shared" si="15"/>
        <v>900</v>
      </c>
    </row>
    <row r="51" spans="3:41" x14ac:dyDescent="0.25">
      <c r="C51" s="9" t="s">
        <v>15</v>
      </c>
      <c r="D51">
        <v>30</v>
      </c>
      <c r="E51">
        <f t="shared" ref="E51:E57" si="16">ROUND(D51*$L$42/100,0)</f>
        <v>25</v>
      </c>
      <c r="F51" s="1">
        <v>24</v>
      </c>
      <c r="H51">
        <f t="shared" ref="H51:H57" si="17">(POWER(E51-F51,2)/E51)</f>
        <v>0.04</v>
      </c>
      <c r="AJ51">
        <f t="shared" si="12"/>
        <v>961</v>
      </c>
      <c r="AK51">
        <v>31</v>
      </c>
      <c r="AL51">
        <f t="shared" si="13"/>
        <v>0</v>
      </c>
      <c r="AM51">
        <f t="shared" si="14"/>
        <v>0</v>
      </c>
      <c r="AN51">
        <f t="shared" si="15"/>
        <v>0</v>
      </c>
    </row>
    <row r="52" spans="3:41" x14ac:dyDescent="0.25">
      <c r="C52" s="9" t="s">
        <v>16</v>
      </c>
      <c r="D52">
        <v>15</v>
      </c>
      <c r="E52">
        <f t="shared" si="16"/>
        <v>13</v>
      </c>
      <c r="F52" s="1">
        <v>13</v>
      </c>
      <c r="H52">
        <f t="shared" si="17"/>
        <v>0</v>
      </c>
      <c r="AJ52">
        <f t="shared" si="12"/>
        <v>1024</v>
      </c>
      <c r="AK52">
        <v>32</v>
      </c>
      <c r="AL52">
        <f t="shared" si="13"/>
        <v>1</v>
      </c>
      <c r="AM52">
        <f t="shared" si="14"/>
        <v>32</v>
      </c>
      <c r="AN52">
        <f t="shared" si="15"/>
        <v>1024</v>
      </c>
    </row>
    <row r="53" spans="3:41" x14ac:dyDescent="0.25">
      <c r="C53" s="9" t="s">
        <v>17</v>
      </c>
      <c r="D53">
        <v>12</v>
      </c>
      <c r="E53">
        <f t="shared" si="16"/>
        <v>10</v>
      </c>
      <c r="F53" s="1">
        <v>9</v>
      </c>
      <c r="H53">
        <f>(POWER(E53-F53,2)/E53)</f>
        <v>0.1</v>
      </c>
      <c r="AJ53">
        <f t="shared" si="12"/>
        <v>1089</v>
      </c>
      <c r="AK53">
        <v>33</v>
      </c>
      <c r="AL53">
        <f t="shared" si="13"/>
        <v>0</v>
      </c>
      <c r="AM53">
        <f t="shared" si="14"/>
        <v>0</v>
      </c>
      <c r="AN53">
        <f t="shared" si="15"/>
        <v>0</v>
      </c>
    </row>
    <row r="54" spans="3:41" x14ac:dyDescent="0.25">
      <c r="C54" s="9" t="s">
        <v>18</v>
      </c>
      <c r="D54">
        <v>6</v>
      </c>
      <c r="E54">
        <f t="shared" si="16"/>
        <v>5</v>
      </c>
      <c r="F54" s="1">
        <v>9</v>
      </c>
      <c r="H54">
        <f t="shared" si="17"/>
        <v>3.2</v>
      </c>
      <c r="AJ54">
        <f t="shared" si="12"/>
        <v>1156</v>
      </c>
      <c r="AK54">
        <v>34</v>
      </c>
      <c r="AL54">
        <f t="shared" si="13"/>
        <v>1</v>
      </c>
      <c r="AM54">
        <f t="shared" si="14"/>
        <v>34</v>
      </c>
      <c r="AN54">
        <f t="shared" si="15"/>
        <v>1156</v>
      </c>
    </row>
    <row r="55" spans="3:41" x14ac:dyDescent="0.25">
      <c r="C55" s="9" t="s">
        <v>19</v>
      </c>
      <c r="D55">
        <v>10</v>
      </c>
      <c r="E55">
        <f t="shared" si="16"/>
        <v>8</v>
      </c>
      <c r="F55" s="1">
        <v>5</v>
      </c>
      <c r="H55">
        <f t="shared" si="17"/>
        <v>1.125</v>
      </c>
      <c r="AJ55">
        <f t="shared" si="12"/>
        <v>1225</v>
      </c>
      <c r="AK55">
        <v>35</v>
      </c>
      <c r="AL55">
        <f t="shared" si="13"/>
        <v>0</v>
      </c>
      <c r="AM55">
        <f t="shared" si="14"/>
        <v>0</v>
      </c>
      <c r="AN55">
        <f t="shared" si="15"/>
        <v>0</v>
      </c>
    </row>
    <row r="56" spans="3:41" x14ac:dyDescent="0.25">
      <c r="C56" s="9" t="s">
        <v>20</v>
      </c>
      <c r="D56">
        <v>6</v>
      </c>
      <c r="E56">
        <f t="shared" si="16"/>
        <v>5</v>
      </c>
      <c r="F56" s="1">
        <v>7</v>
      </c>
      <c r="H56">
        <f t="shared" si="17"/>
        <v>0.8</v>
      </c>
      <c r="AJ56">
        <f t="shared" si="12"/>
        <v>1296</v>
      </c>
      <c r="AK56">
        <v>36</v>
      </c>
      <c r="AL56">
        <f t="shared" si="13"/>
        <v>1</v>
      </c>
      <c r="AM56">
        <f t="shared" si="14"/>
        <v>36</v>
      </c>
      <c r="AN56">
        <f t="shared" si="15"/>
        <v>1296</v>
      </c>
    </row>
    <row r="57" spans="3:41" x14ac:dyDescent="0.25">
      <c r="C57" s="9" t="s">
        <v>21</v>
      </c>
      <c r="D57">
        <v>6</v>
      </c>
      <c r="E57">
        <f t="shared" si="16"/>
        <v>5</v>
      </c>
      <c r="F57" s="1">
        <v>6</v>
      </c>
      <c r="H57">
        <f t="shared" si="17"/>
        <v>0.2</v>
      </c>
      <c r="AJ57">
        <f t="shared" si="12"/>
        <v>1369</v>
      </c>
      <c r="AK57">
        <v>37</v>
      </c>
      <c r="AL57">
        <f t="shared" si="13"/>
        <v>2</v>
      </c>
      <c r="AM57">
        <f t="shared" si="14"/>
        <v>74</v>
      </c>
      <c r="AN57">
        <f t="shared" si="15"/>
        <v>2738</v>
      </c>
    </row>
    <row r="58" spans="3:41" x14ac:dyDescent="0.25">
      <c r="G58" s="5" t="s">
        <v>26</v>
      </c>
      <c r="H58">
        <f>SUM(H50:H57)</f>
        <v>5.7726923076923082</v>
      </c>
      <c r="AK58">
        <f t="shared" si="12"/>
        <v>1444</v>
      </c>
      <c r="AL58">
        <v>38</v>
      </c>
      <c r="AM58">
        <f t="shared" si="13"/>
        <v>2</v>
      </c>
      <c r="AN58">
        <f t="shared" si="14"/>
        <v>76</v>
      </c>
      <c r="AO58">
        <f t="shared" si="15"/>
        <v>2888</v>
      </c>
    </row>
    <row r="59" spans="3:41" x14ac:dyDescent="0.25">
      <c r="AI59">
        <f t="shared" si="12"/>
        <v>1521</v>
      </c>
      <c r="AJ59">
        <v>39</v>
      </c>
      <c r="AK59">
        <f t="shared" si="13"/>
        <v>2</v>
      </c>
      <c r="AL59">
        <f t="shared" si="14"/>
        <v>78</v>
      </c>
      <c r="AM59">
        <f t="shared" si="15"/>
        <v>3042</v>
      </c>
    </row>
    <row r="60" spans="3:41" x14ac:dyDescent="0.25">
      <c r="AK60">
        <f t="shared" si="12"/>
        <v>1600</v>
      </c>
      <c r="AL60">
        <v>40</v>
      </c>
      <c r="AM60">
        <f t="shared" si="13"/>
        <v>0</v>
      </c>
      <c r="AN60">
        <f t="shared" si="14"/>
        <v>0</v>
      </c>
      <c r="AO60">
        <f t="shared" si="15"/>
        <v>0</v>
      </c>
    </row>
    <row r="61" spans="3:41" x14ac:dyDescent="0.25">
      <c r="AK61">
        <f t="shared" si="12"/>
        <v>1681</v>
      </c>
      <c r="AL61">
        <v>41</v>
      </c>
      <c r="AM61">
        <f t="shared" si="13"/>
        <v>0</v>
      </c>
      <c r="AN61">
        <f t="shared" si="14"/>
        <v>0</v>
      </c>
      <c r="AO61">
        <f t="shared" si="15"/>
        <v>0</v>
      </c>
    </row>
    <row r="62" spans="3:41" x14ac:dyDescent="0.25">
      <c r="AK62">
        <f t="shared" si="12"/>
        <v>1764</v>
      </c>
      <c r="AL62">
        <v>42</v>
      </c>
      <c r="AM62">
        <f t="shared" si="13"/>
        <v>2</v>
      </c>
      <c r="AN62">
        <f t="shared" si="14"/>
        <v>84</v>
      </c>
      <c r="AO62">
        <f t="shared" si="15"/>
        <v>3528</v>
      </c>
    </row>
    <row r="63" spans="3:41" x14ac:dyDescent="0.25">
      <c r="AK63">
        <f t="shared" si="12"/>
        <v>1849</v>
      </c>
      <c r="AL63">
        <v>43</v>
      </c>
      <c r="AM63">
        <f t="shared" si="13"/>
        <v>2</v>
      </c>
      <c r="AN63">
        <f t="shared" si="14"/>
        <v>86</v>
      </c>
      <c r="AO63">
        <f t="shared" si="15"/>
        <v>3698</v>
      </c>
    </row>
    <row r="64" spans="3:41" x14ac:dyDescent="0.25">
      <c r="AK64">
        <f t="shared" si="12"/>
        <v>1936</v>
      </c>
      <c r="AL64">
        <v>44</v>
      </c>
      <c r="AM64">
        <f t="shared" si="13"/>
        <v>0</v>
      </c>
      <c r="AN64">
        <f t="shared" si="14"/>
        <v>0</v>
      </c>
      <c r="AO64">
        <f t="shared" si="15"/>
        <v>0</v>
      </c>
    </row>
    <row r="65" spans="37:41" x14ac:dyDescent="0.25">
      <c r="AK65">
        <f t="shared" si="12"/>
        <v>2025</v>
      </c>
      <c r="AL65">
        <v>45</v>
      </c>
      <c r="AM65">
        <f t="shared" si="13"/>
        <v>1</v>
      </c>
      <c r="AN65">
        <f t="shared" si="14"/>
        <v>45</v>
      </c>
      <c r="AO65">
        <f t="shared" si="15"/>
        <v>2025</v>
      </c>
    </row>
    <row r="66" spans="37:41" x14ac:dyDescent="0.25">
      <c r="AK66">
        <f t="shared" si="12"/>
        <v>2116</v>
      </c>
      <c r="AL66">
        <v>46</v>
      </c>
      <c r="AM66">
        <f t="shared" si="13"/>
        <v>1</v>
      </c>
      <c r="AN66">
        <f t="shared" si="14"/>
        <v>46</v>
      </c>
      <c r="AO66">
        <f t="shared" si="15"/>
        <v>2116</v>
      </c>
    </row>
    <row r="67" spans="37:41" x14ac:dyDescent="0.25">
      <c r="AK67">
        <f t="shared" si="12"/>
        <v>2209</v>
      </c>
      <c r="AL67">
        <v>47</v>
      </c>
      <c r="AM67">
        <f t="shared" si="13"/>
        <v>3</v>
      </c>
      <c r="AN67">
        <f t="shared" si="14"/>
        <v>141</v>
      </c>
      <c r="AO67">
        <f t="shared" si="15"/>
        <v>6627</v>
      </c>
    </row>
    <row r="68" spans="37:41" x14ac:dyDescent="0.25">
      <c r="AK68">
        <f t="shared" si="12"/>
        <v>2304</v>
      </c>
      <c r="AL68">
        <v>48</v>
      </c>
      <c r="AM68">
        <f t="shared" si="13"/>
        <v>0</v>
      </c>
      <c r="AN68">
        <f t="shared" si="14"/>
        <v>0</v>
      </c>
      <c r="AO68">
        <f t="shared" si="15"/>
        <v>0</v>
      </c>
    </row>
    <row r="69" spans="37:41" x14ac:dyDescent="0.25">
      <c r="AK69">
        <f t="shared" si="12"/>
        <v>2401</v>
      </c>
      <c r="AL69">
        <v>49</v>
      </c>
      <c r="AM69">
        <f t="shared" si="13"/>
        <v>0</v>
      </c>
      <c r="AN69">
        <f t="shared" si="14"/>
        <v>0</v>
      </c>
      <c r="AO69">
        <f t="shared" si="15"/>
        <v>0</v>
      </c>
    </row>
    <row r="70" spans="37:41" x14ac:dyDescent="0.25">
      <c r="AK70">
        <f t="shared" si="12"/>
        <v>2500</v>
      </c>
      <c r="AL70">
        <v>50</v>
      </c>
      <c r="AM70">
        <f t="shared" si="13"/>
        <v>0</v>
      </c>
      <c r="AN70">
        <f t="shared" si="14"/>
        <v>0</v>
      </c>
      <c r="AO70">
        <f t="shared" si="15"/>
        <v>0</v>
      </c>
    </row>
    <row r="71" spans="37:41" x14ac:dyDescent="0.25">
      <c r="AK71">
        <f t="shared" si="12"/>
        <v>2601</v>
      </c>
      <c r="AL71">
        <v>51</v>
      </c>
      <c r="AM71">
        <f t="shared" si="13"/>
        <v>0</v>
      </c>
      <c r="AN71">
        <f t="shared" si="14"/>
        <v>0</v>
      </c>
      <c r="AO71">
        <f t="shared" si="15"/>
        <v>0</v>
      </c>
    </row>
    <row r="72" spans="37:41" x14ac:dyDescent="0.25">
      <c r="AK72">
        <f t="shared" si="12"/>
        <v>2704</v>
      </c>
      <c r="AL72">
        <v>52</v>
      </c>
      <c r="AM72">
        <f t="shared" si="13"/>
        <v>1</v>
      </c>
      <c r="AN72">
        <f t="shared" si="14"/>
        <v>52</v>
      </c>
      <c r="AO72">
        <f t="shared" si="15"/>
        <v>2704</v>
      </c>
    </row>
    <row r="73" spans="37:41" x14ac:dyDescent="0.25">
      <c r="AK73">
        <f t="shared" si="12"/>
        <v>2809</v>
      </c>
      <c r="AL73">
        <v>53</v>
      </c>
      <c r="AM73">
        <f t="shared" si="13"/>
        <v>0</v>
      </c>
      <c r="AN73">
        <f t="shared" si="14"/>
        <v>0</v>
      </c>
      <c r="AO73">
        <f t="shared" si="15"/>
        <v>0</v>
      </c>
    </row>
    <row r="74" spans="37:41" x14ac:dyDescent="0.25">
      <c r="AK74">
        <f t="shared" si="12"/>
        <v>2916</v>
      </c>
      <c r="AL74">
        <v>54</v>
      </c>
      <c r="AM74">
        <f t="shared" si="13"/>
        <v>2</v>
      </c>
      <c r="AN74">
        <f t="shared" si="14"/>
        <v>108</v>
      </c>
      <c r="AO74">
        <f t="shared" si="15"/>
        <v>5832</v>
      </c>
    </row>
    <row r="75" spans="37:41" x14ac:dyDescent="0.25">
      <c r="AK75">
        <f t="shared" si="12"/>
        <v>3025</v>
      </c>
      <c r="AL75">
        <v>55</v>
      </c>
      <c r="AM75">
        <f t="shared" si="13"/>
        <v>0</v>
      </c>
      <c r="AN75">
        <f t="shared" si="14"/>
        <v>0</v>
      </c>
      <c r="AO75">
        <f t="shared" si="15"/>
        <v>0</v>
      </c>
    </row>
    <row r="76" spans="37:41" x14ac:dyDescent="0.25">
      <c r="AK76">
        <f t="shared" si="12"/>
        <v>3136</v>
      </c>
      <c r="AL76">
        <v>56</v>
      </c>
      <c r="AM76">
        <f t="shared" si="13"/>
        <v>1</v>
      </c>
      <c r="AN76">
        <f t="shared" si="14"/>
        <v>56</v>
      </c>
      <c r="AO76">
        <f t="shared" si="15"/>
        <v>3136</v>
      </c>
    </row>
    <row r="77" spans="37:41" x14ac:dyDescent="0.25">
      <c r="AK77">
        <f t="shared" si="12"/>
        <v>3249</v>
      </c>
      <c r="AL77">
        <v>57</v>
      </c>
      <c r="AM77">
        <f t="shared" si="13"/>
        <v>0</v>
      </c>
      <c r="AN77">
        <f t="shared" si="14"/>
        <v>0</v>
      </c>
      <c r="AO77">
        <f t="shared" si="15"/>
        <v>0</v>
      </c>
    </row>
    <row r="78" spans="37:41" x14ac:dyDescent="0.25">
      <c r="AK78">
        <f t="shared" si="12"/>
        <v>3364</v>
      </c>
      <c r="AL78">
        <v>58</v>
      </c>
      <c r="AM78">
        <f t="shared" si="13"/>
        <v>0</v>
      </c>
      <c r="AN78">
        <f t="shared" si="14"/>
        <v>0</v>
      </c>
      <c r="AO78">
        <f t="shared" si="15"/>
        <v>0</v>
      </c>
    </row>
    <row r="79" spans="37:41" x14ac:dyDescent="0.25">
      <c r="AK79">
        <f t="shared" si="12"/>
        <v>3481</v>
      </c>
      <c r="AL79">
        <v>59</v>
      </c>
      <c r="AM79">
        <f t="shared" si="13"/>
        <v>1</v>
      </c>
      <c r="AN79">
        <f t="shared" si="14"/>
        <v>59</v>
      </c>
      <c r="AO79">
        <f t="shared" si="15"/>
        <v>3481</v>
      </c>
    </row>
    <row r="80" spans="37:41" x14ac:dyDescent="0.25">
      <c r="AK80">
        <f t="shared" si="12"/>
        <v>3600</v>
      </c>
      <c r="AL80">
        <v>60</v>
      </c>
      <c r="AM80">
        <f t="shared" si="13"/>
        <v>0</v>
      </c>
      <c r="AN80">
        <f t="shared" si="14"/>
        <v>0</v>
      </c>
      <c r="AO80">
        <f t="shared" si="15"/>
        <v>0</v>
      </c>
    </row>
    <row r="81" spans="37:41" x14ac:dyDescent="0.25">
      <c r="AK81">
        <f t="shared" si="12"/>
        <v>3721</v>
      </c>
      <c r="AL81">
        <v>61</v>
      </c>
      <c r="AM81">
        <f t="shared" si="13"/>
        <v>1</v>
      </c>
      <c r="AN81">
        <f t="shared" si="14"/>
        <v>61</v>
      </c>
      <c r="AO81">
        <f t="shared" si="15"/>
        <v>3721</v>
      </c>
    </row>
    <row r="82" spans="37:41" x14ac:dyDescent="0.25">
      <c r="AK82">
        <f t="shared" si="12"/>
        <v>3844</v>
      </c>
      <c r="AL82">
        <v>62</v>
      </c>
      <c r="AM82">
        <f t="shared" si="13"/>
        <v>0</v>
      </c>
      <c r="AN82">
        <f t="shared" si="14"/>
        <v>0</v>
      </c>
      <c r="AO82">
        <f t="shared" si="15"/>
        <v>0</v>
      </c>
    </row>
    <row r="83" spans="37:41" x14ac:dyDescent="0.25">
      <c r="AK83">
        <f t="shared" si="12"/>
        <v>3969</v>
      </c>
      <c r="AL83">
        <v>63</v>
      </c>
      <c r="AM83">
        <f t="shared" si="13"/>
        <v>0</v>
      </c>
      <c r="AN83">
        <f t="shared" si="14"/>
        <v>0</v>
      </c>
      <c r="AO83">
        <f t="shared" si="15"/>
        <v>0</v>
      </c>
    </row>
    <row r="84" spans="37:41" x14ac:dyDescent="0.25">
      <c r="AK84">
        <f t="shared" si="12"/>
        <v>4096</v>
      </c>
      <c r="AL84">
        <v>64</v>
      </c>
      <c r="AM84">
        <f t="shared" si="13"/>
        <v>1</v>
      </c>
      <c r="AN84">
        <f t="shared" si="14"/>
        <v>64</v>
      </c>
      <c r="AO84">
        <f t="shared" si="15"/>
        <v>4096</v>
      </c>
    </row>
    <row r="85" spans="37:41" x14ac:dyDescent="0.25">
      <c r="AK85">
        <f t="shared" si="12"/>
        <v>4225</v>
      </c>
      <c r="AL85">
        <v>65</v>
      </c>
      <c r="AM85">
        <f t="shared" si="13"/>
        <v>1</v>
      </c>
      <c r="AN85">
        <f t="shared" si="14"/>
        <v>65</v>
      </c>
      <c r="AO85">
        <f t="shared" si="15"/>
        <v>4225</v>
      </c>
    </row>
    <row r="86" spans="37:41" x14ac:dyDescent="0.25">
      <c r="AK86">
        <f t="shared" ref="AK86:AK100" si="18">AL86*AL86</f>
        <v>4356</v>
      </c>
      <c r="AL86">
        <v>66</v>
      </c>
      <c r="AM86">
        <f t="shared" ref="AM86:AM100" si="19">COUNTIF($C$31:$H$44,AL86)</f>
        <v>1</v>
      </c>
      <c r="AN86">
        <f t="shared" ref="AN86:AN100" si="20">AL86*AM86</f>
        <v>66</v>
      </c>
      <c r="AO86">
        <f t="shared" ref="AO86:AO100" si="21">AK86*AM86</f>
        <v>4356</v>
      </c>
    </row>
    <row r="87" spans="37:41" x14ac:dyDescent="0.25">
      <c r="AK87">
        <f t="shared" si="18"/>
        <v>4489</v>
      </c>
      <c r="AL87">
        <v>67</v>
      </c>
      <c r="AM87">
        <f t="shared" si="19"/>
        <v>1</v>
      </c>
      <c r="AN87">
        <f t="shared" si="20"/>
        <v>67</v>
      </c>
      <c r="AO87">
        <f t="shared" si="21"/>
        <v>4489</v>
      </c>
    </row>
    <row r="88" spans="37:41" x14ac:dyDescent="0.25">
      <c r="AK88">
        <f t="shared" si="18"/>
        <v>4624</v>
      </c>
      <c r="AL88">
        <v>68</v>
      </c>
      <c r="AM88">
        <f t="shared" si="19"/>
        <v>0</v>
      </c>
      <c r="AN88">
        <f t="shared" si="20"/>
        <v>0</v>
      </c>
      <c r="AO88">
        <f t="shared" si="21"/>
        <v>0</v>
      </c>
    </row>
    <row r="89" spans="37:41" x14ac:dyDescent="0.25">
      <c r="AK89">
        <f t="shared" si="18"/>
        <v>4761</v>
      </c>
      <c r="AL89">
        <v>69</v>
      </c>
      <c r="AM89">
        <f t="shared" si="19"/>
        <v>1</v>
      </c>
      <c r="AN89">
        <f t="shared" si="20"/>
        <v>69</v>
      </c>
      <c r="AO89">
        <f t="shared" si="21"/>
        <v>4761</v>
      </c>
    </row>
    <row r="90" spans="37:41" x14ac:dyDescent="0.25">
      <c r="AK90">
        <f t="shared" si="18"/>
        <v>4900</v>
      </c>
      <c r="AL90">
        <v>70</v>
      </c>
      <c r="AM90">
        <f t="shared" si="19"/>
        <v>1</v>
      </c>
      <c r="AN90">
        <f t="shared" si="20"/>
        <v>70</v>
      </c>
      <c r="AO90">
        <f t="shared" si="21"/>
        <v>4900</v>
      </c>
    </row>
    <row r="91" spans="37:41" x14ac:dyDescent="0.25">
      <c r="AK91">
        <f t="shared" si="18"/>
        <v>5041</v>
      </c>
      <c r="AL91">
        <v>71</v>
      </c>
      <c r="AM91">
        <f t="shared" si="19"/>
        <v>0</v>
      </c>
      <c r="AN91">
        <f t="shared" si="20"/>
        <v>0</v>
      </c>
      <c r="AO91">
        <f t="shared" si="21"/>
        <v>0</v>
      </c>
    </row>
    <row r="92" spans="37:41" x14ac:dyDescent="0.25">
      <c r="AK92">
        <f t="shared" si="18"/>
        <v>5184</v>
      </c>
      <c r="AL92">
        <v>72</v>
      </c>
      <c r="AM92">
        <f t="shared" si="19"/>
        <v>1</v>
      </c>
      <c r="AN92">
        <f t="shared" si="20"/>
        <v>72</v>
      </c>
      <c r="AO92">
        <f t="shared" si="21"/>
        <v>5184</v>
      </c>
    </row>
    <row r="93" spans="37:41" x14ac:dyDescent="0.25">
      <c r="AK93">
        <f t="shared" si="18"/>
        <v>5329</v>
      </c>
      <c r="AL93">
        <v>73</v>
      </c>
      <c r="AM93">
        <f t="shared" si="19"/>
        <v>2</v>
      </c>
      <c r="AN93">
        <f t="shared" si="20"/>
        <v>146</v>
      </c>
      <c r="AO93">
        <f t="shared" si="21"/>
        <v>10658</v>
      </c>
    </row>
    <row r="94" spans="37:41" x14ac:dyDescent="0.25">
      <c r="AK94">
        <f t="shared" si="18"/>
        <v>5476</v>
      </c>
      <c r="AL94">
        <v>74</v>
      </c>
      <c r="AM94">
        <f t="shared" si="19"/>
        <v>0</v>
      </c>
      <c r="AN94">
        <f t="shared" si="20"/>
        <v>0</v>
      </c>
      <c r="AO94">
        <f t="shared" si="21"/>
        <v>0</v>
      </c>
    </row>
    <row r="95" spans="37:41" x14ac:dyDescent="0.25">
      <c r="AK95">
        <f t="shared" si="18"/>
        <v>5625</v>
      </c>
      <c r="AL95">
        <v>75</v>
      </c>
      <c r="AM95">
        <f t="shared" si="19"/>
        <v>2</v>
      </c>
      <c r="AN95">
        <f t="shared" si="20"/>
        <v>150</v>
      </c>
      <c r="AO95">
        <f t="shared" si="21"/>
        <v>11250</v>
      </c>
    </row>
    <row r="96" spans="37:41" x14ac:dyDescent="0.25">
      <c r="AK96">
        <f t="shared" si="18"/>
        <v>5776</v>
      </c>
      <c r="AL96">
        <v>76</v>
      </c>
      <c r="AM96">
        <f t="shared" si="19"/>
        <v>0</v>
      </c>
      <c r="AN96">
        <f t="shared" si="20"/>
        <v>0</v>
      </c>
      <c r="AO96">
        <f t="shared" si="21"/>
        <v>0</v>
      </c>
    </row>
    <row r="97" spans="37:41" x14ac:dyDescent="0.25">
      <c r="AK97">
        <f t="shared" si="18"/>
        <v>5929</v>
      </c>
      <c r="AL97">
        <v>77</v>
      </c>
      <c r="AM97">
        <f t="shared" si="19"/>
        <v>0</v>
      </c>
      <c r="AN97">
        <f t="shared" si="20"/>
        <v>0</v>
      </c>
      <c r="AO97">
        <f t="shared" si="21"/>
        <v>0</v>
      </c>
    </row>
    <row r="98" spans="37:41" x14ac:dyDescent="0.25">
      <c r="AK98">
        <f t="shared" si="18"/>
        <v>6084</v>
      </c>
      <c r="AL98">
        <v>78</v>
      </c>
      <c r="AM98">
        <f t="shared" si="19"/>
        <v>1</v>
      </c>
      <c r="AN98">
        <f t="shared" si="20"/>
        <v>78</v>
      </c>
      <c r="AO98">
        <f t="shared" si="21"/>
        <v>6084</v>
      </c>
    </row>
    <row r="99" spans="37:41" x14ac:dyDescent="0.25">
      <c r="AK99">
        <f t="shared" si="18"/>
        <v>6241</v>
      </c>
      <c r="AL99">
        <v>79</v>
      </c>
      <c r="AM99">
        <f t="shared" si="19"/>
        <v>0</v>
      </c>
      <c r="AN99">
        <f t="shared" si="20"/>
        <v>0</v>
      </c>
      <c r="AO99">
        <f t="shared" si="21"/>
        <v>0</v>
      </c>
    </row>
    <row r="100" spans="37:41" x14ac:dyDescent="0.25">
      <c r="AK100">
        <f t="shared" si="18"/>
        <v>6400</v>
      </c>
      <c r="AL100">
        <v>80</v>
      </c>
      <c r="AM100">
        <f t="shared" si="19"/>
        <v>0</v>
      </c>
      <c r="AN100">
        <f t="shared" si="20"/>
        <v>0</v>
      </c>
      <c r="AO100">
        <f t="shared" si="21"/>
        <v>0</v>
      </c>
    </row>
  </sheetData>
  <mergeCells count="6">
    <mergeCell ref="C3:H3"/>
    <mergeCell ref="B28:H28"/>
    <mergeCell ref="C29:H29"/>
    <mergeCell ref="A30:A44"/>
    <mergeCell ref="C4:H4"/>
    <mergeCell ref="A6:A19"/>
  </mergeCells>
  <phoneticPr fontId="3" type="noConversion"/>
  <pageMargins left="0.7" right="0.7" top="0.75" bottom="0.75" header="0.3" footer="0.3"/>
  <pageSetup paperSize="9" orientation="portrait" horizontalDpi="4294967293" verticalDpi="0" r:id="rId1"/>
  <ignoredErrors>
    <ignoredError sqref="C51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Borkowska</dc:creator>
  <cp:lastModifiedBy>48572</cp:lastModifiedBy>
  <dcterms:created xsi:type="dcterms:W3CDTF">2015-06-05T18:19:34Z</dcterms:created>
  <dcterms:modified xsi:type="dcterms:W3CDTF">2021-12-28T23:16:11Z</dcterms:modified>
</cp:coreProperties>
</file>