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w\Desktop\ProductionLineMonitor\docs\"/>
    </mc:Choice>
  </mc:AlternateContent>
  <xr:revisionPtr revIDLastSave="0" documentId="10_ncr:8100000_{E9C6D6CA-71C2-401B-9A8B-1CDB65BC674A}" xr6:coauthVersionLast="32" xr6:coauthVersionMax="32" xr10:uidLastSave="{00000000-0000-0000-0000-000000000000}"/>
  <bookViews>
    <workbookView xWindow="0" yWindow="0" windowWidth="20385" windowHeight="8310" activeTab="5" xr2:uid="{00000000-000D-0000-FFFF-FFFF00000000}"/>
  </bookViews>
  <sheets>
    <sheet name="机械手动作地址" sheetId="1" r:id="rId1"/>
    <sheet name="料盒动作地址" sheetId="3" r:id="rId2"/>
    <sheet name="小车运动相关" sheetId="4" r:id="rId3"/>
    <sheet name="灯信号" sheetId="5" r:id="rId4"/>
    <sheet name="界面显示信息" sheetId="6" r:id="rId5"/>
    <sheet name="需要的地址总汇" sheetId="8" r:id="rId6"/>
  </sheets>
  <definedNames>
    <definedName name="_xlnm._FilterDatabase" localSheetId="5" hidden="1">需要的地址总汇!$A$1:$F$172</definedName>
    <definedName name="_xlnm.Print_Area" localSheetId="5">需要的地址总汇!$A$1:$F$179</definedName>
  </definedNames>
  <calcPr calcId="162913"/>
</workbook>
</file>

<file path=xl/calcChain.xml><?xml version="1.0" encoding="utf-8"?>
<calcChain xmlns="http://schemas.openxmlformats.org/spreadsheetml/2006/main">
  <c r="D12" i="8" l="1"/>
  <c r="D10" i="8"/>
  <c r="D11" i="8"/>
  <c r="D8" i="8"/>
  <c r="D7" i="8"/>
  <c r="D5" i="8"/>
  <c r="D3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81" i="8"/>
  <c r="E10" i="8"/>
  <c r="E13" i="8"/>
  <c r="E6" i="8"/>
  <c r="E192" i="8"/>
  <c r="E182" i="8"/>
  <c r="E183" i="8"/>
  <c r="E181" i="8"/>
  <c r="E11" i="8"/>
  <c r="E14" i="8"/>
  <c r="E7" i="8"/>
  <c r="E9" i="8"/>
  <c r="E185" i="8"/>
  <c r="E186" i="8"/>
  <c r="E187" i="8"/>
  <c r="E8" i="8"/>
  <c r="E3" i="8"/>
  <c r="E184" i="8"/>
  <c r="E189" i="8"/>
  <c r="E190" i="8"/>
  <c r="E191" i="8"/>
  <c r="E12" i="8"/>
  <c r="E4" i="8"/>
  <c r="E5" i="8"/>
  <c r="E188" i="8"/>
  <c r="E193" i="8"/>
  <c r="E194" i="8"/>
  <c r="E195" i="8"/>
  <c r="D179" i="8" l="1"/>
  <c r="D178" i="8"/>
  <c r="D177" i="8"/>
  <c r="D176" i="8"/>
  <c r="D175" i="8"/>
  <c r="D174" i="8"/>
  <c r="D173" i="8"/>
  <c r="D172" i="8"/>
  <c r="D170" i="8"/>
  <c r="D169" i="8"/>
  <c r="D168" i="8"/>
  <c r="D167" i="8"/>
  <c r="D166" i="8"/>
  <c r="D165" i="8"/>
  <c r="D164" i="8"/>
  <c r="D163" i="8"/>
  <c r="D161" i="8"/>
  <c r="D160" i="8"/>
  <c r="D159" i="8"/>
  <c r="D158" i="8"/>
  <c r="D157" i="8"/>
  <c r="D156" i="8"/>
  <c r="D155" i="8"/>
  <c r="D154" i="8"/>
  <c r="D152" i="8"/>
  <c r="D151" i="8"/>
  <c r="D150" i="8"/>
  <c r="D149" i="8"/>
  <c r="D148" i="8"/>
  <c r="D147" i="8"/>
  <c r="D146" i="8"/>
  <c r="D145" i="8"/>
  <c r="D143" i="8"/>
  <c r="D142" i="8"/>
  <c r="D141" i="8"/>
  <c r="D140" i="8"/>
  <c r="D139" i="8"/>
  <c r="D138" i="8"/>
  <c r="D137" i="8"/>
  <c r="D136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72" i="8"/>
  <c r="D71" i="8"/>
  <c r="D70" i="8"/>
  <c r="D69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51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6" i="8"/>
  <c r="D23" i="8"/>
  <c r="D24" i="8"/>
  <c r="D22" i="8"/>
  <c r="E173" i="8"/>
  <c r="E93" i="8"/>
  <c r="E116" i="8"/>
  <c r="E149" i="8"/>
  <c r="E96" i="8"/>
  <c r="E130" i="8"/>
  <c r="E137" i="8"/>
  <c r="E107" i="8"/>
  <c r="E127" i="8"/>
  <c r="E131" i="8"/>
  <c r="E134" i="8"/>
  <c r="E154" i="8"/>
  <c r="E126" i="8"/>
  <c r="E106" i="8"/>
  <c r="E119" i="8"/>
  <c r="E136" i="8"/>
  <c r="E139" i="8"/>
  <c r="E124" i="8"/>
  <c r="E179" i="8"/>
  <c r="E160" i="8"/>
  <c r="E121" i="8"/>
  <c r="E133" i="8"/>
  <c r="E72" i="8"/>
  <c r="E164" i="8"/>
  <c r="E158" i="8"/>
  <c r="E169" i="8"/>
  <c r="E176" i="8"/>
  <c r="E161" i="8"/>
  <c r="E175" i="8"/>
  <c r="E102" i="8"/>
  <c r="E129" i="8"/>
  <c r="E172" i="8"/>
  <c r="E142" i="8"/>
  <c r="E70" i="8"/>
  <c r="E87" i="8"/>
  <c r="E159" i="8"/>
  <c r="E103" i="8"/>
  <c r="E148" i="8"/>
  <c r="E75" i="8"/>
  <c r="E110" i="8"/>
  <c r="E150" i="8"/>
  <c r="E91" i="8"/>
  <c r="E157" i="8"/>
  <c r="E114" i="8"/>
  <c r="E81" i="8"/>
  <c r="E76" i="8"/>
  <c r="E88" i="8"/>
  <c r="E143" i="8"/>
  <c r="E105" i="8"/>
  <c r="E125" i="8"/>
  <c r="E118" i="8"/>
  <c r="E94" i="8"/>
  <c r="E84" i="8"/>
  <c r="E146" i="8"/>
  <c r="E71" i="8"/>
  <c r="E152" i="8"/>
  <c r="E168" i="8"/>
  <c r="E112" i="8"/>
  <c r="E132" i="8"/>
  <c r="E155" i="8"/>
  <c r="E115" i="8"/>
  <c r="E69" i="8"/>
  <c r="E178" i="8"/>
  <c r="E95" i="8"/>
  <c r="E98" i="8"/>
  <c r="E128" i="8"/>
  <c r="E123" i="8"/>
  <c r="E140" i="8"/>
  <c r="E101" i="8"/>
  <c r="E80" i="8"/>
  <c r="E156" i="8"/>
  <c r="E167" i="8"/>
  <c r="E120" i="8"/>
  <c r="E100" i="8"/>
  <c r="E82" i="8"/>
  <c r="E177" i="8"/>
  <c r="E145" i="8"/>
  <c r="E151" i="8"/>
  <c r="E99" i="8"/>
  <c r="E74" i="8"/>
  <c r="E122" i="8"/>
  <c r="E90" i="8"/>
  <c r="E163" i="8"/>
  <c r="E97" i="8"/>
  <c r="E147" i="8"/>
  <c r="E166" i="8"/>
  <c r="E141" i="8"/>
  <c r="E117" i="8"/>
  <c r="E109" i="8"/>
  <c r="E85" i="8"/>
  <c r="E77" i="8"/>
  <c r="E86" i="8"/>
  <c r="E174" i="8"/>
  <c r="E111" i="8"/>
  <c r="E108" i="8"/>
  <c r="E113" i="8"/>
  <c r="E89" i="8"/>
  <c r="E138" i="8"/>
  <c r="E83" i="8"/>
  <c r="E78" i="8"/>
  <c r="E165" i="8"/>
  <c r="E104" i="8"/>
  <c r="E79" i="8"/>
  <c r="E170" i="8"/>
  <c r="D6" i="8" l="1"/>
  <c r="D9" i="8"/>
  <c r="D13" i="8"/>
  <c r="D14" i="8"/>
  <c r="D4" i="8"/>
</calcChain>
</file>

<file path=xl/sharedStrings.xml><?xml version="1.0" encoding="utf-8"?>
<sst xmlns="http://schemas.openxmlformats.org/spreadsheetml/2006/main" count="1535" uniqueCount="957">
  <si>
    <t>备注</t>
  </si>
  <si>
    <t>M7000</t>
  </si>
  <si>
    <t>站1上下到等待位</t>
  </si>
  <si>
    <t>M7001</t>
  </si>
  <si>
    <t>站1上下到取料位</t>
  </si>
  <si>
    <t>M7002</t>
  </si>
  <si>
    <t>站1上下到左放料位</t>
  </si>
  <si>
    <t>M7003</t>
  </si>
  <si>
    <t>站1上下到右放料位</t>
  </si>
  <si>
    <t>M7004</t>
  </si>
  <si>
    <t>站1横移到取料位</t>
  </si>
  <si>
    <t>M7005</t>
  </si>
  <si>
    <t>站1横移到左放料位</t>
  </si>
  <si>
    <t>M7006</t>
  </si>
  <si>
    <t>站1横移到右放料位</t>
  </si>
  <si>
    <t>M7007</t>
  </si>
  <si>
    <t>站1旋转到取料位</t>
  </si>
  <si>
    <t>M7008</t>
  </si>
  <si>
    <t>站1旋转到(前放料/后取成)</t>
  </si>
  <si>
    <t>M7009</t>
  </si>
  <si>
    <t>站1旋转到(前取成/后放料)</t>
  </si>
  <si>
    <t>M7010</t>
  </si>
  <si>
    <t>站1吸盘到平移位</t>
  </si>
  <si>
    <t>M7011</t>
  </si>
  <si>
    <t>站1吸盘到前取料位</t>
  </si>
  <si>
    <t>M7012</t>
  </si>
  <si>
    <t>站1吸盘到后取料位</t>
  </si>
  <si>
    <t>M7013</t>
  </si>
  <si>
    <t>站1左CNC辅助启动</t>
  </si>
  <si>
    <t>M7014</t>
  </si>
  <si>
    <t>站1右CNC辅助启动</t>
  </si>
  <si>
    <t>M7015</t>
  </si>
  <si>
    <t>站1上下到翻转等待位</t>
  </si>
  <si>
    <t>M7016</t>
  </si>
  <si>
    <t>M7017</t>
  </si>
  <si>
    <t>M7018</t>
  </si>
  <si>
    <t>M7019</t>
  </si>
  <si>
    <t>M7020</t>
  </si>
  <si>
    <t>站1左CNC加工完成</t>
  </si>
  <si>
    <t>M7021</t>
  </si>
  <si>
    <t>站1左CNC等待上料</t>
  </si>
  <si>
    <t>M7022</t>
  </si>
  <si>
    <t>站1左CNC屏蔽ing</t>
  </si>
  <si>
    <t>M7023</t>
  </si>
  <si>
    <t>M7024</t>
  </si>
  <si>
    <t>M7025</t>
  </si>
  <si>
    <t>站1右CNC加工完成</t>
  </si>
  <si>
    <t>M7026</t>
  </si>
  <si>
    <t>M7027</t>
  </si>
  <si>
    <t>站1右CNC屏蔽ing</t>
  </si>
  <si>
    <t>M8000</t>
  </si>
  <si>
    <t>站2上下到等待位</t>
  </si>
  <si>
    <t>M8001</t>
  </si>
  <si>
    <t>站2上下到取料位</t>
  </si>
  <si>
    <t>M8002</t>
  </si>
  <si>
    <t>站2上下到左放料位</t>
  </si>
  <si>
    <t>M8003</t>
  </si>
  <si>
    <t>站2上下到右放料位</t>
  </si>
  <si>
    <t>M8004</t>
  </si>
  <si>
    <t>站2横移到取料位</t>
  </si>
  <si>
    <t>M8005</t>
  </si>
  <si>
    <t>站2横移到左放料位</t>
  </si>
  <si>
    <t>M8006</t>
  </si>
  <si>
    <t>站2横移到右放料位</t>
  </si>
  <si>
    <t>M8007</t>
  </si>
  <si>
    <t>站2旋转到取料位</t>
  </si>
  <si>
    <t>M8008</t>
  </si>
  <si>
    <t>站2旋转到(前放料/后取成)</t>
  </si>
  <si>
    <t>M8009</t>
  </si>
  <si>
    <t>站2旋转到(前取成/后放料)</t>
  </si>
  <si>
    <t>M8010</t>
  </si>
  <si>
    <t>站2吸盘到平移位</t>
  </si>
  <si>
    <t>M8011</t>
  </si>
  <si>
    <t>站2吸盘到前取料位</t>
  </si>
  <si>
    <t>M8012</t>
  </si>
  <si>
    <t>站2吸盘到后取料位</t>
  </si>
  <si>
    <t>M8013</t>
  </si>
  <si>
    <t>M8014</t>
  </si>
  <si>
    <t>M8015</t>
  </si>
  <si>
    <t>站2上下翻转等待位</t>
  </si>
  <si>
    <t>M8016</t>
  </si>
  <si>
    <t>M8017</t>
  </si>
  <si>
    <t>M8018</t>
  </si>
  <si>
    <t>M8019</t>
  </si>
  <si>
    <t>M8020</t>
  </si>
  <si>
    <t>站2左CNC加工完成</t>
  </si>
  <si>
    <t>M8021</t>
  </si>
  <si>
    <t>M8022</t>
  </si>
  <si>
    <t>站2左CNC屏蔽ing</t>
  </si>
  <si>
    <t>M8023</t>
  </si>
  <si>
    <t>M8024</t>
  </si>
  <si>
    <t>M8025</t>
  </si>
  <si>
    <t>站2右CNC加工完成</t>
  </si>
  <si>
    <t>M8026</t>
  </si>
  <si>
    <t>M8027</t>
  </si>
  <si>
    <t>站2右CNC屏蔽ing</t>
  </si>
  <si>
    <t>M8040</t>
  </si>
  <si>
    <t>站3上下到等待位</t>
  </si>
  <si>
    <t>M8041</t>
  </si>
  <si>
    <t>站3上下到取料位</t>
  </si>
  <si>
    <t>M8042</t>
  </si>
  <si>
    <t>站3上下到左放料位</t>
  </si>
  <si>
    <t>M8043</t>
  </si>
  <si>
    <t>站3上下到右放料位</t>
  </si>
  <si>
    <t>M8044</t>
  </si>
  <si>
    <t>站3横移到取料位</t>
  </si>
  <si>
    <t>M8045</t>
  </si>
  <si>
    <t>站3横移到左放料位</t>
  </si>
  <si>
    <t>M8046</t>
  </si>
  <si>
    <t>站3横移到右放料位</t>
  </si>
  <si>
    <t>M8047</t>
  </si>
  <si>
    <t>站3旋转到取料位</t>
  </si>
  <si>
    <t>M8048</t>
  </si>
  <si>
    <t>站3旋转到(前放料/后取成)</t>
  </si>
  <si>
    <t>M8049</t>
  </si>
  <si>
    <t>站3旋转到(前取成/后放料)</t>
  </si>
  <si>
    <t>M8050</t>
  </si>
  <si>
    <t>站3吸盘到平移位</t>
  </si>
  <si>
    <t>M8051</t>
  </si>
  <si>
    <t>站3吸盘到前取料位</t>
  </si>
  <si>
    <t>M8052</t>
  </si>
  <si>
    <t>站3吸盘到后取料位</t>
  </si>
  <si>
    <t>M8053</t>
  </si>
  <si>
    <t>M8054</t>
  </si>
  <si>
    <t>站3右CNC辅助启动</t>
  </si>
  <si>
    <t>M8055</t>
  </si>
  <si>
    <t>站3上下到翻转取料位</t>
  </si>
  <si>
    <t>M8056</t>
  </si>
  <si>
    <t>M8057</t>
  </si>
  <si>
    <t>M8058</t>
  </si>
  <si>
    <t>M8059</t>
  </si>
  <si>
    <t>M8060</t>
  </si>
  <si>
    <t>站3左CNC加工完成</t>
  </si>
  <si>
    <t>M8061</t>
  </si>
  <si>
    <t>M8062</t>
  </si>
  <si>
    <t>站3左CNC屏蔽ing</t>
  </si>
  <si>
    <t>M8063</t>
  </si>
  <si>
    <t>M8064</t>
  </si>
  <si>
    <t>M8065</t>
  </si>
  <si>
    <t>站3右CNC加工完成</t>
  </si>
  <si>
    <t>M8080</t>
  </si>
  <si>
    <t>站4上下到等待位</t>
  </si>
  <si>
    <t>M8081</t>
  </si>
  <si>
    <t>站4上下到取料位</t>
  </si>
  <si>
    <t>M8082</t>
  </si>
  <si>
    <t>站4上下到左放料位</t>
  </si>
  <si>
    <t>M8083</t>
  </si>
  <si>
    <t>站4上下到右放料位</t>
  </si>
  <si>
    <t>M8084</t>
  </si>
  <si>
    <t>站4横移到取料位</t>
  </si>
  <si>
    <t>M8085</t>
  </si>
  <si>
    <t>站4横移到左放料位</t>
  </si>
  <si>
    <t>M8086</t>
  </si>
  <si>
    <t>站4横移到右放料位</t>
  </si>
  <si>
    <t>M8087</t>
  </si>
  <si>
    <t>站4旋转到取料位</t>
  </si>
  <si>
    <t>M8088</t>
  </si>
  <si>
    <t>站4旋转到(前放料/后取成)</t>
  </si>
  <si>
    <t>M8089</t>
  </si>
  <si>
    <t>站4旋转到(前取成/后放料)</t>
  </si>
  <si>
    <t>M8090</t>
  </si>
  <si>
    <t>站4吸盘到平移位</t>
  </si>
  <si>
    <t>M8091</t>
  </si>
  <si>
    <t>站4吸盘到前取料位</t>
  </si>
  <si>
    <t>M8092</t>
  </si>
  <si>
    <t>站4吸盘到后取料位</t>
  </si>
  <si>
    <t>M8093</t>
  </si>
  <si>
    <t>M8094</t>
  </si>
  <si>
    <t>站4右CNC辅助启动</t>
  </si>
  <si>
    <t>M8095</t>
  </si>
  <si>
    <t>站4上下翻转等待位</t>
  </si>
  <si>
    <t>M8096</t>
  </si>
  <si>
    <t>M8097</t>
  </si>
  <si>
    <t>M8098</t>
  </si>
  <si>
    <t>M8099</t>
  </si>
  <si>
    <t>M8100</t>
  </si>
  <si>
    <t>站4左CNC加工完成</t>
  </si>
  <si>
    <t>M8101</t>
  </si>
  <si>
    <t>M8102</t>
  </si>
  <si>
    <t>站4左CNC屏蔽ing</t>
  </si>
  <si>
    <t>M8103</t>
  </si>
  <si>
    <t>M8104</t>
  </si>
  <si>
    <t>M8105</t>
  </si>
  <si>
    <t>站4右CNC加工完成</t>
  </si>
  <si>
    <t>M8120</t>
  </si>
  <si>
    <t>站5上下到等待位</t>
  </si>
  <si>
    <t>M8121</t>
  </si>
  <si>
    <t>站5上下到取料位</t>
  </si>
  <si>
    <t>M8122</t>
  </si>
  <si>
    <t>站5上下到左放料位</t>
  </si>
  <si>
    <t>M8123</t>
  </si>
  <si>
    <t>站5上下到右放料位</t>
  </si>
  <si>
    <t>M8124</t>
  </si>
  <si>
    <t>站5横移到取料位</t>
  </si>
  <si>
    <t>M8125</t>
  </si>
  <si>
    <t>站5横移到左放料位</t>
  </si>
  <si>
    <t>M8126</t>
  </si>
  <si>
    <t>站5横移到右放料位</t>
  </si>
  <si>
    <t>M8127</t>
  </si>
  <si>
    <t>站5旋转到取料位</t>
  </si>
  <si>
    <t>M8128</t>
  </si>
  <si>
    <t>站5旋转到(前放料/后取成)</t>
  </si>
  <si>
    <t>M8129</t>
  </si>
  <si>
    <t>站5旋转到(前取成/后放料)</t>
  </si>
  <si>
    <t>M8130</t>
  </si>
  <si>
    <t>站5吸盘到平移位</t>
  </si>
  <si>
    <t>M8131</t>
  </si>
  <si>
    <t>站5吸盘到前取料位</t>
  </si>
  <si>
    <t>M8132</t>
  </si>
  <si>
    <t>站5吸盘到后取料位</t>
  </si>
  <si>
    <t>M8133</t>
  </si>
  <si>
    <t>M8134</t>
  </si>
  <si>
    <t>站5右CNC辅助启动</t>
  </si>
  <si>
    <t>M8135</t>
  </si>
  <si>
    <t>站5上下翻转等待位</t>
  </si>
  <si>
    <t>M8136</t>
  </si>
  <si>
    <t>M8137</t>
  </si>
  <si>
    <t>M8138</t>
  </si>
  <si>
    <t>M8139</t>
  </si>
  <si>
    <t>M8140</t>
  </si>
  <si>
    <t>站5左CNC加工完成</t>
  </si>
  <si>
    <t>M8141</t>
  </si>
  <si>
    <t>M8142</t>
  </si>
  <si>
    <t>站5左CNC屏蔽ing</t>
  </si>
  <si>
    <t>M8143</t>
  </si>
  <si>
    <t>M8144</t>
  </si>
  <si>
    <t>M8145</t>
  </si>
  <si>
    <t>站5右CNC加工完成</t>
  </si>
  <si>
    <t>以下地址是2018-5-9新增的</t>
  </si>
  <si>
    <t>M2801</t>
  </si>
  <si>
    <t xml:space="preserve"> 站1上下跑位1标志等待位</t>
  </si>
  <si>
    <t>这个地址类似于限位开关，机械手到达相关位置后为1</t>
  </si>
  <si>
    <t>M2802</t>
  </si>
  <si>
    <t xml:space="preserve"> 站1上下跑位2标志取料位</t>
  </si>
  <si>
    <t>这个地址类似于限位开关，机械手到达相关位置后为2</t>
  </si>
  <si>
    <t>M2803</t>
  </si>
  <si>
    <t xml:space="preserve"> 站1上下跑位3标志左放料位</t>
  </si>
  <si>
    <t>这个地址类似于限位开关，机械手到达相关位置后为3</t>
  </si>
  <si>
    <t>M2804</t>
  </si>
  <si>
    <t xml:space="preserve"> 站1上下跑位4标志右放料位</t>
  </si>
  <si>
    <t>这个地址类似于限位开关，机械手到达相关位置后为4</t>
  </si>
  <si>
    <t>M2805</t>
  </si>
  <si>
    <t>站1到翻转等待位到位标志</t>
  </si>
  <si>
    <t>这个地址类似于限位开关，机械手到达相关位置后为5</t>
  </si>
  <si>
    <t>这个地址类似于限位开关，机械手到达相关位置后为6</t>
  </si>
  <si>
    <t>M2812</t>
  </si>
  <si>
    <t xml:space="preserve"> 站1横移跑位2标志（左放料）</t>
  </si>
  <si>
    <t>这个地址类似于限位开关，机械手到达相关位置后为7</t>
  </si>
  <si>
    <t>M2813</t>
  </si>
  <si>
    <t xml:space="preserve"> 站1横移跑位3标志（取料位）</t>
  </si>
  <si>
    <t>这个地址类似于限位开关，机械手到达相关位置后为8</t>
  </si>
  <si>
    <t>M2814</t>
  </si>
  <si>
    <t xml:space="preserve"> 站1横移跑位4标志（右放料）</t>
  </si>
  <si>
    <t>这个地址类似于限位开关，机械手到达相关位置后为9</t>
  </si>
  <si>
    <t>这个地址类似于限位开关，机械手到达相关位置后为10</t>
  </si>
  <si>
    <t>M2822</t>
  </si>
  <si>
    <t xml:space="preserve"> 站1旋转跑位2标志（取料位）</t>
  </si>
  <si>
    <t>这个地址类似于限位开关，机械手到达相关位置后为11</t>
  </si>
  <si>
    <t>M2823</t>
  </si>
  <si>
    <t xml:space="preserve"> 站1旋转跑位3标志(前取成/后放料</t>
  </si>
  <si>
    <t>这个地址类似于限位开关，机械手到达相关位置后为12</t>
  </si>
  <si>
    <t>M2824</t>
  </si>
  <si>
    <t xml:space="preserve"> 站1旋转跑位4标志(前放料/后取成</t>
  </si>
  <si>
    <t>这个地址类似于限位开关，机械手到达相关位置后为13</t>
  </si>
  <si>
    <t>这个地址类似于限位开关，机械手到达相关位置后为14</t>
  </si>
  <si>
    <t>M2832</t>
  </si>
  <si>
    <t xml:space="preserve"> 站1吸盘跑位2标志（平移位）</t>
  </si>
  <si>
    <t>这个地址类似于限位开关，机械手到达相关位置后为15</t>
  </si>
  <si>
    <t>M2833</t>
  </si>
  <si>
    <t xml:space="preserve"> 站1吸盘跑位3标志（前取料）</t>
  </si>
  <si>
    <t>这个地址类似于限位开关，机械手到达相关位置后为16</t>
  </si>
  <si>
    <t>M2834</t>
  </si>
  <si>
    <t xml:space="preserve"> 站1吸盘跑位4标志（后取料）</t>
  </si>
  <si>
    <t>这个地址类似于限位开关，机械手到达相关位置后为17</t>
  </si>
  <si>
    <t>这个地址类似于限位开关，机械手到达相关位置后为18</t>
  </si>
  <si>
    <t>M2841</t>
  </si>
  <si>
    <t xml:space="preserve"> 站2上下跑位1标志等待位</t>
  </si>
  <si>
    <t>这个地址类似于限位开关，机械手到达相关位置后为19</t>
  </si>
  <si>
    <t>M2842</t>
  </si>
  <si>
    <t xml:space="preserve"> 站2上下跑位2标志取料位</t>
  </si>
  <si>
    <t>这个地址类似于限位开关，机械手到达相关位置后为20</t>
  </si>
  <si>
    <t>M2843</t>
  </si>
  <si>
    <t xml:space="preserve"> 站2上下跑位3标志左放料位</t>
  </si>
  <si>
    <t>这个地址类似于限位开关，机械手到达相关位置后为21</t>
  </si>
  <si>
    <t>M2844</t>
  </si>
  <si>
    <t xml:space="preserve"> 站2上下跑位4标志右放料位</t>
  </si>
  <si>
    <t>这个地址类似于限位开关，机械手到达相关位置后为22</t>
  </si>
  <si>
    <t>M2845</t>
  </si>
  <si>
    <t xml:space="preserve"> 站2上下翻转等待标志</t>
  </si>
  <si>
    <t>这个地址类似于限位开关，机械手到达相关位置后为23</t>
  </si>
  <si>
    <t>这个地址类似于限位开关，机械手到达相关位置后为24</t>
  </si>
  <si>
    <t>M2852</t>
  </si>
  <si>
    <t xml:space="preserve"> 站2横移跑位2标志（左放料）</t>
  </si>
  <si>
    <t>这个地址类似于限位开关，机械手到达相关位置后为25</t>
  </si>
  <si>
    <t>M2853</t>
  </si>
  <si>
    <t xml:space="preserve"> 站2横移跑位3标志（取料位）</t>
  </si>
  <si>
    <t>这个地址类似于限位开关，机械手到达相关位置后为26</t>
  </si>
  <si>
    <t>M2854</t>
  </si>
  <si>
    <t xml:space="preserve"> 站2横移跑位4标志（右放料）</t>
  </si>
  <si>
    <t>这个地址类似于限位开关，机械手到达相关位置后为27</t>
  </si>
  <si>
    <t>这个地址类似于限位开关，机械手到达相关位置后为28</t>
  </si>
  <si>
    <t>M2862</t>
  </si>
  <si>
    <t xml:space="preserve"> 站2旋转跑位2标志（取料位）</t>
  </si>
  <si>
    <t>这个地址类似于限位开关，机械手到达相关位置后为29</t>
  </si>
  <si>
    <t>M2863</t>
  </si>
  <si>
    <t xml:space="preserve"> 站2旋转跑位3标志(前取成/后放料</t>
  </si>
  <si>
    <t>这个地址类似于限位开关，机械手到达相关位置后为30</t>
  </si>
  <si>
    <t>M2864</t>
  </si>
  <si>
    <t xml:space="preserve"> 站2旋转跑位4标志(前放料/后取成</t>
  </si>
  <si>
    <t>这个地址类似于限位开关，机械手到达相关位置后为31</t>
  </si>
  <si>
    <t>这个地址类似于限位开关，机械手到达相关位置后为32</t>
  </si>
  <si>
    <t>M2872</t>
  </si>
  <si>
    <t xml:space="preserve"> 站2吸盘跑位2标志（平移位）</t>
  </si>
  <si>
    <t>这个地址类似于限位开关，机械手到达相关位置后为33</t>
  </si>
  <si>
    <t>M2873</t>
  </si>
  <si>
    <t xml:space="preserve"> 站2吸盘跑位3标志（前取料）</t>
  </si>
  <si>
    <t>这个地址类似于限位开关，机械手到达相关位置后为34</t>
  </si>
  <si>
    <t>M2874</t>
  </si>
  <si>
    <t xml:space="preserve"> 站2吸盘跑位4标志（后取料）</t>
  </si>
  <si>
    <t>这个地址类似于限位开关，机械手到达相关位置后为35</t>
  </si>
  <si>
    <t>这个地址类似于限位开关，机械手到达相关位置后为36</t>
  </si>
  <si>
    <t>M2881</t>
  </si>
  <si>
    <t xml:space="preserve"> 站3上下跑位1标志等待位</t>
  </si>
  <si>
    <t>这个地址类似于限位开关，机械手到达相关位置后为37</t>
  </si>
  <si>
    <t>M2882</t>
  </si>
  <si>
    <t xml:space="preserve"> 站3上下跑位2标志取料位</t>
  </si>
  <si>
    <t>这个地址类似于限位开关，机械手到达相关位置后为38</t>
  </si>
  <si>
    <t>M2883</t>
  </si>
  <si>
    <t xml:space="preserve"> 站3上下跑位3标志左放料位</t>
  </si>
  <si>
    <t>这个地址类似于限位开关，机械手到达相关位置后为39</t>
  </si>
  <si>
    <t>M2884</t>
  </si>
  <si>
    <t xml:space="preserve"> 站3上下跑位4标志右放料位</t>
  </si>
  <si>
    <t>这个地址类似于限位开关，机械手到达相关位置后为40</t>
  </si>
  <si>
    <t>M2885</t>
  </si>
  <si>
    <t xml:space="preserve"> 站3上下翻转等待位标志</t>
  </si>
  <si>
    <t>这个地址类似于限位开关，机械手到达相关位置后为41</t>
  </si>
  <si>
    <t>这个地址类似于限位开关，机械手到达相关位置后为42</t>
  </si>
  <si>
    <t>M2892</t>
  </si>
  <si>
    <t xml:space="preserve"> 站3横移跑位2标志（左放料）</t>
  </si>
  <si>
    <t>这个地址类似于限位开关，机械手到达相关位置后为43</t>
  </si>
  <si>
    <t>M2893</t>
  </si>
  <si>
    <t xml:space="preserve"> 站3横移跑位3标志（取料位）</t>
  </si>
  <si>
    <t>这个地址类似于限位开关，机械手到达相关位置后为44</t>
  </si>
  <si>
    <t>M2894</t>
  </si>
  <si>
    <t xml:space="preserve"> 站3横移跑位4标志（右放料）</t>
  </si>
  <si>
    <t>这个地址类似于限位开关，机械手到达相关位置后为45</t>
  </si>
  <si>
    <t>这个地址类似于限位开关，机械手到达相关位置后为46</t>
  </si>
  <si>
    <t>M2902</t>
  </si>
  <si>
    <t xml:space="preserve"> 站3旋转跑位2标志（取料位）</t>
  </si>
  <si>
    <t>这个地址类似于限位开关，机械手到达相关位置后为47</t>
  </si>
  <si>
    <t>M2903</t>
  </si>
  <si>
    <t xml:space="preserve"> 站3旋转跑位3标志(前取成/后放料</t>
  </si>
  <si>
    <t>这个地址类似于限位开关，机械手到达相关位置后为48</t>
  </si>
  <si>
    <t>M2904</t>
  </si>
  <si>
    <t xml:space="preserve"> 站3旋转跑位4标志(前放料/后取成</t>
  </si>
  <si>
    <t>这个地址类似于限位开关，机械手到达相关位置后为49</t>
  </si>
  <si>
    <t>这个地址类似于限位开关，机械手到达相关位置后为50</t>
  </si>
  <si>
    <t>M2912</t>
  </si>
  <si>
    <t xml:space="preserve"> 站3吸盘跑位2标志（平移位）</t>
  </si>
  <si>
    <t>这个地址类似于限位开关，机械手到达相关位置后为51</t>
  </si>
  <si>
    <t>M2913</t>
  </si>
  <si>
    <t xml:space="preserve"> 站3吸盘跑位3标志（前取料）</t>
  </si>
  <si>
    <t>这个地址类似于限位开关，机械手到达相关位置后为52</t>
  </si>
  <si>
    <t>M2914</t>
  </si>
  <si>
    <t xml:space="preserve"> 站3吸盘跑位4标志（后取料）</t>
  </si>
  <si>
    <t>这个地址类似于限位开关，机械手到达相关位置后为53</t>
  </si>
  <si>
    <t>这个地址类似于限位开关，机械手到达相关位置后为54</t>
  </si>
  <si>
    <t>M2921</t>
  </si>
  <si>
    <t xml:space="preserve"> 站4上下跑位1标志等待位</t>
  </si>
  <si>
    <t>这个地址类似于限位开关，机械手到达相关位置后为55</t>
  </si>
  <si>
    <t>M2922</t>
  </si>
  <si>
    <t xml:space="preserve"> 站4上下跑位2标志取料位</t>
  </si>
  <si>
    <t>这个地址类似于限位开关，机械手到达相关位置后为56</t>
  </si>
  <si>
    <t>M2923</t>
  </si>
  <si>
    <t xml:space="preserve"> 站4上下跑位3标志左放料位</t>
  </si>
  <si>
    <t>这个地址类似于限位开关，机械手到达相关位置后为57</t>
  </si>
  <si>
    <t>M2924</t>
  </si>
  <si>
    <t xml:space="preserve"> 站4上下跑位4标志右放料位</t>
  </si>
  <si>
    <t>这个地址类似于限位开关，机械手到达相关位置后为58</t>
  </si>
  <si>
    <t>M2925</t>
  </si>
  <si>
    <t xml:space="preserve"> 站4上下翻转等待位标志</t>
  </si>
  <si>
    <t>这个地址类似于限位开关，机械手到达相关位置后为59</t>
  </si>
  <si>
    <t>这个地址类似于限位开关，机械手到达相关位置后为60</t>
  </si>
  <si>
    <t>M2932</t>
  </si>
  <si>
    <t xml:space="preserve"> 站4横移跑位2标志（左放料）</t>
  </si>
  <si>
    <t>这个地址类似于限位开关，机械手到达相关位置后为61</t>
  </si>
  <si>
    <t>M2933</t>
  </si>
  <si>
    <t xml:space="preserve"> 站4横移跑位3标志（取料位）</t>
  </si>
  <si>
    <t>这个地址类似于限位开关，机械手到达相关位置后为62</t>
  </si>
  <si>
    <t>M2934</t>
  </si>
  <si>
    <t xml:space="preserve"> 站4横移跑位4标志（右放料）</t>
  </si>
  <si>
    <t>这个地址类似于限位开关，机械手到达相关位置后为63</t>
  </si>
  <si>
    <t>这个地址类似于限位开关，机械手到达相关位置后为64</t>
  </si>
  <si>
    <t>M2942</t>
  </si>
  <si>
    <t xml:space="preserve"> 站4旋转跑位2标志（取料位）</t>
  </si>
  <si>
    <t>这个地址类似于限位开关，机械手到达相关位置后为65</t>
  </si>
  <si>
    <t>M2943</t>
  </si>
  <si>
    <t xml:space="preserve"> 站4旋转跑位3标志(前取成/后放料</t>
  </si>
  <si>
    <t>这个地址类似于限位开关，机械手到达相关位置后为66</t>
  </si>
  <si>
    <t>M2944</t>
  </si>
  <si>
    <t xml:space="preserve"> 站4旋转跑位4标志(前放料/后取成</t>
  </si>
  <si>
    <t>这个地址类似于限位开关，机械手到达相关位置后为67</t>
  </si>
  <si>
    <t>这个地址类似于限位开关，机械手到达相关位置后为68</t>
  </si>
  <si>
    <t>M2952</t>
  </si>
  <si>
    <t xml:space="preserve"> 站4吸盘跑位2标志（平移位）</t>
  </si>
  <si>
    <t>这个地址类似于限位开关，机械手到达相关位置后为69</t>
  </si>
  <si>
    <t>M2953</t>
  </si>
  <si>
    <t xml:space="preserve"> 站4吸盘跑位3标志（前取料）</t>
  </si>
  <si>
    <t>这个地址类似于限位开关，机械手到达相关位置后为70</t>
  </si>
  <si>
    <t>M2954</t>
  </si>
  <si>
    <t xml:space="preserve"> 站4吸盘跑位4标志（后取料）</t>
  </si>
  <si>
    <t>这个地址类似于限位开关，机械手到达相关位置后为71</t>
  </si>
  <si>
    <t>这个地址类似于限位开关，机械手到达相关位置后为72</t>
  </si>
  <si>
    <t>M2961</t>
  </si>
  <si>
    <t xml:space="preserve"> 站5上下跑位1标志等待位</t>
  </si>
  <si>
    <t>这个地址类似于限位开关，机械手到达相关位置后为73</t>
  </si>
  <si>
    <t>M2962</t>
  </si>
  <si>
    <t xml:space="preserve"> 站5上下跑位2标志取料位</t>
  </si>
  <si>
    <t>这个地址类似于限位开关，机械手到达相关位置后为74</t>
  </si>
  <si>
    <t>M2963</t>
  </si>
  <si>
    <t xml:space="preserve"> 站5上下跑位3标志左放料位</t>
  </si>
  <si>
    <t>这个地址类似于限位开关，机械手到达相关位置后为75</t>
  </si>
  <si>
    <t>M2964</t>
  </si>
  <si>
    <t xml:space="preserve"> 站5上下跑位4标志右放料位</t>
  </si>
  <si>
    <t>这个地址类似于限位开关，机械手到达相关位置后为76</t>
  </si>
  <si>
    <t>M2965</t>
  </si>
  <si>
    <t xml:space="preserve"> 站5上下翻转等待位标志</t>
  </si>
  <si>
    <t>这个地址类似于限位开关，机械手到达相关位置后为77</t>
  </si>
  <si>
    <t>这个地址类似于限位开关，机械手到达相关位置后为78</t>
  </si>
  <si>
    <t>M2972</t>
  </si>
  <si>
    <t xml:space="preserve"> 站5横移跑位2标志（左放料）</t>
  </si>
  <si>
    <t>这个地址类似于限位开关，机械手到达相关位置后为79</t>
  </si>
  <si>
    <t>M2973</t>
  </si>
  <si>
    <t xml:space="preserve"> 站5横移跑位3标志（取料位）</t>
  </si>
  <si>
    <t>这个地址类似于限位开关，机械手到达相关位置后为80</t>
  </si>
  <si>
    <t>M2974</t>
  </si>
  <si>
    <t xml:space="preserve"> 站5横移跑位4标志（右放料）</t>
  </si>
  <si>
    <t>这个地址类似于限位开关，机械手到达相关位置后为81</t>
  </si>
  <si>
    <t>这个地址类似于限位开关，机械手到达相关位置后为82</t>
  </si>
  <si>
    <t>M2982</t>
  </si>
  <si>
    <t xml:space="preserve"> 站5旋转跑位2标志（取料位）</t>
  </si>
  <si>
    <t>这个地址类似于限位开关，机械手到达相关位置后为83</t>
  </si>
  <si>
    <t>M2983</t>
  </si>
  <si>
    <t xml:space="preserve"> 站5旋转跑位3标志(前取成/后放料</t>
  </si>
  <si>
    <t>这个地址类似于限位开关，机械手到达相关位置后为84</t>
  </si>
  <si>
    <t>M2984</t>
  </si>
  <si>
    <t xml:space="preserve"> 站5旋转跑位4标志(前放料/后取成</t>
  </si>
  <si>
    <t>这个地址类似于限位开关，机械手到达相关位置后为85</t>
  </si>
  <si>
    <t>这个地址类似于限位开关，机械手到达相关位置后为86</t>
  </si>
  <si>
    <t>M2992</t>
  </si>
  <si>
    <t xml:space="preserve"> 站5吸盘跑位2标志（平移位）</t>
  </si>
  <si>
    <t>这个地址类似于限位开关，机械手到达相关位置后为87</t>
  </si>
  <si>
    <t>M2993</t>
  </si>
  <si>
    <t xml:space="preserve"> 站5吸盘跑位3标志（前取料）</t>
  </si>
  <si>
    <t>这个地址类似于限位开关，机械手到达相关位置后为88</t>
  </si>
  <si>
    <t>M2994</t>
  </si>
  <si>
    <t xml:space="preserve"> 站5吸盘跑位4标志（后取料）</t>
  </si>
  <si>
    <t>这个地址类似于限位开关，机械手到达相关位置后为89</t>
  </si>
  <si>
    <t>M6100</t>
  </si>
  <si>
    <t>小车1到上料起始位(线圈)</t>
  </si>
  <si>
    <t>M6101</t>
  </si>
  <si>
    <t>小车1到上料挡停位(线圈)</t>
  </si>
  <si>
    <t>M6102</t>
  </si>
  <si>
    <t>小车1到站1储料位(线圈)</t>
  </si>
  <si>
    <t>M6103</t>
  </si>
  <si>
    <t>小车1到站1加工位(线圈)</t>
  </si>
  <si>
    <t>M6104</t>
  </si>
  <si>
    <t>小车1到站1完成位(线圈)</t>
  </si>
  <si>
    <t>M6105</t>
  </si>
  <si>
    <t>小车1到站2储料位(线圈)</t>
  </si>
  <si>
    <t>M6106</t>
  </si>
  <si>
    <t>小车1到站2加工位(线圈)</t>
  </si>
  <si>
    <t>M6107</t>
  </si>
  <si>
    <t>小车1到站2完成位(线圈)</t>
  </si>
  <si>
    <t>M6108</t>
  </si>
  <si>
    <t>小车1到站3储料位(线圈)</t>
  </si>
  <si>
    <t>M6109</t>
  </si>
  <si>
    <t>小车1到站3加工位(线圈)</t>
  </si>
  <si>
    <t>M6110</t>
  </si>
  <si>
    <t>小车2到站3加工位(线圈)</t>
  </si>
  <si>
    <t>M6111</t>
  </si>
  <si>
    <t>小车2到站3完成位(线圈)</t>
  </si>
  <si>
    <t>M6112</t>
  </si>
  <si>
    <t>小车2到站4储料位(线圈)</t>
  </si>
  <si>
    <t>M6113</t>
  </si>
  <si>
    <t>小车2到站4加工位(线圈)</t>
  </si>
  <si>
    <t>M6114</t>
  </si>
  <si>
    <t>小车2到站4完成位(线圈)</t>
  </si>
  <si>
    <t>M6115</t>
  </si>
  <si>
    <t>小车2到站5储料位(线圈)</t>
  </si>
  <si>
    <t>M6116</t>
  </si>
  <si>
    <t>小车2到站5加工位(线圈)</t>
  </si>
  <si>
    <t>M6118</t>
  </si>
  <si>
    <t>小车2到站下料终点(线圈)</t>
  </si>
  <si>
    <t>M6130</t>
  </si>
  <si>
    <t>小车带料到储料位</t>
  </si>
  <si>
    <t>意思是小车1已经把箱子向上料档停位补齐，例如当小车1把箱子向站1加工位上料后，上料档停位那里就空了一个位出来，需要把后面的箱子推上来后才能下一次上料</t>
  </si>
  <si>
    <t>Y713</t>
  </si>
  <si>
    <t>后钩料气缸回(小车2)</t>
  </si>
  <si>
    <t>Y714</t>
  </si>
  <si>
    <t>后钩料气缸出小车2</t>
  </si>
  <si>
    <t>Y592</t>
  </si>
  <si>
    <t>前钩料气缸回（小车1）</t>
  </si>
  <si>
    <t>Y593</t>
  </si>
  <si>
    <t>前钩料气缸出（小车1）</t>
  </si>
  <si>
    <t>M5170</t>
  </si>
  <si>
    <t>小车通过站1储料条件</t>
  </si>
  <si>
    <t>M5171</t>
  </si>
  <si>
    <t>小车通过站1加工条件</t>
  </si>
  <si>
    <t>M5172</t>
  </si>
  <si>
    <t>小车通过站2储料条件</t>
  </si>
  <si>
    <t>M5173</t>
  </si>
  <si>
    <t>小车通过站2加工条件</t>
  </si>
  <si>
    <t>M5174</t>
  </si>
  <si>
    <t>小车通过站3储料条件</t>
  </si>
  <si>
    <t>M5175</t>
  </si>
  <si>
    <t>小车通过站3加工条件</t>
  </si>
  <si>
    <t>M5176</t>
  </si>
  <si>
    <t>小车通过站4储料条件</t>
  </si>
  <si>
    <t>M5177</t>
  </si>
  <si>
    <t>小车通过站4加工条件</t>
  </si>
  <si>
    <t>M5178</t>
  </si>
  <si>
    <t>小车通过站5储料条件</t>
  </si>
  <si>
    <t>M5179</t>
  </si>
  <si>
    <t>小车通过站5加工条件</t>
  </si>
  <si>
    <t>M5201</t>
  </si>
  <si>
    <t>站1加工挡停到位</t>
  </si>
  <si>
    <t>M5203</t>
  </si>
  <si>
    <t>站1加工挡停回原到位</t>
  </si>
  <si>
    <t>M5205</t>
  </si>
  <si>
    <t>站1加工上料盒到位</t>
  </si>
  <si>
    <t>M5207</t>
  </si>
  <si>
    <t>站1加工下料盒到位</t>
  </si>
  <si>
    <t>M5211</t>
  </si>
  <si>
    <t>站1储料挡停到位</t>
  </si>
  <si>
    <t>M5213</t>
  </si>
  <si>
    <t>站1储料挡停回原到位</t>
  </si>
  <si>
    <t>M5215</t>
  </si>
  <si>
    <t>站1储料上料盒到位</t>
  </si>
  <si>
    <t>M5217</t>
  </si>
  <si>
    <t>站1储料下料盒到位</t>
  </si>
  <si>
    <t>M5221</t>
  </si>
  <si>
    <t>站2加工挡停到位</t>
  </si>
  <si>
    <t>M5223</t>
  </si>
  <si>
    <t>站2加工挡停回原到位</t>
  </si>
  <si>
    <t>M5225</t>
  </si>
  <si>
    <t>站2加工上料盒到位</t>
  </si>
  <si>
    <t>M5227</t>
  </si>
  <si>
    <t>站2加工下料盒到位</t>
  </si>
  <si>
    <t>M5231</t>
  </si>
  <si>
    <t>站2储料挡停到位</t>
  </si>
  <si>
    <t>M5233</t>
  </si>
  <si>
    <t>站2储料挡停回原到位</t>
  </si>
  <si>
    <t>M5235</t>
  </si>
  <si>
    <t>站2储料上料盒到位</t>
  </si>
  <si>
    <t>M5237</t>
  </si>
  <si>
    <t>站2储料下料盒到位</t>
  </si>
  <si>
    <t>M5241</t>
  </si>
  <si>
    <t>站3加工挡停到位</t>
  </si>
  <si>
    <t>M5243</t>
  </si>
  <si>
    <t>站3加工挡停回原到位</t>
  </si>
  <si>
    <t>M5245</t>
  </si>
  <si>
    <t>站3加工上料盒到位</t>
  </si>
  <si>
    <t>M5247</t>
  </si>
  <si>
    <t>站3加工下料盒到位</t>
  </si>
  <si>
    <t>M5251</t>
  </si>
  <si>
    <t>站3储料挡停到位</t>
  </si>
  <si>
    <t>M5253</t>
  </si>
  <si>
    <t>站3储料挡停回原到位</t>
  </si>
  <si>
    <t>M5255</t>
  </si>
  <si>
    <t>站3储料上料盒到位</t>
  </si>
  <si>
    <t>M5257</t>
  </si>
  <si>
    <t>站3储料下料盒到位</t>
  </si>
  <si>
    <t>M5261</t>
  </si>
  <si>
    <t>站4加工挡停到位</t>
  </si>
  <si>
    <t>M5263</t>
  </si>
  <si>
    <t>站4加工挡停回原到位</t>
  </si>
  <si>
    <t>M5265</t>
  </si>
  <si>
    <t>站4加工上料盒到位</t>
  </si>
  <si>
    <t>M5267</t>
  </si>
  <si>
    <t>站4加工下料盒到位</t>
  </si>
  <si>
    <t>M5271</t>
  </si>
  <si>
    <t>站4储料挡停到位</t>
  </si>
  <si>
    <t>M5273</t>
  </si>
  <si>
    <t>站4储料挡停回原到位</t>
  </si>
  <si>
    <t>M5275</t>
  </si>
  <si>
    <t>站4储料上料盒到位</t>
  </si>
  <si>
    <t>M5277</t>
  </si>
  <si>
    <t>站4储料下料盒到位</t>
  </si>
  <si>
    <t>M5281</t>
  </si>
  <si>
    <t>站5加工挡停到位</t>
  </si>
  <si>
    <t>M5283</t>
  </si>
  <si>
    <t>站5加工挡停回原到位</t>
  </si>
  <si>
    <t>M5285</t>
  </si>
  <si>
    <t>站5加工上料盒到位</t>
  </si>
  <si>
    <t>M5287</t>
  </si>
  <si>
    <t>站5加工下料盒到位</t>
  </si>
  <si>
    <t>M5291</t>
  </si>
  <si>
    <t>站5储料挡停到位</t>
  </si>
  <si>
    <t>M5293</t>
  </si>
  <si>
    <t>站5储料挡停回原到位</t>
  </si>
  <si>
    <t>M5295</t>
  </si>
  <si>
    <t>站5储料上料盒到位</t>
  </si>
  <si>
    <t>M5297</t>
  </si>
  <si>
    <t>站5储料下料盒到位</t>
  </si>
  <si>
    <t>M5301</t>
  </si>
  <si>
    <t>储料挡停到位</t>
  </si>
  <si>
    <t>M5303</t>
  </si>
  <si>
    <t>储料挡停回原到位</t>
  </si>
  <si>
    <t>M6208</t>
  </si>
  <si>
    <t>站1小车1卸料带料走</t>
  </si>
  <si>
    <t>M6211</t>
  </si>
  <si>
    <t>站1卸料小车2带料到位停</t>
  </si>
  <si>
    <t>M6226</t>
  </si>
  <si>
    <t>站1加工——完成位定位停</t>
  </si>
  <si>
    <t>M6246</t>
  </si>
  <si>
    <t>站1小车1到加工位停</t>
  </si>
  <si>
    <t>M6265</t>
  </si>
  <si>
    <t>站1小车1到上料储料</t>
  </si>
  <si>
    <t>M6271</t>
  </si>
  <si>
    <t>完成小车气缸回原</t>
  </si>
  <si>
    <t>M6285</t>
  </si>
  <si>
    <t>M6291</t>
  </si>
  <si>
    <t>站1小车到上料储料位准备带料</t>
  </si>
  <si>
    <t>M6308</t>
  </si>
  <si>
    <t>站2小车1卸料带料走</t>
  </si>
  <si>
    <t>M6311</t>
  </si>
  <si>
    <t>站2卸料小车2带料到位停</t>
  </si>
  <si>
    <t>M6326</t>
  </si>
  <si>
    <t>站2加工——完成位定位停</t>
  </si>
  <si>
    <t>M6346</t>
  </si>
  <si>
    <t>站2小车1到加工位停</t>
  </si>
  <si>
    <t>M6365</t>
  </si>
  <si>
    <t>站2小车1到上料储料</t>
  </si>
  <si>
    <t>M6370</t>
  </si>
  <si>
    <t>站2到加工位上料OK</t>
  </si>
  <si>
    <t>M6385</t>
  </si>
  <si>
    <t>M6390</t>
  </si>
  <si>
    <t>站2到储料位上料OK</t>
  </si>
  <si>
    <t>M6405</t>
  </si>
  <si>
    <t>站3小车2到下料位</t>
  </si>
  <si>
    <t>M6426</t>
  </si>
  <si>
    <t>站3加工——完成位定位停</t>
  </si>
  <si>
    <t>M6446</t>
  </si>
  <si>
    <t>站3小车1到加工位停</t>
  </si>
  <si>
    <t>M6465</t>
  </si>
  <si>
    <t>站3小车1到上料储料</t>
  </si>
  <si>
    <t>M6470</t>
  </si>
  <si>
    <t>站3到加工位上料OK</t>
  </si>
  <si>
    <t>M6485</t>
  </si>
  <si>
    <t>M6490</t>
  </si>
  <si>
    <t>站3到储料位上料OK</t>
  </si>
  <si>
    <t>M6505</t>
  </si>
  <si>
    <t>站4小车2正转停止</t>
  </si>
  <si>
    <t>M6526</t>
  </si>
  <si>
    <t>站4加工——完成位定位停</t>
  </si>
  <si>
    <t>M6546</t>
  </si>
  <si>
    <t>站4小车1到加工位停</t>
  </si>
  <si>
    <t>M6568</t>
  </si>
  <si>
    <t>站4小车1上料到储料停</t>
  </si>
  <si>
    <t>M6574</t>
  </si>
  <si>
    <t>站4小车带料到位停</t>
  </si>
  <si>
    <t>M6577</t>
  </si>
  <si>
    <t>站4小车2到加工位停</t>
  </si>
  <si>
    <t>M6588</t>
  </si>
  <si>
    <t>M6594</t>
  </si>
  <si>
    <t>M6597</t>
  </si>
  <si>
    <t>站4小车2到储料位停</t>
  </si>
  <si>
    <t>M6606</t>
  </si>
  <si>
    <t>站5小车2卸料OK</t>
  </si>
  <si>
    <t>M6626</t>
  </si>
  <si>
    <t>站5储料——加工位定位停</t>
  </si>
  <si>
    <t>M6648</t>
  </si>
  <si>
    <t>站5小车1上料到储料停</t>
  </si>
  <si>
    <t>M6654</t>
  </si>
  <si>
    <t>站5小车带料到位停</t>
  </si>
  <si>
    <t>M6657</t>
  </si>
  <si>
    <t>站5小车2到加工位停</t>
  </si>
  <si>
    <t>M6668</t>
  </si>
  <si>
    <t>M6674</t>
  </si>
  <si>
    <t>M6677</t>
  </si>
  <si>
    <t>M5140</t>
  </si>
  <si>
    <t>小车1正转启动</t>
  </si>
  <si>
    <t>M5141</t>
  </si>
  <si>
    <t>小车1反转启动</t>
  </si>
  <si>
    <t>M5142</t>
  </si>
  <si>
    <t>小车1停止中</t>
  </si>
  <si>
    <t>M5143</t>
  </si>
  <si>
    <t>M5144</t>
  </si>
  <si>
    <t>小车1停止</t>
  </si>
  <si>
    <t>M5145</t>
  </si>
  <si>
    <t>小车2正转启动</t>
  </si>
  <si>
    <t>M5146</t>
  </si>
  <si>
    <t>小车2反转启动</t>
  </si>
  <si>
    <t>M5147</t>
  </si>
  <si>
    <t>小车2停止中</t>
  </si>
  <si>
    <t>M5148</t>
  </si>
  <si>
    <t>M5149</t>
  </si>
  <si>
    <t>小车2停止</t>
  </si>
  <si>
    <t>M5150</t>
  </si>
  <si>
    <t>储料挡停位有料</t>
  </si>
  <si>
    <t>M5151</t>
  </si>
  <si>
    <t>站1储料位有料</t>
  </si>
  <si>
    <t>M5152</t>
  </si>
  <si>
    <t>站1加工位有料</t>
  </si>
  <si>
    <t>M5153</t>
  </si>
  <si>
    <t>站1完成位有料</t>
  </si>
  <si>
    <t>M5154</t>
  </si>
  <si>
    <t>站2储料位有料</t>
  </si>
  <si>
    <t>M5155</t>
  </si>
  <si>
    <t>站2加工位有料</t>
  </si>
  <si>
    <t>M5156</t>
  </si>
  <si>
    <t>站2完成位有料</t>
  </si>
  <si>
    <t>M5157</t>
  </si>
  <si>
    <t>站3储料位有料</t>
  </si>
  <si>
    <t>M5158</t>
  </si>
  <si>
    <t>站3加工位有料</t>
  </si>
  <si>
    <t>M5159</t>
  </si>
  <si>
    <t>站3完成位有料</t>
  </si>
  <si>
    <t>M5160</t>
  </si>
  <si>
    <t>站4储料位有料</t>
  </si>
  <si>
    <t>M5161</t>
  </si>
  <si>
    <t>站4加工位有料</t>
  </si>
  <si>
    <t>M5162</t>
  </si>
  <si>
    <t>站4完成位有料</t>
  </si>
  <si>
    <t>M5163</t>
  </si>
  <si>
    <t>站5储料位有料</t>
  </si>
  <si>
    <t>M5164</t>
  </si>
  <si>
    <t>站5加工位有料</t>
  </si>
  <si>
    <t>M60</t>
  </si>
  <si>
    <t>站1产量达标</t>
  </si>
  <si>
    <t>M61</t>
  </si>
  <si>
    <t>站2产量达标</t>
  </si>
  <si>
    <t>M62</t>
  </si>
  <si>
    <t>站3产量达标</t>
  </si>
  <si>
    <t>M63</t>
  </si>
  <si>
    <t>站4产量达标</t>
  </si>
  <si>
    <t>M64</t>
  </si>
  <si>
    <t>站5产量达标</t>
  </si>
  <si>
    <t>M3100</t>
  </si>
  <si>
    <t>HMI站1单工站运行（绿）</t>
  </si>
  <si>
    <t>M3101</t>
  </si>
  <si>
    <t>HMI站1单工位停机（黄色）</t>
  </si>
  <si>
    <t>M3102</t>
  </si>
  <si>
    <t>HMI站1单工位故障（红色）</t>
  </si>
  <si>
    <t>M3103</t>
  </si>
  <si>
    <t>工站1蜂鸣屏蔽</t>
  </si>
  <si>
    <t>M3105</t>
  </si>
  <si>
    <t>HMI站2单工站运行（绿色）</t>
  </si>
  <si>
    <t>M3106</t>
  </si>
  <si>
    <t>HMI站2单工位停机（黄色）</t>
  </si>
  <si>
    <t>M3107</t>
  </si>
  <si>
    <t>HMI站2单工位故障（红色）</t>
  </si>
  <si>
    <t>M3108</t>
  </si>
  <si>
    <t>工站2蜂鸣屏蔽</t>
  </si>
  <si>
    <t>M3110</t>
  </si>
  <si>
    <t>HMI站3单工站运行（绿色）</t>
  </si>
  <si>
    <t>M3111</t>
  </si>
  <si>
    <t>HMI站3单工位停机（黄色）</t>
  </si>
  <si>
    <t>M3112</t>
  </si>
  <si>
    <t>HMI站3单工位故障（红色）</t>
  </si>
  <si>
    <t>M3113</t>
  </si>
  <si>
    <t>工站3蜂鸣屏蔽</t>
  </si>
  <si>
    <t>M3115</t>
  </si>
  <si>
    <t>HMI站4单工站运行（绿色）</t>
  </si>
  <si>
    <t>M3116</t>
  </si>
  <si>
    <t>HMI站4单工位停机（黄色）</t>
  </si>
  <si>
    <t>M3117</t>
  </si>
  <si>
    <t>HMI站4单工位故障（红色）</t>
  </si>
  <si>
    <t>M3118</t>
  </si>
  <si>
    <t>工站4蜂鸣屏蔽</t>
  </si>
  <si>
    <t>M3120</t>
  </si>
  <si>
    <t>HMI站5单工站运行（绿色）</t>
  </si>
  <si>
    <t>M3121</t>
  </si>
  <si>
    <t>HMI站5单工位停机（黄色）</t>
  </si>
  <si>
    <t>M3122</t>
  </si>
  <si>
    <t>HMI站5单工位故障（红色）</t>
  </si>
  <si>
    <t>M3123</t>
  </si>
  <si>
    <t>工站5蜂鸣屏蔽</t>
  </si>
  <si>
    <t>M400</t>
  </si>
  <si>
    <t>下料料盒满料</t>
  </si>
  <si>
    <t>M401</t>
  </si>
  <si>
    <t>上料缺料</t>
  </si>
  <si>
    <t>分类</t>
  </si>
  <si>
    <t>地址</t>
  </si>
  <si>
    <t>地址说明</t>
  </si>
  <si>
    <t>生产线主画面</t>
  </si>
  <si>
    <t>D4536</t>
  </si>
  <si>
    <t>初始总设定产量（块）</t>
  </si>
  <si>
    <t>整机目标产量</t>
  </si>
  <si>
    <t>D4526</t>
  </si>
  <si>
    <t>工站1-5当前产量之和（块）</t>
  </si>
  <si>
    <t>整机实际产量</t>
  </si>
  <si>
    <t>整机完成率</t>
  </si>
  <si>
    <t>整机实际产量/整机目标产量</t>
  </si>
  <si>
    <t>整机运行时间</t>
  </si>
  <si>
    <t>用整机的运行状态来设置</t>
  </si>
  <si>
    <t>M7</t>
  </si>
  <si>
    <t>生产线运行状态</t>
  </si>
  <si>
    <t>用于整机的运行状态灯</t>
  </si>
  <si>
    <t>M8</t>
  </si>
  <si>
    <t>生产线停机状态</t>
  </si>
  <si>
    <t>M9</t>
  </si>
  <si>
    <t>生产线故障状态</t>
  </si>
  <si>
    <t>工站1画面</t>
  </si>
  <si>
    <t>X781</t>
  </si>
  <si>
    <t>站1右CNC加工中（通讯输入2）</t>
  </si>
  <si>
    <t>控制站1CNC数控机床加工状态灯的亮灭</t>
  </si>
  <si>
    <t>用于站1的运行状态灯</t>
  </si>
  <si>
    <t>D4510</t>
  </si>
  <si>
    <t>工站1预设产量（块）</t>
  </si>
  <si>
    <t>站1目标产量</t>
  </si>
  <si>
    <t>D4500</t>
  </si>
  <si>
    <t>工站1当前产量（块）</t>
  </si>
  <si>
    <t>站1实际产量</t>
  </si>
  <si>
    <t>站1完成率</t>
  </si>
  <si>
    <t>站1实际产量/站1目标产量</t>
  </si>
  <si>
    <t>站1运行时间</t>
  </si>
  <si>
    <t>用站1的运行状态来设置</t>
  </si>
  <si>
    <t>工站2画面</t>
  </si>
  <si>
    <t>X784</t>
  </si>
  <si>
    <t>站2右CNC加工中（通讯输入2）</t>
  </si>
  <si>
    <t>控制站2CNC数控机床加工状态灯的亮灭</t>
  </si>
  <si>
    <t>用于站2的运行状态灯</t>
  </si>
  <si>
    <t>站2运行时间</t>
  </si>
  <si>
    <t>用站2的运行状态来设置</t>
  </si>
  <si>
    <t>站2完成率</t>
  </si>
  <si>
    <t>站2实际产量/站2目标产量</t>
  </si>
  <si>
    <t>D4512</t>
  </si>
  <si>
    <t>工站2预设产量（块）</t>
  </si>
  <si>
    <t>站2目标产量</t>
  </si>
  <si>
    <t>D4502</t>
  </si>
  <si>
    <t>工站2当前产量（块）</t>
  </si>
  <si>
    <t>站2实际产量</t>
  </si>
  <si>
    <t>工站3画面</t>
  </si>
  <si>
    <t>X7A1</t>
  </si>
  <si>
    <t>站3右CNC通讯输入2</t>
  </si>
  <si>
    <t>控制站3CNC数控机床加工状态灯的亮灭</t>
  </si>
  <si>
    <t>用于站3的运行状态灯</t>
  </si>
  <si>
    <t>站3运行时间</t>
  </si>
  <si>
    <t>用站3的运行状态来设置</t>
  </si>
  <si>
    <t>站3完成率</t>
  </si>
  <si>
    <t>站3实际产量/站3目标产量</t>
  </si>
  <si>
    <t>D4514</t>
  </si>
  <si>
    <t>工站3预设产量（块）</t>
  </si>
  <si>
    <t>站3目标产量</t>
  </si>
  <si>
    <t>D4504</t>
  </si>
  <si>
    <t>工站3当前产量（块）</t>
  </si>
  <si>
    <t>站3实际产量</t>
  </si>
  <si>
    <t>工站4画面</t>
  </si>
  <si>
    <t>X702</t>
  </si>
  <si>
    <t>站4右CNC通讯输入2</t>
  </si>
  <si>
    <t>控制站4CNC数控机床加工状态灯的亮灭</t>
  </si>
  <si>
    <t>用于站4的运行状态灯</t>
  </si>
  <si>
    <t>站4运行时间</t>
  </si>
  <si>
    <t>用站4的运行状态来设置</t>
  </si>
  <si>
    <t>站4完成率</t>
  </si>
  <si>
    <t>站4实际产量/站4目标产量</t>
  </si>
  <si>
    <t>D4516</t>
  </si>
  <si>
    <t>工站4预设产量（块）</t>
  </si>
  <si>
    <t>站4目标产量</t>
  </si>
  <si>
    <t>D4506</t>
  </si>
  <si>
    <t>工站4当前产量（块）</t>
  </si>
  <si>
    <t>站4实际产量</t>
  </si>
  <si>
    <t>工站5画面</t>
  </si>
  <si>
    <t>X7C1</t>
  </si>
  <si>
    <t>站5右CNC通讯输入2</t>
  </si>
  <si>
    <t>控制站5CNC数控机床加工状态灯的亮灭</t>
  </si>
  <si>
    <t>用于站5的运行状态灯</t>
  </si>
  <si>
    <t>站5运行时间</t>
  </si>
  <si>
    <t>用站5的运行状态来设置</t>
  </si>
  <si>
    <t>站5完成率</t>
  </si>
  <si>
    <t>站5实际产量/站5目标产量</t>
  </si>
  <si>
    <t>D4518</t>
  </si>
  <si>
    <t>工站5预设产量（块）</t>
  </si>
  <si>
    <t>站5目标产量</t>
  </si>
  <si>
    <t>D4508</t>
  </si>
  <si>
    <t>工站5当前产量（块）</t>
  </si>
  <si>
    <t>站5实际产量</t>
  </si>
  <si>
    <t>其他</t>
  </si>
  <si>
    <t>下料满</t>
  </si>
  <si>
    <t>M400-》M3136</t>
  </si>
  <si>
    <t>M3130</t>
  </si>
  <si>
    <t>HMI输送线启动</t>
  </si>
  <si>
    <t>小车输送线启停状态</t>
  </si>
  <si>
    <t>M3136</t>
  </si>
  <si>
    <t>输送线暂停</t>
  </si>
  <si>
    <t>小车1正转</t>
  </si>
  <si>
    <t>小车1反转</t>
  </si>
  <si>
    <t>小车2正转</t>
  </si>
  <si>
    <t>小车2反转</t>
  </si>
  <si>
    <t>小车1在上料挡停位</t>
  </si>
  <si>
    <t>小车1在站1储料位</t>
  </si>
  <si>
    <t>小车1在站1加工位</t>
  </si>
  <si>
    <t>小车1在站1完成位</t>
  </si>
  <si>
    <t>小车1在站2储料位</t>
  </si>
  <si>
    <t>小车1在站2加工位</t>
  </si>
  <si>
    <t>小车1在站2完成位</t>
  </si>
  <si>
    <t>小车1在站3储料位</t>
  </si>
  <si>
    <t>小车1在站3加工位</t>
  </si>
  <si>
    <t>小车2在站3加工位</t>
  </si>
  <si>
    <t>小车2在站3完成位</t>
  </si>
  <si>
    <t>小车2在站4储料位</t>
  </si>
  <si>
    <t>小车2在站4完成位</t>
  </si>
  <si>
    <t>小车2在站5储料位</t>
  </si>
  <si>
    <t>小车2在站5加工位</t>
  </si>
  <si>
    <t>小车2在下料位</t>
  </si>
  <si>
    <t>地址</t>
    <phoneticPr fontId="3" type="noConversion"/>
  </si>
  <si>
    <t>说明</t>
    <phoneticPr fontId="3" type="noConversion"/>
  </si>
  <si>
    <t>映射地址</t>
    <phoneticPr fontId="3" type="noConversion"/>
  </si>
  <si>
    <t>LW</t>
    <phoneticPr fontId="3" type="noConversion"/>
  </si>
  <si>
    <t>地址类型</t>
    <phoneticPr fontId="3" type="noConversion"/>
  </si>
  <si>
    <t>D</t>
    <phoneticPr fontId="3" type="noConversion"/>
  </si>
  <si>
    <t>映射地址类型</t>
    <phoneticPr fontId="3" type="noConversion"/>
  </si>
  <si>
    <t/>
  </si>
  <si>
    <t>M</t>
    <phoneticPr fontId="3" type="noConversion"/>
  </si>
  <si>
    <t>LB</t>
    <phoneticPr fontId="3" type="noConversion"/>
  </si>
  <si>
    <r>
      <t>5</t>
    </r>
    <r>
      <rPr>
        <sz val="11"/>
        <color theme="1"/>
        <rFont val="Calibri"/>
        <family val="3"/>
        <charset val="134"/>
        <scheme val="minor"/>
      </rPr>
      <t>3C</t>
    </r>
    <phoneticPr fontId="3" type="noConversion"/>
  </si>
  <si>
    <t>53D</t>
  </si>
  <si>
    <t>53E</t>
  </si>
  <si>
    <t>53F</t>
  </si>
  <si>
    <t>702</t>
    <phoneticPr fontId="3" type="noConversion"/>
  </si>
  <si>
    <t>784</t>
    <phoneticPr fontId="3" type="noConversion"/>
  </si>
  <si>
    <t>592</t>
  </si>
  <si>
    <t>713</t>
  </si>
  <si>
    <t>714</t>
  </si>
  <si>
    <t>593</t>
    <phoneticPr fontId="3" type="noConversion"/>
  </si>
  <si>
    <t>X</t>
    <phoneticPr fontId="3" type="noConversion"/>
  </si>
  <si>
    <t>Y</t>
    <phoneticPr fontId="3" type="noConversion"/>
  </si>
  <si>
    <t>生产线运行状态</t>
    <phoneticPr fontId="3" type="noConversion"/>
  </si>
  <si>
    <t>生产线停机状态</t>
    <phoneticPr fontId="3" type="noConversion"/>
  </si>
  <si>
    <t>生产线故障状态</t>
    <phoneticPr fontId="3" type="noConversion"/>
  </si>
  <si>
    <t>映射描述，T表示映射后地址，S表示原始地址</t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</si>
  <si>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=S-5100+40</t>
    </r>
    <phoneticPr fontId="3" type="noConversion"/>
  </si>
  <si>
    <t>小车2在站4加工位</t>
    <phoneticPr fontId="3" type="noConversion"/>
  </si>
  <si>
    <t>781</t>
    <phoneticPr fontId="3" type="noConversion"/>
  </si>
  <si>
    <t>7A1</t>
    <phoneticPr fontId="3" type="noConversion"/>
  </si>
  <si>
    <t>7C1</t>
    <phoneticPr fontId="3" type="noConversion"/>
  </si>
  <si>
    <t>单独映射</t>
    <phoneticPr fontId="3" type="noConversion"/>
  </si>
  <si>
    <t>站3右CNC通讯输入2</t>
    <phoneticPr fontId="3" type="noConversion"/>
  </si>
  <si>
    <t>站5右CNC通讯输入2</t>
    <phoneticPr fontId="3" type="noConversion"/>
  </si>
  <si>
    <t>站2右CNC加工中（通讯输入2）</t>
    <phoneticPr fontId="3" type="noConversion"/>
  </si>
  <si>
    <t>站2当前产量(32bit)</t>
    <phoneticPr fontId="3" type="noConversion"/>
  </si>
  <si>
    <t>站1当前产量(32bit)</t>
    <phoneticPr fontId="3" type="noConversion"/>
  </si>
  <si>
    <t>站3当前产量(32bit)</t>
    <phoneticPr fontId="3" type="noConversion"/>
  </si>
  <si>
    <t>站4当前产量(32bit)</t>
    <phoneticPr fontId="3" type="noConversion"/>
  </si>
  <si>
    <t>站5当前产量(32bit)</t>
    <phoneticPr fontId="3" type="noConversion"/>
  </si>
  <si>
    <t>站2预设产量(32bit)</t>
    <phoneticPr fontId="3" type="noConversion"/>
  </si>
  <si>
    <t>站3预设产量(32bit)</t>
    <phoneticPr fontId="3" type="noConversion"/>
  </si>
  <si>
    <t>站4预设产量(32bit)</t>
    <phoneticPr fontId="3" type="noConversion"/>
  </si>
  <si>
    <t>站5预设产量(32bit)</t>
    <phoneticPr fontId="3" type="noConversion"/>
  </si>
  <si>
    <t>生产线实际产量(32bit)</t>
    <phoneticPr fontId="3" type="noConversion"/>
  </si>
  <si>
    <t>生产线目标产量(32bit)</t>
    <phoneticPr fontId="3" type="noConversion"/>
  </si>
  <si>
    <t>站1预设产量(32bit)</t>
    <phoneticPr fontId="3" type="noConversion"/>
  </si>
  <si>
    <t>T=S</t>
    <phoneticPr fontId="3" type="noConversion"/>
  </si>
  <si>
    <t>0513 updated by wharry</t>
    <phoneticPr fontId="3" type="noConversion"/>
  </si>
  <si>
    <t>T=S-3100+10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</si>
</sst>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8"/>
      <color rgb="FF333333"/>
      <name val="微软雅黑"/>
      <family val="2"/>
      <charset val="134"/>
    </font>
    <font>
      <b/>
      <sz val="11"/>
      <color theme="1"/>
      <name val="Calibri"/>
      <family val="3"/>
      <charset val="134"/>
      <scheme val="minor"/>
    </font>
    <font>
      <b/>
      <sz val="8"/>
      <color rgb="FF333333"/>
      <name val="微软雅黑"/>
      <family val="2"/>
      <charset val="134"/>
    </font>
    <font>
      <b/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4" fillId="0" borderId="1" xfId="0" quotePrefix="1" applyNumberFormat="1" applyFont="1" applyBorder="1">
      <alignment vertical="center"/>
    </xf>
    <xf numFmtId="0" fontId="7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quotePrefix="1" applyFont="1" applyBorder="1" applyAlignment="1">
      <alignment horizontal="right" vertical="center"/>
    </xf>
    <xf numFmtId="0" fontId="7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opLeftCell="A22" workbookViewId="0">
      <selection activeCell="B45" sqref="B45"/>
    </sheetView>
  </sheetViews>
  <sheetFormatPr defaultColWidth="9" defaultRowHeight="15"/>
  <cols>
    <col min="2" max="2" width="56.140625" customWidth="1"/>
    <col min="4" max="4" width="45.42578125" customWidth="1"/>
  </cols>
  <sheetData>
    <row r="1" spans="1:4">
      <c r="D1" t="s">
        <v>0</v>
      </c>
    </row>
    <row r="2" spans="1:4">
      <c r="A2" t="s">
        <v>1</v>
      </c>
      <c r="B2" t="s">
        <v>2</v>
      </c>
    </row>
    <row r="3" spans="1:4">
      <c r="A3" t="s">
        <v>3</v>
      </c>
      <c r="B3" t="s">
        <v>4</v>
      </c>
    </row>
    <row r="4" spans="1:4">
      <c r="A4" t="s">
        <v>5</v>
      </c>
      <c r="B4" t="s">
        <v>6</v>
      </c>
    </row>
    <row r="5" spans="1:4">
      <c r="A5" t="s">
        <v>7</v>
      </c>
      <c r="B5" t="s">
        <v>8</v>
      </c>
    </row>
    <row r="6" spans="1:4">
      <c r="A6" t="s">
        <v>9</v>
      </c>
      <c r="B6" t="s">
        <v>10</v>
      </c>
    </row>
    <row r="7" spans="1:4">
      <c r="A7" t="s">
        <v>11</v>
      </c>
      <c r="B7" t="s">
        <v>12</v>
      </c>
    </row>
    <row r="8" spans="1:4">
      <c r="A8" t="s">
        <v>13</v>
      </c>
      <c r="B8" t="s">
        <v>14</v>
      </c>
    </row>
    <row r="9" spans="1:4">
      <c r="A9" t="s">
        <v>15</v>
      </c>
      <c r="B9" t="s">
        <v>16</v>
      </c>
    </row>
    <row r="10" spans="1:4">
      <c r="A10" t="s">
        <v>17</v>
      </c>
      <c r="B10" t="s">
        <v>18</v>
      </c>
    </row>
    <row r="11" spans="1:4">
      <c r="A11" t="s">
        <v>19</v>
      </c>
      <c r="B11" t="s">
        <v>20</v>
      </c>
    </row>
    <row r="12" spans="1:4">
      <c r="A12" t="s">
        <v>21</v>
      </c>
      <c r="B12" t="s">
        <v>22</v>
      </c>
    </row>
    <row r="13" spans="1:4">
      <c r="A13" t="s">
        <v>23</v>
      </c>
      <c r="B13" t="s">
        <v>24</v>
      </c>
    </row>
    <row r="14" spans="1:4">
      <c r="A14" t="s">
        <v>25</v>
      </c>
      <c r="B14" t="s">
        <v>26</v>
      </c>
    </row>
    <row r="15" spans="1:4">
      <c r="A15" t="s">
        <v>27</v>
      </c>
      <c r="B15" t="s">
        <v>28</v>
      </c>
    </row>
    <row r="16" spans="1:4">
      <c r="A16" t="s">
        <v>29</v>
      </c>
      <c r="B16" t="s">
        <v>30</v>
      </c>
    </row>
    <row r="17" spans="1:2">
      <c r="A17" t="s">
        <v>31</v>
      </c>
      <c r="B17" t="s">
        <v>32</v>
      </c>
    </row>
    <row r="18" spans="1:2">
      <c r="A18" t="s">
        <v>33</v>
      </c>
    </row>
    <row r="19" spans="1:2">
      <c r="A19" t="s">
        <v>34</v>
      </c>
    </row>
    <row r="20" spans="1:2">
      <c r="A20" t="s">
        <v>35</v>
      </c>
    </row>
    <row r="21" spans="1:2">
      <c r="A21" t="s">
        <v>36</v>
      </c>
    </row>
    <row r="22" spans="1:2">
      <c r="A22" t="s">
        <v>37</v>
      </c>
      <c r="B22" t="s">
        <v>38</v>
      </c>
    </row>
    <row r="23" spans="1:2">
      <c r="A23" t="s">
        <v>39</v>
      </c>
      <c r="B23" t="s">
        <v>40</v>
      </c>
    </row>
    <row r="24" spans="1:2">
      <c r="A24" t="s">
        <v>41</v>
      </c>
      <c r="B24" t="s">
        <v>42</v>
      </c>
    </row>
    <row r="25" spans="1:2">
      <c r="A25" t="s">
        <v>43</v>
      </c>
    </row>
    <row r="26" spans="1:2">
      <c r="A26" t="s">
        <v>44</v>
      </c>
    </row>
    <row r="27" spans="1:2">
      <c r="A27" t="s">
        <v>45</v>
      </c>
      <c r="B27" t="s">
        <v>46</v>
      </c>
    </row>
    <row r="28" spans="1:2">
      <c r="A28" t="s">
        <v>47</v>
      </c>
    </row>
    <row r="29" spans="1:2">
      <c r="A29" t="s">
        <v>48</v>
      </c>
      <c r="B29" t="s">
        <v>49</v>
      </c>
    </row>
    <row r="30" spans="1:2">
      <c r="A30" t="s">
        <v>50</v>
      </c>
      <c r="B30" t="s">
        <v>51</v>
      </c>
    </row>
    <row r="31" spans="1:2">
      <c r="A31" t="s">
        <v>52</v>
      </c>
      <c r="B31" t="s">
        <v>53</v>
      </c>
    </row>
    <row r="32" spans="1:2">
      <c r="A32" t="s">
        <v>54</v>
      </c>
      <c r="B32" t="s">
        <v>55</v>
      </c>
    </row>
    <row r="33" spans="1:2">
      <c r="A33" t="s">
        <v>56</v>
      </c>
      <c r="B33" t="s">
        <v>57</v>
      </c>
    </row>
    <row r="34" spans="1:2">
      <c r="A34" t="s">
        <v>58</v>
      </c>
      <c r="B34" t="s">
        <v>59</v>
      </c>
    </row>
    <row r="35" spans="1:2">
      <c r="A35" t="s">
        <v>60</v>
      </c>
      <c r="B35" t="s">
        <v>61</v>
      </c>
    </row>
    <row r="36" spans="1:2">
      <c r="A36" t="s">
        <v>62</v>
      </c>
      <c r="B36" t="s">
        <v>63</v>
      </c>
    </row>
    <row r="37" spans="1:2">
      <c r="A37" t="s">
        <v>64</v>
      </c>
      <c r="B37" t="s">
        <v>65</v>
      </c>
    </row>
    <row r="38" spans="1:2">
      <c r="A38" t="s">
        <v>66</v>
      </c>
      <c r="B38" t="s">
        <v>67</v>
      </c>
    </row>
    <row r="39" spans="1:2">
      <c r="A39" t="s">
        <v>68</v>
      </c>
      <c r="B39" t="s">
        <v>69</v>
      </c>
    </row>
    <row r="40" spans="1:2">
      <c r="A40" t="s">
        <v>70</v>
      </c>
      <c r="B40" t="s">
        <v>71</v>
      </c>
    </row>
    <row r="41" spans="1:2">
      <c r="A41" t="s">
        <v>72</v>
      </c>
      <c r="B41" t="s">
        <v>73</v>
      </c>
    </row>
    <row r="42" spans="1:2">
      <c r="A42" t="s">
        <v>74</v>
      </c>
      <c r="B42" t="s">
        <v>75</v>
      </c>
    </row>
    <row r="43" spans="1:2">
      <c r="A43" t="s">
        <v>76</v>
      </c>
    </row>
    <row r="44" spans="1:2">
      <c r="A44" t="s">
        <v>77</v>
      </c>
    </row>
    <row r="45" spans="1:2">
      <c r="A45" t="s">
        <v>78</v>
      </c>
      <c r="B45" t="s">
        <v>79</v>
      </c>
    </row>
    <row r="46" spans="1:2">
      <c r="A46" t="s">
        <v>80</v>
      </c>
    </row>
    <row r="47" spans="1:2">
      <c r="A47" t="s">
        <v>81</v>
      </c>
    </row>
    <row r="48" spans="1:2">
      <c r="A48" t="s">
        <v>82</v>
      </c>
    </row>
    <row r="49" spans="1:2">
      <c r="A49" t="s">
        <v>83</v>
      </c>
    </row>
    <row r="50" spans="1:2">
      <c r="A50" t="s">
        <v>84</v>
      </c>
      <c r="B50" t="s">
        <v>85</v>
      </c>
    </row>
    <row r="51" spans="1:2">
      <c r="A51" t="s">
        <v>86</v>
      </c>
    </row>
    <row r="52" spans="1:2">
      <c r="A52" t="s">
        <v>87</v>
      </c>
      <c r="B52" t="s">
        <v>88</v>
      </c>
    </row>
    <row r="53" spans="1:2">
      <c r="A53" t="s">
        <v>89</v>
      </c>
    </row>
    <row r="54" spans="1:2">
      <c r="A54" t="s">
        <v>90</v>
      </c>
    </row>
    <row r="55" spans="1:2">
      <c r="A55" t="s">
        <v>91</v>
      </c>
      <c r="B55" t="s">
        <v>92</v>
      </c>
    </row>
    <row r="56" spans="1:2">
      <c r="A56" t="s">
        <v>93</v>
      </c>
    </row>
    <row r="57" spans="1:2">
      <c r="A57" t="s">
        <v>94</v>
      </c>
      <c r="B57" t="s">
        <v>95</v>
      </c>
    </row>
    <row r="58" spans="1:2">
      <c r="A58" t="s">
        <v>96</v>
      </c>
      <c r="B58" t="s">
        <v>97</v>
      </c>
    </row>
    <row r="59" spans="1:2">
      <c r="A59" t="s">
        <v>98</v>
      </c>
      <c r="B59" t="s">
        <v>99</v>
      </c>
    </row>
    <row r="60" spans="1:2">
      <c r="A60" t="s">
        <v>100</v>
      </c>
      <c r="B60" t="s">
        <v>101</v>
      </c>
    </row>
    <row r="61" spans="1:2">
      <c r="A61" t="s">
        <v>102</v>
      </c>
      <c r="B61" t="s">
        <v>103</v>
      </c>
    </row>
    <row r="62" spans="1:2">
      <c r="A62" t="s">
        <v>104</v>
      </c>
      <c r="B62" t="s">
        <v>105</v>
      </c>
    </row>
    <row r="63" spans="1:2">
      <c r="A63" t="s">
        <v>106</v>
      </c>
      <c r="B63" t="s">
        <v>107</v>
      </c>
    </row>
    <row r="64" spans="1:2">
      <c r="A64" t="s">
        <v>108</v>
      </c>
      <c r="B64" t="s">
        <v>109</v>
      </c>
    </row>
    <row r="65" spans="1:2">
      <c r="A65" t="s">
        <v>110</v>
      </c>
      <c r="B65" t="s">
        <v>111</v>
      </c>
    </row>
    <row r="66" spans="1:2">
      <c r="A66" t="s">
        <v>112</v>
      </c>
      <c r="B66" t="s">
        <v>113</v>
      </c>
    </row>
    <row r="67" spans="1:2">
      <c r="A67" t="s">
        <v>114</v>
      </c>
      <c r="B67" t="s">
        <v>115</v>
      </c>
    </row>
    <row r="68" spans="1:2">
      <c r="A68" t="s">
        <v>116</v>
      </c>
      <c r="B68" t="s">
        <v>117</v>
      </c>
    </row>
    <row r="69" spans="1:2">
      <c r="A69" t="s">
        <v>118</v>
      </c>
      <c r="B69" t="s">
        <v>119</v>
      </c>
    </row>
    <row r="70" spans="1:2">
      <c r="A70" t="s">
        <v>120</v>
      </c>
      <c r="B70" t="s">
        <v>121</v>
      </c>
    </row>
    <row r="71" spans="1:2">
      <c r="A71" t="s">
        <v>122</v>
      </c>
    </row>
    <row r="72" spans="1:2">
      <c r="A72" t="s">
        <v>123</v>
      </c>
      <c r="B72" t="s">
        <v>124</v>
      </c>
    </row>
    <row r="73" spans="1:2">
      <c r="A73" t="s">
        <v>125</v>
      </c>
      <c r="B73" t="s">
        <v>126</v>
      </c>
    </row>
    <row r="74" spans="1:2">
      <c r="A74" t="s">
        <v>127</v>
      </c>
    </row>
    <row r="75" spans="1:2">
      <c r="A75" t="s">
        <v>128</v>
      </c>
    </row>
    <row r="76" spans="1:2">
      <c r="A76" t="s">
        <v>129</v>
      </c>
    </row>
    <row r="77" spans="1:2">
      <c r="A77" t="s">
        <v>130</v>
      </c>
    </row>
    <row r="78" spans="1:2">
      <c r="A78" t="s">
        <v>131</v>
      </c>
      <c r="B78" t="s">
        <v>132</v>
      </c>
    </row>
    <row r="79" spans="1:2">
      <c r="A79" t="s">
        <v>133</v>
      </c>
    </row>
    <row r="80" spans="1:2">
      <c r="A80" t="s">
        <v>134</v>
      </c>
      <c r="B80" t="s">
        <v>135</v>
      </c>
    </row>
    <row r="81" spans="1:2">
      <c r="A81" t="s">
        <v>136</v>
      </c>
    </row>
    <row r="82" spans="1:2">
      <c r="A82" t="s">
        <v>137</v>
      </c>
    </row>
    <row r="83" spans="1:2">
      <c r="A83" t="s">
        <v>138</v>
      </c>
      <c r="B83" t="s">
        <v>139</v>
      </c>
    </row>
    <row r="84" spans="1:2">
      <c r="A84" t="s">
        <v>140</v>
      </c>
      <c r="B84" t="s">
        <v>141</v>
      </c>
    </row>
    <row r="85" spans="1:2">
      <c r="A85" t="s">
        <v>142</v>
      </c>
      <c r="B85" t="s">
        <v>143</v>
      </c>
    </row>
    <row r="86" spans="1:2">
      <c r="A86" t="s">
        <v>144</v>
      </c>
      <c r="B86" t="s">
        <v>145</v>
      </c>
    </row>
    <row r="87" spans="1:2">
      <c r="A87" t="s">
        <v>146</v>
      </c>
      <c r="B87" t="s">
        <v>147</v>
      </c>
    </row>
    <row r="88" spans="1:2">
      <c r="A88" t="s">
        <v>148</v>
      </c>
      <c r="B88" t="s">
        <v>149</v>
      </c>
    </row>
    <row r="89" spans="1:2">
      <c r="A89" t="s">
        <v>150</v>
      </c>
      <c r="B89" t="s">
        <v>151</v>
      </c>
    </row>
    <row r="90" spans="1:2">
      <c r="A90" t="s">
        <v>152</v>
      </c>
      <c r="B90" t="s">
        <v>153</v>
      </c>
    </row>
    <row r="91" spans="1:2">
      <c r="A91" t="s">
        <v>154</v>
      </c>
      <c r="B91" t="s">
        <v>155</v>
      </c>
    </row>
    <row r="92" spans="1:2">
      <c r="A92" t="s">
        <v>156</v>
      </c>
      <c r="B92" t="s">
        <v>157</v>
      </c>
    </row>
    <row r="93" spans="1:2">
      <c r="A93" t="s">
        <v>158</v>
      </c>
      <c r="B93" t="s">
        <v>159</v>
      </c>
    </row>
    <row r="94" spans="1:2">
      <c r="A94" t="s">
        <v>160</v>
      </c>
      <c r="B94" t="s">
        <v>161</v>
      </c>
    </row>
    <row r="95" spans="1:2">
      <c r="A95" t="s">
        <v>162</v>
      </c>
      <c r="B95" t="s">
        <v>163</v>
      </c>
    </row>
    <row r="96" spans="1:2">
      <c r="A96" t="s">
        <v>164</v>
      </c>
      <c r="B96" t="s">
        <v>165</v>
      </c>
    </row>
    <row r="97" spans="1:2">
      <c r="A97" t="s">
        <v>166</v>
      </c>
    </row>
    <row r="98" spans="1:2">
      <c r="A98" t="s">
        <v>167</v>
      </c>
      <c r="B98" t="s">
        <v>168</v>
      </c>
    </row>
    <row r="99" spans="1:2">
      <c r="A99" t="s">
        <v>169</v>
      </c>
      <c r="B99" t="s">
        <v>170</v>
      </c>
    </row>
    <row r="100" spans="1:2">
      <c r="A100" t="s">
        <v>171</v>
      </c>
    </row>
    <row r="101" spans="1:2">
      <c r="A101" t="s">
        <v>172</v>
      </c>
    </row>
    <row r="102" spans="1:2">
      <c r="A102" t="s">
        <v>173</v>
      </c>
    </row>
    <row r="103" spans="1:2">
      <c r="A103" t="s">
        <v>174</v>
      </c>
    </row>
    <row r="104" spans="1:2">
      <c r="A104" t="s">
        <v>175</v>
      </c>
      <c r="B104" t="s">
        <v>176</v>
      </c>
    </row>
    <row r="105" spans="1:2">
      <c r="A105" t="s">
        <v>177</v>
      </c>
    </row>
    <row r="106" spans="1:2">
      <c r="A106" t="s">
        <v>178</v>
      </c>
      <c r="B106" t="s">
        <v>179</v>
      </c>
    </row>
    <row r="107" spans="1:2">
      <c r="A107" t="s">
        <v>180</v>
      </c>
    </row>
    <row r="108" spans="1:2">
      <c r="A108" t="s">
        <v>181</v>
      </c>
    </row>
    <row r="109" spans="1:2">
      <c r="A109" t="s">
        <v>182</v>
      </c>
      <c r="B109" t="s">
        <v>183</v>
      </c>
    </row>
    <row r="110" spans="1:2">
      <c r="A110" t="s">
        <v>184</v>
      </c>
      <c r="B110" t="s">
        <v>185</v>
      </c>
    </row>
    <row r="111" spans="1:2">
      <c r="A111" t="s">
        <v>186</v>
      </c>
      <c r="B111" t="s">
        <v>187</v>
      </c>
    </row>
    <row r="112" spans="1:2">
      <c r="A112" t="s">
        <v>188</v>
      </c>
      <c r="B112" t="s">
        <v>189</v>
      </c>
    </row>
    <row r="113" spans="1:2">
      <c r="A113" t="s">
        <v>190</v>
      </c>
      <c r="B113" t="s">
        <v>191</v>
      </c>
    </row>
    <row r="114" spans="1:2">
      <c r="A114" t="s">
        <v>192</v>
      </c>
      <c r="B114" t="s">
        <v>193</v>
      </c>
    </row>
    <row r="115" spans="1:2">
      <c r="A115" t="s">
        <v>194</v>
      </c>
      <c r="B115" t="s">
        <v>195</v>
      </c>
    </row>
    <row r="116" spans="1:2">
      <c r="A116" t="s">
        <v>196</v>
      </c>
      <c r="B116" t="s">
        <v>197</v>
      </c>
    </row>
    <row r="117" spans="1:2">
      <c r="A117" t="s">
        <v>198</v>
      </c>
      <c r="B117" t="s">
        <v>199</v>
      </c>
    </row>
    <row r="118" spans="1:2">
      <c r="A118" t="s">
        <v>200</v>
      </c>
      <c r="B118" t="s">
        <v>201</v>
      </c>
    </row>
    <row r="119" spans="1:2">
      <c r="A119" t="s">
        <v>202</v>
      </c>
      <c r="B119" t="s">
        <v>203</v>
      </c>
    </row>
    <row r="120" spans="1:2">
      <c r="A120" t="s">
        <v>204</v>
      </c>
      <c r="B120" t="s">
        <v>205</v>
      </c>
    </row>
    <row r="121" spans="1:2">
      <c r="A121" t="s">
        <v>206</v>
      </c>
      <c r="B121" t="s">
        <v>207</v>
      </c>
    </row>
    <row r="122" spans="1:2">
      <c r="A122" t="s">
        <v>208</v>
      </c>
      <c r="B122" t="s">
        <v>209</v>
      </c>
    </row>
    <row r="123" spans="1:2">
      <c r="A123" t="s">
        <v>210</v>
      </c>
    </row>
    <row r="124" spans="1:2">
      <c r="A124" t="s">
        <v>211</v>
      </c>
      <c r="B124" t="s">
        <v>212</v>
      </c>
    </row>
    <row r="125" spans="1:2">
      <c r="A125" t="s">
        <v>213</v>
      </c>
      <c r="B125" t="s">
        <v>214</v>
      </c>
    </row>
    <row r="126" spans="1:2">
      <c r="A126" t="s">
        <v>215</v>
      </c>
    </row>
    <row r="127" spans="1:2">
      <c r="A127" t="s">
        <v>216</v>
      </c>
    </row>
    <row r="128" spans="1:2">
      <c r="A128" t="s">
        <v>217</v>
      </c>
    </row>
    <row r="129" spans="1:4">
      <c r="A129" t="s">
        <v>218</v>
      </c>
    </row>
    <row r="130" spans="1:4">
      <c r="A130" t="s">
        <v>219</v>
      </c>
      <c r="B130" t="s">
        <v>220</v>
      </c>
    </row>
    <row r="131" spans="1:4">
      <c r="A131" t="s">
        <v>221</v>
      </c>
    </row>
    <row r="132" spans="1:4">
      <c r="A132" t="s">
        <v>222</v>
      </c>
      <c r="B132" t="s">
        <v>223</v>
      </c>
    </row>
    <row r="133" spans="1:4">
      <c r="A133" t="s">
        <v>224</v>
      </c>
    </row>
    <row r="134" spans="1:4">
      <c r="A134" t="s">
        <v>225</v>
      </c>
    </row>
    <row r="135" spans="1:4">
      <c r="A135" t="s">
        <v>226</v>
      </c>
      <c r="B135" t="s">
        <v>227</v>
      </c>
    </row>
    <row r="139" spans="1:4">
      <c r="D139" s="3" t="s">
        <v>228</v>
      </c>
    </row>
    <row r="140" spans="1:4">
      <c r="A140" t="s">
        <v>229</v>
      </c>
      <c r="B140" t="s">
        <v>230</v>
      </c>
      <c r="D140" t="s">
        <v>231</v>
      </c>
    </row>
    <row r="141" spans="1:4">
      <c r="A141" t="s">
        <v>232</v>
      </c>
      <c r="B141" t="s">
        <v>233</v>
      </c>
      <c r="D141" t="s">
        <v>234</v>
      </c>
    </row>
    <row r="142" spans="1:4">
      <c r="A142" t="s">
        <v>235</v>
      </c>
      <c r="B142" t="s">
        <v>236</v>
      </c>
      <c r="D142" t="s">
        <v>237</v>
      </c>
    </row>
    <row r="143" spans="1:4">
      <c r="A143" t="s">
        <v>238</v>
      </c>
      <c r="B143" t="s">
        <v>239</v>
      </c>
      <c r="D143" t="s">
        <v>240</v>
      </c>
    </row>
    <row r="144" spans="1:4">
      <c r="A144" t="s">
        <v>241</v>
      </c>
      <c r="B144" t="s">
        <v>242</v>
      </c>
      <c r="D144" t="s">
        <v>243</v>
      </c>
    </row>
    <row r="145" spans="1:4">
      <c r="D145" t="s">
        <v>244</v>
      </c>
    </row>
    <row r="146" spans="1:4">
      <c r="A146" t="s">
        <v>245</v>
      </c>
      <c r="B146" t="s">
        <v>246</v>
      </c>
      <c r="D146" t="s">
        <v>247</v>
      </c>
    </row>
    <row r="147" spans="1:4">
      <c r="A147" t="s">
        <v>248</v>
      </c>
      <c r="B147" t="s">
        <v>249</v>
      </c>
      <c r="D147" t="s">
        <v>250</v>
      </c>
    </row>
    <row r="148" spans="1:4">
      <c r="A148" t="s">
        <v>251</v>
      </c>
      <c r="B148" t="s">
        <v>252</v>
      </c>
      <c r="D148" t="s">
        <v>253</v>
      </c>
    </row>
    <row r="149" spans="1:4">
      <c r="D149" t="s">
        <v>254</v>
      </c>
    </row>
    <row r="150" spans="1:4">
      <c r="A150" t="s">
        <v>255</v>
      </c>
      <c r="B150" t="s">
        <v>256</v>
      </c>
      <c r="D150" t="s">
        <v>257</v>
      </c>
    </row>
    <row r="151" spans="1:4">
      <c r="A151" t="s">
        <v>258</v>
      </c>
      <c r="B151" t="s">
        <v>259</v>
      </c>
      <c r="D151" t="s">
        <v>260</v>
      </c>
    </row>
    <row r="152" spans="1:4">
      <c r="A152" t="s">
        <v>261</v>
      </c>
      <c r="B152" t="s">
        <v>262</v>
      </c>
      <c r="D152" t="s">
        <v>263</v>
      </c>
    </row>
    <row r="153" spans="1:4">
      <c r="D153" t="s">
        <v>264</v>
      </c>
    </row>
    <row r="154" spans="1:4">
      <c r="A154" t="s">
        <v>265</v>
      </c>
      <c r="B154" t="s">
        <v>266</v>
      </c>
      <c r="D154" t="s">
        <v>267</v>
      </c>
    </row>
    <row r="155" spans="1:4">
      <c r="A155" t="s">
        <v>268</v>
      </c>
      <c r="B155" t="s">
        <v>269</v>
      </c>
      <c r="D155" t="s">
        <v>270</v>
      </c>
    </row>
    <row r="156" spans="1:4">
      <c r="A156" t="s">
        <v>271</v>
      </c>
      <c r="B156" t="s">
        <v>272</v>
      </c>
      <c r="D156" t="s">
        <v>273</v>
      </c>
    </row>
    <row r="157" spans="1:4">
      <c r="D157" t="s">
        <v>274</v>
      </c>
    </row>
    <row r="158" spans="1:4">
      <c r="A158" t="s">
        <v>275</v>
      </c>
      <c r="B158" t="s">
        <v>276</v>
      </c>
      <c r="D158" t="s">
        <v>277</v>
      </c>
    </row>
    <row r="159" spans="1:4">
      <c r="A159" t="s">
        <v>278</v>
      </c>
      <c r="B159" t="s">
        <v>279</v>
      </c>
      <c r="D159" t="s">
        <v>280</v>
      </c>
    </row>
    <row r="160" spans="1:4">
      <c r="A160" t="s">
        <v>281</v>
      </c>
      <c r="B160" t="s">
        <v>282</v>
      </c>
      <c r="D160" t="s">
        <v>283</v>
      </c>
    </row>
    <row r="161" spans="1:4">
      <c r="A161" t="s">
        <v>284</v>
      </c>
      <c r="B161" t="s">
        <v>285</v>
      </c>
      <c r="D161" t="s">
        <v>286</v>
      </c>
    </row>
    <row r="162" spans="1:4">
      <c r="A162" t="s">
        <v>287</v>
      </c>
      <c r="B162" t="s">
        <v>288</v>
      </c>
      <c r="D162" t="s">
        <v>289</v>
      </c>
    </row>
    <row r="163" spans="1:4">
      <c r="D163" t="s">
        <v>290</v>
      </c>
    </row>
    <row r="164" spans="1:4">
      <c r="A164" t="s">
        <v>291</v>
      </c>
      <c r="B164" t="s">
        <v>292</v>
      </c>
      <c r="D164" t="s">
        <v>293</v>
      </c>
    </row>
    <row r="165" spans="1:4">
      <c r="A165" t="s">
        <v>294</v>
      </c>
      <c r="B165" t="s">
        <v>295</v>
      </c>
      <c r="D165" t="s">
        <v>296</v>
      </c>
    </row>
    <row r="166" spans="1:4">
      <c r="A166" t="s">
        <v>297</v>
      </c>
      <c r="B166" t="s">
        <v>298</v>
      </c>
      <c r="D166" t="s">
        <v>299</v>
      </c>
    </row>
    <row r="167" spans="1:4">
      <c r="D167" t="s">
        <v>300</v>
      </c>
    </row>
    <row r="168" spans="1:4">
      <c r="A168" t="s">
        <v>301</v>
      </c>
      <c r="B168" t="s">
        <v>302</v>
      </c>
      <c r="D168" t="s">
        <v>303</v>
      </c>
    </row>
    <row r="169" spans="1:4">
      <c r="A169" t="s">
        <v>304</v>
      </c>
      <c r="B169" t="s">
        <v>305</v>
      </c>
      <c r="D169" t="s">
        <v>306</v>
      </c>
    </row>
    <row r="170" spans="1:4">
      <c r="A170" t="s">
        <v>307</v>
      </c>
      <c r="B170" t="s">
        <v>308</v>
      </c>
      <c r="D170" t="s">
        <v>309</v>
      </c>
    </row>
    <row r="171" spans="1:4">
      <c r="D171" t="s">
        <v>310</v>
      </c>
    </row>
    <row r="172" spans="1:4">
      <c r="A172" t="s">
        <v>311</v>
      </c>
      <c r="B172" t="s">
        <v>312</v>
      </c>
      <c r="D172" t="s">
        <v>313</v>
      </c>
    </row>
    <row r="173" spans="1:4">
      <c r="A173" t="s">
        <v>314</v>
      </c>
      <c r="B173" t="s">
        <v>315</v>
      </c>
      <c r="D173" t="s">
        <v>316</v>
      </c>
    </row>
    <row r="174" spans="1:4">
      <c r="A174" t="s">
        <v>317</v>
      </c>
      <c r="B174" t="s">
        <v>318</v>
      </c>
      <c r="D174" t="s">
        <v>319</v>
      </c>
    </row>
    <row r="175" spans="1:4">
      <c r="D175" t="s">
        <v>320</v>
      </c>
    </row>
    <row r="176" spans="1:4">
      <c r="A176" t="s">
        <v>321</v>
      </c>
      <c r="B176" t="s">
        <v>322</v>
      </c>
      <c r="D176" t="s">
        <v>323</v>
      </c>
    </row>
    <row r="177" spans="1:4">
      <c r="A177" t="s">
        <v>324</v>
      </c>
      <c r="B177" t="s">
        <v>325</v>
      </c>
      <c r="D177" t="s">
        <v>326</v>
      </c>
    </row>
    <row r="178" spans="1:4">
      <c r="A178" t="s">
        <v>327</v>
      </c>
      <c r="B178" t="s">
        <v>328</v>
      </c>
      <c r="D178" t="s">
        <v>329</v>
      </c>
    </row>
    <row r="179" spans="1:4">
      <c r="A179" t="s">
        <v>330</v>
      </c>
      <c r="B179" t="s">
        <v>331</v>
      </c>
      <c r="D179" t="s">
        <v>332</v>
      </c>
    </row>
    <row r="180" spans="1:4">
      <c r="A180" t="s">
        <v>333</v>
      </c>
      <c r="B180" t="s">
        <v>334</v>
      </c>
      <c r="D180" t="s">
        <v>335</v>
      </c>
    </row>
    <row r="181" spans="1:4">
      <c r="D181" t="s">
        <v>336</v>
      </c>
    </row>
    <row r="182" spans="1:4">
      <c r="A182" t="s">
        <v>337</v>
      </c>
      <c r="B182" t="s">
        <v>338</v>
      </c>
      <c r="D182" t="s">
        <v>339</v>
      </c>
    </row>
    <row r="183" spans="1:4">
      <c r="A183" t="s">
        <v>340</v>
      </c>
      <c r="B183" t="s">
        <v>341</v>
      </c>
      <c r="D183" t="s">
        <v>342</v>
      </c>
    </row>
    <row r="184" spans="1:4">
      <c r="A184" t="s">
        <v>343</v>
      </c>
      <c r="B184" t="s">
        <v>344</v>
      </c>
      <c r="D184" t="s">
        <v>345</v>
      </c>
    </row>
    <row r="185" spans="1:4">
      <c r="D185" t="s">
        <v>346</v>
      </c>
    </row>
    <row r="186" spans="1:4">
      <c r="A186" t="s">
        <v>347</v>
      </c>
      <c r="B186" t="s">
        <v>348</v>
      </c>
      <c r="D186" t="s">
        <v>349</v>
      </c>
    </row>
    <row r="187" spans="1:4">
      <c r="A187" t="s">
        <v>350</v>
      </c>
      <c r="B187" t="s">
        <v>351</v>
      </c>
      <c r="D187" t="s">
        <v>352</v>
      </c>
    </row>
    <row r="188" spans="1:4">
      <c r="A188" t="s">
        <v>353</v>
      </c>
      <c r="B188" t="s">
        <v>354</v>
      </c>
      <c r="D188" t="s">
        <v>355</v>
      </c>
    </row>
    <row r="189" spans="1:4">
      <c r="D189" t="s">
        <v>356</v>
      </c>
    </row>
    <row r="190" spans="1:4">
      <c r="A190" t="s">
        <v>357</v>
      </c>
      <c r="B190" t="s">
        <v>358</v>
      </c>
      <c r="D190" t="s">
        <v>359</v>
      </c>
    </row>
    <row r="191" spans="1:4">
      <c r="A191" t="s">
        <v>360</v>
      </c>
      <c r="B191" t="s">
        <v>361</v>
      </c>
      <c r="D191" t="s">
        <v>362</v>
      </c>
    </row>
    <row r="192" spans="1:4">
      <c r="A192" t="s">
        <v>363</v>
      </c>
      <c r="B192" t="s">
        <v>364</v>
      </c>
      <c r="D192" t="s">
        <v>365</v>
      </c>
    </row>
    <row r="193" spans="1:4">
      <c r="D193" t="s">
        <v>366</v>
      </c>
    </row>
    <row r="194" spans="1:4">
      <c r="A194" t="s">
        <v>367</v>
      </c>
      <c r="B194" t="s">
        <v>368</v>
      </c>
      <c r="D194" t="s">
        <v>369</v>
      </c>
    </row>
    <row r="195" spans="1:4">
      <c r="A195" t="s">
        <v>370</v>
      </c>
      <c r="B195" t="s">
        <v>371</v>
      </c>
      <c r="D195" t="s">
        <v>372</v>
      </c>
    </row>
    <row r="196" spans="1:4">
      <c r="A196" t="s">
        <v>373</v>
      </c>
      <c r="B196" t="s">
        <v>374</v>
      </c>
      <c r="D196" t="s">
        <v>375</v>
      </c>
    </row>
    <row r="197" spans="1:4">
      <c r="A197" t="s">
        <v>376</v>
      </c>
      <c r="B197" t="s">
        <v>377</v>
      </c>
      <c r="D197" t="s">
        <v>378</v>
      </c>
    </row>
    <row r="198" spans="1:4">
      <c r="A198" t="s">
        <v>379</v>
      </c>
      <c r="B198" t="s">
        <v>380</v>
      </c>
      <c r="D198" t="s">
        <v>381</v>
      </c>
    </row>
    <row r="199" spans="1:4">
      <c r="D199" t="s">
        <v>382</v>
      </c>
    </row>
    <row r="200" spans="1:4">
      <c r="A200" t="s">
        <v>383</v>
      </c>
      <c r="B200" t="s">
        <v>384</v>
      </c>
      <c r="D200" t="s">
        <v>385</v>
      </c>
    </row>
    <row r="201" spans="1:4">
      <c r="A201" t="s">
        <v>386</v>
      </c>
      <c r="B201" t="s">
        <v>387</v>
      </c>
      <c r="D201" t="s">
        <v>388</v>
      </c>
    </row>
    <row r="202" spans="1:4">
      <c r="A202" t="s">
        <v>389</v>
      </c>
      <c r="B202" t="s">
        <v>390</v>
      </c>
      <c r="D202" t="s">
        <v>391</v>
      </c>
    </row>
    <row r="203" spans="1:4">
      <c r="D203" t="s">
        <v>392</v>
      </c>
    </row>
    <row r="204" spans="1:4">
      <c r="A204" t="s">
        <v>393</v>
      </c>
      <c r="B204" t="s">
        <v>394</v>
      </c>
      <c r="D204" t="s">
        <v>395</v>
      </c>
    </row>
    <row r="205" spans="1:4">
      <c r="A205" t="s">
        <v>396</v>
      </c>
      <c r="B205" t="s">
        <v>397</v>
      </c>
      <c r="D205" t="s">
        <v>398</v>
      </c>
    </row>
    <row r="206" spans="1:4">
      <c r="A206" t="s">
        <v>399</v>
      </c>
      <c r="B206" t="s">
        <v>400</v>
      </c>
      <c r="D206" t="s">
        <v>401</v>
      </c>
    </row>
    <row r="207" spans="1:4">
      <c r="D207" t="s">
        <v>402</v>
      </c>
    </row>
    <row r="208" spans="1:4">
      <c r="A208" t="s">
        <v>403</v>
      </c>
      <c r="B208" t="s">
        <v>404</v>
      </c>
      <c r="D208" t="s">
        <v>405</v>
      </c>
    </row>
    <row r="209" spans="1:4">
      <c r="A209" t="s">
        <v>406</v>
      </c>
      <c r="B209" t="s">
        <v>407</v>
      </c>
      <c r="D209" t="s">
        <v>408</v>
      </c>
    </row>
    <row r="210" spans="1:4">
      <c r="A210" t="s">
        <v>409</v>
      </c>
      <c r="B210" t="s">
        <v>410</v>
      </c>
      <c r="D210" t="s">
        <v>411</v>
      </c>
    </row>
    <row r="211" spans="1:4">
      <c r="D211" t="s">
        <v>412</v>
      </c>
    </row>
    <row r="212" spans="1:4">
      <c r="A212" t="s">
        <v>413</v>
      </c>
      <c r="B212" t="s">
        <v>414</v>
      </c>
      <c r="D212" t="s">
        <v>415</v>
      </c>
    </row>
    <row r="213" spans="1:4">
      <c r="A213" t="s">
        <v>416</v>
      </c>
      <c r="B213" t="s">
        <v>417</v>
      </c>
      <c r="D213" t="s">
        <v>418</v>
      </c>
    </row>
    <row r="214" spans="1:4">
      <c r="A214" t="s">
        <v>419</v>
      </c>
      <c r="B214" t="s">
        <v>420</v>
      </c>
      <c r="D214" t="s">
        <v>421</v>
      </c>
    </row>
    <row r="215" spans="1:4">
      <c r="A215" t="s">
        <v>422</v>
      </c>
      <c r="B215" t="s">
        <v>423</v>
      </c>
      <c r="D215" t="s">
        <v>424</v>
      </c>
    </row>
    <row r="216" spans="1:4">
      <c r="A216" t="s">
        <v>425</v>
      </c>
      <c r="B216" t="s">
        <v>426</v>
      </c>
      <c r="D216" t="s">
        <v>427</v>
      </c>
    </row>
    <row r="217" spans="1:4">
      <c r="D217" t="s">
        <v>428</v>
      </c>
    </row>
    <row r="218" spans="1:4">
      <c r="A218" t="s">
        <v>429</v>
      </c>
      <c r="B218" t="s">
        <v>430</v>
      </c>
      <c r="D218" t="s">
        <v>431</v>
      </c>
    </row>
    <row r="219" spans="1:4">
      <c r="A219" t="s">
        <v>432</v>
      </c>
      <c r="B219" t="s">
        <v>433</v>
      </c>
      <c r="D219" t="s">
        <v>434</v>
      </c>
    </row>
    <row r="220" spans="1:4">
      <c r="A220" t="s">
        <v>435</v>
      </c>
      <c r="B220" t="s">
        <v>436</v>
      </c>
      <c r="D220" t="s">
        <v>437</v>
      </c>
    </row>
    <row r="221" spans="1:4">
      <c r="D221" t="s">
        <v>438</v>
      </c>
    </row>
    <row r="222" spans="1:4">
      <c r="A222" t="s">
        <v>439</v>
      </c>
      <c r="B222" t="s">
        <v>440</v>
      </c>
      <c r="D222" t="s">
        <v>441</v>
      </c>
    </row>
    <row r="223" spans="1:4">
      <c r="A223" t="s">
        <v>442</v>
      </c>
      <c r="B223" t="s">
        <v>443</v>
      </c>
      <c r="D223" t="s">
        <v>444</v>
      </c>
    </row>
    <row r="224" spans="1:4">
      <c r="A224" t="s">
        <v>445</v>
      </c>
      <c r="B224" t="s">
        <v>446</v>
      </c>
      <c r="D224" t="s">
        <v>447</v>
      </c>
    </row>
    <row r="225" spans="1:4">
      <c r="D225" t="s">
        <v>448</v>
      </c>
    </row>
    <row r="226" spans="1:4">
      <c r="A226" t="s">
        <v>449</v>
      </c>
      <c r="B226" t="s">
        <v>450</v>
      </c>
      <c r="D226" t="s">
        <v>451</v>
      </c>
    </row>
    <row r="227" spans="1:4">
      <c r="A227" t="s">
        <v>452</v>
      </c>
      <c r="B227" t="s">
        <v>453</v>
      </c>
      <c r="D227" t="s">
        <v>454</v>
      </c>
    </row>
    <row r="228" spans="1:4">
      <c r="A228" t="s">
        <v>455</v>
      </c>
      <c r="B228" t="s">
        <v>456</v>
      </c>
      <c r="D228" t="s">
        <v>457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2" sqref="B2"/>
    </sheetView>
  </sheetViews>
  <sheetFormatPr defaultColWidth="9" defaultRowHeight="15"/>
  <cols>
    <col min="1" max="1" width="9" customWidth="1"/>
    <col min="2" max="2" width="28.140625" customWidth="1"/>
    <col min="3" max="3" width="106.85546875" customWidth="1"/>
  </cols>
  <sheetData>
    <row r="1" spans="1:3">
      <c r="C1" s="1" t="s">
        <v>0</v>
      </c>
    </row>
    <row r="2" spans="1:3">
      <c r="A2" t="s">
        <v>458</v>
      </c>
      <c r="B2" t="s">
        <v>459</v>
      </c>
    </row>
    <row r="3" spans="1:3">
      <c r="A3" t="s">
        <v>460</v>
      </c>
      <c r="B3" t="s">
        <v>461</v>
      </c>
    </row>
    <row r="4" spans="1:3">
      <c r="A4" t="s">
        <v>462</v>
      </c>
      <c r="B4" t="s">
        <v>463</v>
      </c>
    </row>
    <row r="5" spans="1:3">
      <c r="A5" t="s">
        <v>464</v>
      </c>
      <c r="B5" t="s">
        <v>465</v>
      </c>
    </row>
    <row r="6" spans="1:3">
      <c r="A6" t="s">
        <v>466</v>
      </c>
      <c r="B6" t="s">
        <v>467</v>
      </c>
    </row>
    <row r="7" spans="1:3">
      <c r="A7" t="s">
        <v>468</v>
      </c>
      <c r="B7" t="s">
        <v>469</v>
      </c>
    </row>
    <row r="8" spans="1:3">
      <c r="A8" t="s">
        <v>470</v>
      </c>
      <c r="B8" t="s">
        <v>471</v>
      </c>
    </row>
    <row r="9" spans="1:3">
      <c r="A9" t="s">
        <v>472</v>
      </c>
      <c r="B9" t="s">
        <v>473</v>
      </c>
    </row>
    <row r="10" spans="1:3">
      <c r="A10" t="s">
        <v>474</v>
      </c>
      <c r="B10" t="s">
        <v>475</v>
      </c>
    </row>
    <row r="11" spans="1:3">
      <c r="A11" t="s">
        <v>476</v>
      </c>
      <c r="B11" t="s">
        <v>477</v>
      </c>
    </row>
    <row r="12" spans="1:3">
      <c r="A12" t="s">
        <v>478</v>
      </c>
      <c r="B12" t="s">
        <v>479</v>
      </c>
    </row>
    <row r="13" spans="1:3">
      <c r="A13" t="s">
        <v>480</v>
      </c>
      <c r="B13" t="s">
        <v>481</v>
      </c>
    </row>
    <row r="14" spans="1:3">
      <c r="A14" t="s">
        <v>482</v>
      </c>
      <c r="B14" t="s">
        <v>483</v>
      </c>
    </row>
    <row r="15" spans="1:3">
      <c r="A15" t="s">
        <v>484</v>
      </c>
      <c r="B15" t="s">
        <v>485</v>
      </c>
    </row>
    <row r="16" spans="1:3">
      <c r="A16" t="s">
        <v>486</v>
      </c>
      <c r="B16" t="s">
        <v>487</v>
      </c>
    </row>
    <row r="17" spans="1:3">
      <c r="A17" t="s">
        <v>488</v>
      </c>
      <c r="B17" t="s">
        <v>489</v>
      </c>
    </row>
    <row r="18" spans="1:3">
      <c r="A18" t="s">
        <v>490</v>
      </c>
      <c r="B18" t="s">
        <v>491</v>
      </c>
    </row>
    <row r="19" spans="1:3">
      <c r="A19" t="s">
        <v>492</v>
      </c>
      <c r="B19" t="s">
        <v>493</v>
      </c>
    </row>
    <row r="20" spans="1:3">
      <c r="A20" t="s">
        <v>494</v>
      </c>
      <c r="B20" t="s">
        <v>495</v>
      </c>
      <c r="C20" s="2" t="s">
        <v>496</v>
      </c>
    </row>
    <row r="21" spans="1:3">
      <c r="A21" t="s">
        <v>497</v>
      </c>
      <c r="B21" t="s">
        <v>498</v>
      </c>
    </row>
    <row r="22" spans="1:3">
      <c r="A22" t="s">
        <v>499</v>
      </c>
      <c r="B22" t="s">
        <v>500</v>
      </c>
    </row>
    <row r="23" spans="1:3">
      <c r="A23" t="s">
        <v>501</v>
      </c>
      <c r="B23" t="s">
        <v>502</v>
      </c>
    </row>
    <row r="24" spans="1:3">
      <c r="A24" t="s">
        <v>503</v>
      </c>
      <c r="B24" t="s">
        <v>504</v>
      </c>
    </row>
    <row r="25" spans="1:3">
      <c r="A25" t="s">
        <v>505</v>
      </c>
      <c r="B25" t="s">
        <v>506</v>
      </c>
    </row>
    <row r="26" spans="1:3">
      <c r="A26" t="s">
        <v>507</v>
      </c>
      <c r="B26" t="s">
        <v>508</v>
      </c>
    </row>
    <row r="27" spans="1:3">
      <c r="A27" t="s">
        <v>509</v>
      </c>
      <c r="B27" t="s">
        <v>510</v>
      </c>
    </row>
    <row r="28" spans="1:3">
      <c r="A28" t="s">
        <v>511</v>
      </c>
      <c r="B28" t="s">
        <v>512</v>
      </c>
    </row>
    <row r="29" spans="1:3">
      <c r="A29" t="s">
        <v>513</v>
      </c>
      <c r="B29" t="s">
        <v>514</v>
      </c>
    </row>
    <row r="30" spans="1:3">
      <c r="A30" t="s">
        <v>515</v>
      </c>
      <c r="B30" t="s">
        <v>516</v>
      </c>
    </row>
    <row r="31" spans="1:3">
      <c r="A31" t="s">
        <v>517</v>
      </c>
      <c r="B31" t="s">
        <v>518</v>
      </c>
    </row>
    <row r="32" spans="1:3">
      <c r="A32" t="s">
        <v>519</v>
      </c>
      <c r="B32" t="s">
        <v>520</v>
      </c>
    </row>
    <row r="33" spans="1:2">
      <c r="A33" t="s">
        <v>521</v>
      </c>
      <c r="B33" t="s">
        <v>522</v>
      </c>
    </row>
    <row r="34" spans="1:2">
      <c r="A34" t="s">
        <v>523</v>
      </c>
      <c r="B34" t="s">
        <v>524</v>
      </c>
    </row>
    <row r="35" spans="1:2">
      <c r="A35" t="s">
        <v>525</v>
      </c>
      <c r="B35" t="s">
        <v>526</v>
      </c>
    </row>
    <row r="36" spans="1:2">
      <c r="A36" t="s">
        <v>527</v>
      </c>
      <c r="B36" t="s">
        <v>528</v>
      </c>
    </row>
    <row r="37" spans="1:2">
      <c r="A37" t="s">
        <v>529</v>
      </c>
      <c r="B37" t="s">
        <v>530</v>
      </c>
    </row>
    <row r="38" spans="1:2">
      <c r="A38" t="s">
        <v>531</v>
      </c>
      <c r="B38" t="s">
        <v>532</v>
      </c>
    </row>
    <row r="39" spans="1:2">
      <c r="A39" t="s">
        <v>533</v>
      </c>
      <c r="B39" t="s">
        <v>534</v>
      </c>
    </row>
    <row r="40" spans="1:2">
      <c r="A40" t="s">
        <v>535</v>
      </c>
      <c r="B40" t="s">
        <v>536</v>
      </c>
    </row>
    <row r="41" spans="1:2">
      <c r="A41" t="s">
        <v>537</v>
      </c>
      <c r="B41" t="s">
        <v>538</v>
      </c>
    </row>
    <row r="42" spans="1:2">
      <c r="A42" t="s">
        <v>539</v>
      </c>
      <c r="B42" t="s">
        <v>540</v>
      </c>
    </row>
    <row r="43" spans="1:2">
      <c r="A43" t="s">
        <v>541</v>
      </c>
      <c r="B43" t="s">
        <v>542</v>
      </c>
    </row>
    <row r="44" spans="1:2">
      <c r="A44" t="s">
        <v>543</v>
      </c>
      <c r="B44" t="s">
        <v>544</v>
      </c>
    </row>
    <row r="45" spans="1:2">
      <c r="A45" t="s">
        <v>545</v>
      </c>
      <c r="B45" t="s">
        <v>546</v>
      </c>
    </row>
    <row r="46" spans="1:2">
      <c r="A46" t="s">
        <v>547</v>
      </c>
      <c r="B46" t="s">
        <v>548</v>
      </c>
    </row>
    <row r="47" spans="1:2">
      <c r="A47" t="s">
        <v>549</v>
      </c>
      <c r="B47" t="s">
        <v>550</v>
      </c>
    </row>
    <row r="48" spans="1:2">
      <c r="A48" t="s">
        <v>551</v>
      </c>
      <c r="B48" t="s">
        <v>552</v>
      </c>
    </row>
    <row r="49" spans="1:2">
      <c r="A49" t="s">
        <v>553</v>
      </c>
      <c r="B49" t="s">
        <v>554</v>
      </c>
    </row>
    <row r="50" spans="1:2">
      <c r="A50" t="s">
        <v>555</v>
      </c>
      <c r="B50" t="s">
        <v>556</v>
      </c>
    </row>
    <row r="51" spans="1:2">
      <c r="A51" t="s">
        <v>557</v>
      </c>
      <c r="B51" t="s">
        <v>558</v>
      </c>
    </row>
    <row r="52" spans="1:2">
      <c r="A52" t="s">
        <v>559</v>
      </c>
      <c r="B52" t="s">
        <v>560</v>
      </c>
    </row>
    <row r="53" spans="1:2">
      <c r="A53" t="s">
        <v>561</v>
      </c>
      <c r="B53" t="s">
        <v>562</v>
      </c>
    </row>
    <row r="54" spans="1:2">
      <c r="A54" t="s">
        <v>563</v>
      </c>
      <c r="B54" t="s">
        <v>564</v>
      </c>
    </row>
    <row r="55" spans="1:2">
      <c r="A55" t="s">
        <v>565</v>
      </c>
      <c r="B55" t="s">
        <v>566</v>
      </c>
    </row>
    <row r="56" spans="1:2">
      <c r="A56" t="s">
        <v>567</v>
      </c>
      <c r="B56" t="s">
        <v>568</v>
      </c>
    </row>
    <row r="57" spans="1:2">
      <c r="A57" t="s">
        <v>569</v>
      </c>
      <c r="B57" t="s">
        <v>570</v>
      </c>
    </row>
    <row r="58" spans="1:2">
      <c r="A58" t="s">
        <v>571</v>
      </c>
      <c r="B58" t="s">
        <v>572</v>
      </c>
    </row>
    <row r="59" spans="1:2">
      <c r="A59" t="s">
        <v>573</v>
      </c>
      <c r="B59" t="s">
        <v>574</v>
      </c>
    </row>
    <row r="60" spans="1:2">
      <c r="A60" t="s">
        <v>575</v>
      </c>
      <c r="B60" t="s">
        <v>576</v>
      </c>
    </row>
    <row r="61" spans="1:2">
      <c r="A61" t="s">
        <v>577</v>
      </c>
      <c r="B61" t="s">
        <v>578</v>
      </c>
    </row>
    <row r="62" spans="1:2">
      <c r="A62" t="s">
        <v>579</v>
      </c>
      <c r="B62" t="s">
        <v>580</v>
      </c>
    </row>
    <row r="63" spans="1:2">
      <c r="A63" t="s">
        <v>581</v>
      </c>
      <c r="B63" t="s">
        <v>582</v>
      </c>
    </row>
    <row r="64" spans="1:2">
      <c r="A64" t="s">
        <v>583</v>
      </c>
      <c r="B64" t="s">
        <v>584</v>
      </c>
    </row>
    <row r="65" spans="1:2">
      <c r="A65" t="s">
        <v>585</v>
      </c>
      <c r="B65" t="s">
        <v>586</v>
      </c>
    </row>
    <row r="66" spans="1:2">
      <c r="A66" t="s">
        <v>587</v>
      </c>
      <c r="B66" t="s">
        <v>588</v>
      </c>
    </row>
    <row r="67" spans="1:2">
      <c r="A67" t="s">
        <v>589</v>
      </c>
      <c r="B67" t="s">
        <v>590</v>
      </c>
    </row>
    <row r="68" spans="1:2">
      <c r="A68" t="s">
        <v>591</v>
      </c>
      <c r="B68" t="s">
        <v>592</v>
      </c>
    </row>
    <row r="69" spans="1:2">
      <c r="A69" t="s">
        <v>593</v>
      </c>
      <c r="B69" t="s">
        <v>594</v>
      </c>
    </row>
    <row r="70" spans="1:2">
      <c r="A70" t="s">
        <v>595</v>
      </c>
      <c r="B70" t="s">
        <v>596</v>
      </c>
    </row>
    <row r="71" spans="1:2">
      <c r="A71" t="s">
        <v>597</v>
      </c>
      <c r="B71" t="s">
        <v>598</v>
      </c>
    </row>
    <row r="72" spans="1:2">
      <c r="A72" t="s">
        <v>599</v>
      </c>
      <c r="B72" t="s">
        <v>600</v>
      </c>
    </row>
    <row r="73" spans="1:2">
      <c r="A73" t="s">
        <v>601</v>
      </c>
      <c r="B73" t="s">
        <v>602</v>
      </c>
    </row>
    <row r="74" spans="1:2">
      <c r="A74" t="s">
        <v>603</v>
      </c>
      <c r="B74" t="s">
        <v>604</v>
      </c>
    </row>
    <row r="75" spans="1:2">
      <c r="A75" t="s">
        <v>605</v>
      </c>
      <c r="B75" t="s">
        <v>606</v>
      </c>
    </row>
    <row r="76" spans="1:2">
      <c r="A76" t="s">
        <v>607</v>
      </c>
      <c r="B76" t="s">
        <v>608</v>
      </c>
    </row>
    <row r="78" spans="1:2">
      <c r="A78" t="s">
        <v>609</v>
      </c>
      <c r="B78" t="s">
        <v>610</v>
      </c>
    </row>
    <row r="79" spans="1:2">
      <c r="A79" t="s">
        <v>611</v>
      </c>
      <c r="B79" t="s">
        <v>612</v>
      </c>
    </row>
    <row r="80" spans="1:2">
      <c r="A80" t="s">
        <v>613</v>
      </c>
      <c r="B80" t="s">
        <v>614</v>
      </c>
    </row>
    <row r="81" spans="1:2">
      <c r="A81" t="s">
        <v>615</v>
      </c>
      <c r="B81" t="s">
        <v>616</v>
      </c>
    </row>
    <row r="82" spans="1:2">
      <c r="A82" t="s">
        <v>617</v>
      </c>
      <c r="B82" t="s">
        <v>618</v>
      </c>
    </row>
    <row r="83" spans="1:2">
      <c r="A83" t="s">
        <v>619</v>
      </c>
      <c r="B83" t="s">
        <v>620</v>
      </c>
    </row>
    <row r="84" spans="1:2">
      <c r="A84" t="s">
        <v>621</v>
      </c>
      <c r="B84" t="s">
        <v>618</v>
      </c>
    </row>
    <row r="85" spans="1:2">
      <c r="A85" t="s">
        <v>622</v>
      </c>
      <c r="B85" t="s">
        <v>623</v>
      </c>
    </row>
    <row r="87" spans="1:2">
      <c r="A87" t="s">
        <v>624</v>
      </c>
      <c r="B87" t="s">
        <v>625</v>
      </c>
    </row>
    <row r="88" spans="1:2">
      <c r="A88" t="s">
        <v>626</v>
      </c>
      <c r="B88" t="s">
        <v>627</v>
      </c>
    </row>
    <row r="89" spans="1:2">
      <c r="A89" t="s">
        <v>628</v>
      </c>
      <c r="B89" t="s">
        <v>629</v>
      </c>
    </row>
    <row r="90" spans="1:2">
      <c r="A90" t="s">
        <v>630</v>
      </c>
      <c r="B90" t="s">
        <v>631</v>
      </c>
    </row>
    <row r="91" spans="1:2">
      <c r="A91" t="s">
        <v>632</v>
      </c>
      <c r="B91" t="s">
        <v>633</v>
      </c>
    </row>
    <row r="92" spans="1:2">
      <c r="A92" t="s">
        <v>634</v>
      </c>
      <c r="B92" t="s">
        <v>635</v>
      </c>
    </row>
    <row r="93" spans="1:2">
      <c r="A93" t="s">
        <v>636</v>
      </c>
      <c r="B93" t="s">
        <v>633</v>
      </c>
    </row>
    <row r="94" spans="1:2">
      <c r="A94" t="s">
        <v>637</v>
      </c>
      <c r="B94" t="s">
        <v>638</v>
      </c>
    </row>
    <row r="96" spans="1:2">
      <c r="A96" t="s">
        <v>639</v>
      </c>
      <c r="B96" t="s">
        <v>640</v>
      </c>
    </row>
    <row r="97" spans="1:2">
      <c r="A97" t="s">
        <v>641</v>
      </c>
      <c r="B97" t="s">
        <v>642</v>
      </c>
    </row>
    <row r="98" spans="1:2">
      <c r="A98" t="s">
        <v>643</v>
      </c>
      <c r="B98" t="s">
        <v>644</v>
      </c>
    </row>
    <row r="99" spans="1:2">
      <c r="A99" t="s">
        <v>645</v>
      </c>
      <c r="B99" t="s">
        <v>646</v>
      </c>
    </row>
    <row r="100" spans="1:2">
      <c r="A100" t="s">
        <v>647</v>
      </c>
      <c r="B100" t="s">
        <v>648</v>
      </c>
    </row>
    <row r="101" spans="1:2">
      <c r="A101" t="s">
        <v>649</v>
      </c>
      <c r="B101" t="s">
        <v>646</v>
      </c>
    </row>
    <row r="102" spans="1:2">
      <c r="A102" t="s">
        <v>650</v>
      </c>
      <c r="B102" t="s">
        <v>651</v>
      </c>
    </row>
    <row r="104" spans="1:2">
      <c r="A104" t="s">
        <v>652</v>
      </c>
      <c r="B104" t="s">
        <v>653</v>
      </c>
    </row>
    <row r="105" spans="1:2">
      <c r="A105" t="s">
        <v>654</v>
      </c>
      <c r="B105" t="s">
        <v>655</v>
      </c>
    </row>
    <row r="106" spans="1:2">
      <c r="A106" t="s">
        <v>656</v>
      </c>
      <c r="B106" t="s">
        <v>657</v>
      </c>
    </row>
    <row r="107" spans="1:2">
      <c r="A107" t="s">
        <v>658</v>
      </c>
      <c r="B107" t="s">
        <v>659</v>
      </c>
    </row>
    <row r="108" spans="1:2">
      <c r="A108" t="s">
        <v>660</v>
      </c>
      <c r="B108" t="s">
        <v>661</v>
      </c>
    </row>
    <row r="109" spans="1:2">
      <c r="A109" t="s">
        <v>662</v>
      </c>
      <c r="B109" t="s">
        <v>663</v>
      </c>
    </row>
    <row r="110" spans="1:2">
      <c r="A110" t="s">
        <v>664</v>
      </c>
      <c r="B110" t="s">
        <v>659</v>
      </c>
    </row>
    <row r="111" spans="1:2">
      <c r="A111" t="s">
        <v>665</v>
      </c>
      <c r="B111" t="s">
        <v>661</v>
      </c>
    </row>
    <row r="112" spans="1:2">
      <c r="A112" t="s">
        <v>666</v>
      </c>
      <c r="B112" t="s">
        <v>667</v>
      </c>
    </row>
    <row r="114" spans="1:2">
      <c r="A114" t="s">
        <v>668</v>
      </c>
      <c r="B114" t="s">
        <v>669</v>
      </c>
    </row>
    <row r="115" spans="1:2">
      <c r="A115" t="s">
        <v>670</v>
      </c>
      <c r="B115" t="s">
        <v>671</v>
      </c>
    </row>
    <row r="116" spans="1:2">
      <c r="A116" t="s">
        <v>672</v>
      </c>
      <c r="B116" t="s">
        <v>673</v>
      </c>
    </row>
    <row r="117" spans="1:2">
      <c r="A117" t="s">
        <v>674</v>
      </c>
      <c r="B117" t="s">
        <v>675</v>
      </c>
    </row>
    <row r="118" spans="1:2">
      <c r="A118" t="s">
        <v>676</v>
      </c>
      <c r="B118" t="s">
        <v>677</v>
      </c>
    </row>
    <row r="119" spans="1:2">
      <c r="A119" t="s">
        <v>678</v>
      </c>
      <c r="B119" t="s">
        <v>673</v>
      </c>
    </row>
    <row r="120" spans="1:2">
      <c r="A120" t="s">
        <v>679</v>
      </c>
      <c r="B120" t="s">
        <v>675</v>
      </c>
    </row>
    <row r="121" spans="1:2">
      <c r="A121" t="s">
        <v>680</v>
      </c>
      <c r="B121" t="s">
        <v>677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B17" sqref="B17"/>
    </sheetView>
  </sheetViews>
  <sheetFormatPr defaultColWidth="9" defaultRowHeight="15"/>
  <cols>
    <col min="2" max="2" width="23.85546875" customWidth="1"/>
  </cols>
  <sheetData>
    <row r="1" spans="1:2">
      <c r="A1" t="s">
        <v>681</v>
      </c>
      <c r="B1" t="s">
        <v>682</v>
      </c>
    </row>
    <row r="2" spans="1:2">
      <c r="A2" t="s">
        <v>683</v>
      </c>
      <c r="B2" t="s">
        <v>684</v>
      </c>
    </row>
    <row r="3" spans="1:2">
      <c r="A3" t="s">
        <v>685</v>
      </c>
      <c r="B3" t="s">
        <v>686</v>
      </c>
    </row>
    <row r="4" spans="1:2">
      <c r="A4" t="s">
        <v>687</v>
      </c>
    </row>
    <row r="5" spans="1:2">
      <c r="A5" t="s">
        <v>688</v>
      </c>
      <c r="B5" t="s">
        <v>689</v>
      </c>
    </row>
    <row r="6" spans="1:2">
      <c r="A6" t="s">
        <v>690</v>
      </c>
      <c r="B6" t="s">
        <v>691</v>
      </c>
    </row>
    <row r="7" spans="1:2">
      <c r="A7" t="s">
        <v>692</v>
      </c>
      <c r="B7" t="s">
        <v>693</v>
      </c>
    </row>
    <row r="8" spans="1:2">
      <c r="A8" t="s">
        <v>694</v>
      </c>
      <c r="B8" t="s">
        <v>695</v>
      </c>
    </row>
    <row r="9" spans="1:2">
      <c r="A9" t="s">
        <v>696</v>
      </c>
    </row>
    <row r="10" spans="1:2">
      <c r="A10" t="s">
        <v>697</v>
      </c>
      <c r="B10" t="s">
        <v>698</v>
      </c>
    </row>
    <row r="11" spans="1:2">
      <c r="A11" t="s">
        <v>699</v>
      </c>
      <c r="B11" t="s">
        <v>700</v>
      </c>
    </row>
    <row r="12" spans="1:2">
      <c r="A12" t="s">
        <v>701</v>
      </c>
      <c r="B12" t="s">
        <v>702</v>
      </c>
    </row>
    <row r="13" spans="1:2">
      <c r="A13" t="s">
        <v>703</v>
      </c>
      <c r="B13" t="s">
        <v>704</v>
      </c>
    </row>
    <row r="14" spans="1:2">
      <c r="A14" t="s">
        <v>705</v>
      </c>
      <c r="B14" t="s">
        <v>706</v>
      </c>
    </row>
    <row r="15" spans="1:2">
      <c r="A15" t="s">
        <v>707</v>
      </c>
      <c r="B15" t="s">
        <v>708</v>
      </c>
    </row>
    <row r="16" spans="1:2">
      <c r="A16" t="s">
        <v>709</v>
      </c>
      <c r="B16" t="s">
        <v>710</v>
      </c>
    </row>
    <row r="17" spans="1:2">
      <c r="A17" t="s">
        <v>711</v>
      </c>
      <c r="B17" t="s">
        <v>712</v>
      </c>
    </row>
    <row r="18" spans="1:2">
      <c r="A18" t="s">
        <v>713</v>
      </c>
      <c r="B18" t="s">
        <v>714</v>
      </c>
    </row>
    <row r="19" spans="1:2">
      <c r="A19" t="s">
        <v>715</v>
      </c>
      <c r="B19" t="s">
        <v>716</v>
      </c>
    </row>
    <row r="20" spans="1:2">
      <c r="A20" t="s">
        <v>717</v>
      </c>
      <c r="B20" t="s">
        <v>718</v>
      </c>
    </row>
    <row r="21" spans="1:2">
      <c r="A21" t="s">
        <v>719</v>
      </c>
      <c r="B21" t="s">
        <v>720</v>
      </c>
    </row>
    <row r="22" spans="1:2">
      <c r="A22" t="s">
        <v>721</v>
      </c>
      <c r="B22" t="s">
        <v>722</v>
      </c>
    </row>
    <row r="23" spans="1:2">
      <c r="A23" t="s">
        <v>723</v>
      </c>
      <c r="B23" t="s">
        <v>724</v>
      </c>
    </row>
    <row r="24" spans="1:2">
      <c r="A24" t="s">
        <v>725</v>
      </c>
      <c r="B24" t="s">
        <v>726</v>
      </c>
    </row>
    <row r="25" spans="1:2">
      <c r="A25" t="s">
        <v>727</v>
      </c>
      <c r="B25" t="s">
        <v>728</v>
      </c>
    </row>
    <row r="27" spans="1:2">
      <c r="A27" t="s">
        <v>729</v>
      </c>
      <c r="B27" t="s">
        <v>730</v>
      </c>
    </row>
    <row r="28" spans="1:2">
      <c r="A28" t="s">
        <v>731</v>
      </c>
      <c r="B28" t="s">
        <v>732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sqref="A1:B24"/>
    </sheetView>
  </sheetViews>
  <sheetFormatPr defaultColWidth="9" defaultRowHeight="15"/>
  <cols>
    <col min="2" max="2" width="21.5703125" customWidth="1"/>
  </cols>
  <sheetData>
    <row r="1" spans="1:2">
      <c r="A1" t="s">
        <v>739</v>
      </c>
      <c r="B1" t="s">
        <v>740</v>
      </c>
    </row>
    <row r="2" spans="1:2">
      <c r="A2" t="s">
        <v>741</v>
      </c>
      <c r="B2" t="s">
        <v>742</v>
      </c>
    </row>
    <row r="3" spans="1:2">
      <c r="A3" t="s">
        <v>743</v>
      </c>
      <c r="B3" t="s">
        <v>744</v>
      </c>
    </row>
    <row r="4" spans="1:2">
      <c r="A4" t="s">
        <v>745</v>
      </c>
      <c r="B4" t="s">
        <v>746</v>
      </c>
    </row>
    <row r="6" spans="1:2">
      <c r="A6" t="s">
        <v>747</v>
      </c>
      <c r="B6" t="s">
        <v>748</v>
      </c>
    </row>
    <row r="7" spans="1:2">
      <c r="A7" t="s">
        <v>749</v>
      </c>
      <c r="B7" t="s">
        <v>750</v>
      </c>
    </row>
    <row r="8" spans="1:2">
      <c r="A8" t="s">
        <v>751</v>
      </c>
      <c r="B8" t="s">
        <v>752</v>
      </c>
    </row>
    <row r="9" spans="1:2">
      <c r="A9" t="s">
        <v>753</v>
      </c>
      <c r="B9" t="s">
        <v>754</v>
      </c>
    </row>
    <row r="11" spans="1:2">
      <c r="A11" t="s">
        <v>755</v>
      </c>
      <c r="B11" t="s">
        <v>756</v>
      </c>
    </row>
    <row r="12" spans="1:2">
      <c r="A12" t="s">
        <v>757</v>
      </c>
      <c r="B12" t="s">
        <v>758</v>
      </c>
    </row>
    <row r="13" spans="1:2">
      <c r="A13" t="s">
        <v>759</v>
      </c>
      <c r="B13" t="s">
        <v>760</v>
      </c>
    </row>
    <row r="14" spans="1:2">
      <c r="A14" t="s">
        <v>761</v>
      </c>
      <c r="B14" t="s">
        <v>762</v>
      </c>
    </row>
    <row r="16" spans="1:2">
      <c r="A16" t="s">
        <v>763</v>
      </c>
      <c r="B16" t="s">
        <v>764</v>
      </c>
    </row>
    <row r="17" spans="1:2">
      <c r="A17" t="s">
        <v>765</v>
      </c>
      <c r="B17" t="s">
        <v>766</v>
      </c>
    </row>
    <row r="18" spans="1:2">
      <c r="A18" t="s">
        <v>767</v>
      </c>
      <c r="B18" t="s">
        <v>768</v>
      </c>
    </row>
    <row r="19" spans="1:2">
      <c r="A19" t="s">
        <v>769</v>
      </c>
      <c r="B19" t="s">
        <v>770</v>
      </c>
    </row>
    <row r="21" spans="1:2">
      <c r="A21" t="s">
        <v>771</v>
      </c>
      <c r="B21" t="s">
        <v>772</v>
      </c>
    </row>
    <row r="22" spans="1:2">
      <c r="A22" t="s">
        <v>773</v>
      </c>
      <c r="B22" t="s">
        <v>774</v>
      </c>
    </row>
    <row r="23" spans="1:2">
      <c r="A23" t="s">
        <v>775</v>
      </c>
      <c r="B23" t="s">
        <v>776</v>
      </c>
    </row>
    <row r="24" spans="1:2">
      <c r="A24" t="s">
        <v>777</v>
      </c>
      <c r="B24" t="s">
        <v>778</v>
      </c>
    </row>
    <row r="26" spans="1:2">
      <c r="A26" t="s">
        <v>779</v>
      </c>
      <c r="B26" t="s">
        <v>780</v>
      </c>
    </row>
    <row r="27" spans="1:2">
      <c r="A27" t="s">
        <v>781</v>
      </c>
      <c r="B27" t="s">
        <v>782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topLeftCell="A4" workbookViewId="0">
      <selection activeCell="B14" sqref="B14"/>
    </sheetView>
  </sheetViews>
  <sheetFormatPr defaultColWidth="9" defaultRowHeight="15"/>
  <cols>
    <col min="1" max="1" width="13" customWidth="1"/>
    <col min="2" max="2" width="10.42578125" customWidth="1"/>
    <col min="3" max="3" width="30.5703125" customWidth="1"/>
    <col min="4" max="4" width="37.7109375" customWidth="1"/>
  </cols>
  <sheetData>
    <row r="1" spans="1:4">
      <c r="A1" s="1" t="s">
        <v>783</v>
      </c>
      <c r="B1" s="1" t="s">
        <v>784</v>
      </c>
      <c r="C1" s="1" t="s">
        <v>785</v>
      </c>
      <c r="D1" s="1" t="s">
        <v>0</v>
      </c>
    </row>
    <row r="2" spans="1:4">
      <c r="A2" s="26" t="s">
        <v>786</v>
      </c>
      <c r="B2" t="s">
        <v>787</v>
      </c>
      <c r="C2" t="s">
        <v>788</v>
      </c>
      <c r="D2" t="s">
        <v>789</v>
      </c>
    </row>
    <row r="3" spans="1:4">
      <c r="A3" s="26"/>
      <c r="B3" t="s">
        <v>790</v>
      </c>
      <c r="C3" t="s">
        <v>791</v>
      </c>
      <c r="D3" t="s">
        <v>792</v>
      </c>
    </row>
    <row r="4" spans="1:4">
      <c r="A4" s="26"/>
      <c r="C4" t="s">
        <v>793</v>
      </c>
      <c r="D4" t="s">
        <v>794</v>
      </c>
    </row>
    <row r="5" spans="1:4">
      <c r="A5" s="26"/>
      <c r="C5" t="s">
        <v>795</v>
      </c>
      <c r="D5" t="s">
        <v>796</v>
      </c>
    </row>
    <row r="6" spans="1:4">
      <c r="A6" s="26"/>
      <c r="B6" t="s">
        <v>797</v>
      </c>
      <c r="C6" t="s">
        <v>798</v>
      </c>
      <c r="D6" s="26" t="s">
        <v>799</v>
      </c>
    </row>
    <row r="7" spans="1:4">
      <c r="A7" s="26"/>
      <c r="B7" t="s">
        <v>800</v>
      </c>
      <c r="C7" t="s">
        <v>801</v>
      </c>
      <c r="D7" s="26"/>
    </row>
    <row r="8" spans="1:4">
      <c r="A8" s="26"/>
      <c r="B8" t="s">
        <v>802</v>
      </c>
      <c r="C8" t="s">
        <v>803</v>
      </c>
      <c r="D8" s="26"/>
    </row>
    <row r="9" spans="1:4">
      <c r="A9" s="1"/>
    </row>
    <row r="10" spans="1:4">
      <c r="A10" s="26" t="s">
        <v>804</v>
      </c>
      <c r="B10" t="s">
        <v>805</v>
      </c>
      <c r="C10" t="s">
        <v>806</v>
      </c>
      <c r="D10" t="s">
        <v>807</v>
      </c>
    </row>
    <row r="11" spans="1:4">
      <c r="A11" s="26"/>
      <c r="B11" t="s">
        <v>739</v>
      </c>
      <c r="C11" t="s">
        <v>740</v>
      </c>
      <c r="D11" s="26" t="s">
        <v>808</v>
      </c>
    </row>
    <row r="12" spans="1:4">
      <c r="A12" s="26"/>
      <c r="B12" t="s">
        <v>741</v>
      </c>
      <c r="C12" t="s">
        <v>742</v>
      </c>
      <c r="D12" s="26"/>
    </row>
    <row r="13" spans="1:4">
      <c r="A13" s="26"/>
      <c r="B13" t="s">
        <v>743</v>
      </c>
      <c r="C13" t="s">
        <v>744</v>
      </c>
      <c r="D13" s="26"/>
    </row>
    <row r="14" spans="1:4">
      <c r="A14" s="26"/>
      <c r="B14" t="s">
        <v>809</v>
      </c>
      <c r="C14" t="s">
        <v>810</v>
      </c>
      <c r="D14" t="s">
        <v>811</v>
      </c>
    </row>
    <row r="15" spans="1:4">
      <c r="A15" s="26"/>
      <c r="B15" t="s">
        <v>812</v>
      </c>
      <c r="C15" t="s">
        <v>813</v>
      </c>
      <c r="D15" t="s">
        <v>814</v>
      </c>
    </row>
    <row r="16" spans="1:4">
      <c r="A16" s="26"/>
      <c r="C16" t="s">
        <v>815</v>
      </c>
      <c r="D16" t="s">
        <v>816</v>
      </c>
    </row>
    <row r="17" spans="1:4">
      <c r="A17" s="26"/>
      <c r="C17" t="s">
        <v>817</v>
      </c>
      <c r="D17" t="s">
        <v>818</v>
      </c>
    </row>
    <row r="18" spans="1:4">
      <c r="A18" s="1"/>
    </row>
    <row r="19" spans="1:4">
      <c r="A19" s="26" t="s">
        <v>819</v>
      </c>
      <c r="B19" t="s">
        <v>820</v>
      </c>
      <c r="C19" t="s">
        <v>821</v>
      </c>
      <c r="D19" t="s">
        <v>822</v>
      </c>
    </row>
    <row r="20" spans="1:4">
      <c r="A20" s="26"/>
      <c r="B20" t="s">
        <v>747</v>
      </c>
      <c r="C20" t="s">
        <v>748</v>
      </c>
      <c r="D20" s="26" t="s">
        <v>823</v>
      </c>
    </row>
    <row r="21" spans="1:4">
      <c r="A21" s="26"/>
      <c r="B21" t="s">
        <v>749</v>
      </c>
      <c r="C21" t="s">
        <v>750</v>
      </c>
      <c r="D21" s="26"/>
    </row>
    <row r="22" spans="1:4">
      <c r="A22" s="26"/>
      <c r="B22" t="s">
        <v>751</v>
      </c>
      <c r="C22" t="s">
        <v>752</v>
      </c>
      <c r="D22" s="26"/>
    </row>
    <row r="23" spans="1:4">
      <c r="A23" s="26"/>
      <c r="C23" t="s">
        <v>824</v>
      </c>
      <c r="D23" t="s">
        <v>825</v>
      </c>
    </row>
    <row r="24" spans="1:4">
      <c r="A24" s="26"/>
      <c r="C24" t="s">
        <v>826</v>
      </c>
      <c r="D24" t="s">
        <v>827</v>
      </c>
    </row>
    <row r="25" spans="1:4">
      <c r="A25" s="26"/>
      <c r="B25" t="s">
        <v>828</v>
      </c>
      <c r="C25" t="s">
        <v>829</v>
      </c>
      <c r="D25" t="s">
        <v>830</v>
      </c>
    </row>
    <row r="26" spans="1:4">
      <c r="A26" s="26"/>
      <c r="B26" t="s">
        <v>831</v>
      </c>
      <c r="C26" t="s">
        <v>832</v>
      </c>
      <c r="D26" t="s">
        <v>833</v>
      </c>
    </row>
    <row r="27" spans="1:4">
      <c r="A27" s="1"/>
    </row>
    <row r="28" spans="1:4">
      <c r="A28" s="26" t="s">
        <v>834</v>
      </c>
      <c r="B28" t="s">
        <v>835</v>
      </c>
      <c r="C28" t="s">
        <v>836</v>
      </c>
      <c r="D28" t="s">
        <v>837</v>
      </c>
    </row>
    <row r="29" spans="1:4">
      <c r="A29" s="26"/>
      <c r="B29" t="s">
        <v>755</v>
      </c>
      <c r="C29" t="s">
        <v>756</v>
      </c>
      <c r="D29" s="26" t="s">
        <v>838</v>
      </c>
    </row>
    <row r="30" spans="1:4">
      <c r="A30" s="26"/>
      <c r="B30" t="s">
        <v>757</v>
      </c>
      <c r="C30" t="s">
        <v>758</v>
      </c>
      <c r="D30" s="26"/>
    </row>
    <row r="31" spans="1:4">
      <c r="A31" s="26"/>
      <c r="B31" t="s">
        <v>759</v>
      </c>
      <c r="C31" t="s">
        <v>760</v>
      </c>
      <c r="D31" s="26"/>
    </row>
    <row r="32" spans="1:4">
      <c r="A32" s="26"/>
      <c r="C32" t="s">
        <v>839</v>
      </c>
      <c r="D32" t="s">
        <v>840</v>
      </c>
    </row>
    <row r="33" spans="1:4">
      <c r="A33" s="26"/>
      <c r="C33" t="s">
        <v>841</v>
      </c>
      <c r="D33" t="s">
        <v>842</v>
      </c>
    </row>
    <row r="34" spans="1:4">
      <c r="A34" s="26"/>
      <c r="B34" t="s">
        <v>843</v>
      </c>
      <c r="C34" t="s">
        <v>844</v>
      </c>
      <c r="D34" t="s">
        <v>845</v>
      </c>
    </row>
    <row r="35" spans="1:4">
      <c r="A35" s="26"/>
      <c r="B35" t="s">
        <v>846</v>
      </c>
      <c r="C35" t="s">
        <v>847</v>
      </c>
      <c r="D35" t="s">
        <v>848</v>
      </c>
    </row>
    <row r="36" spans="1:4">
      <c r="A36" s="1"/>
    </row>
    <row r="37" spans="1:4">
      <c r="A37" s="26" t="s">
        <v>849</v>
      </c>
      <c r="B37" t="s">
        <v>850</v>
      </c>
      <c r="C37" t="s">
        <v>851</v>
      </c>
      <c r="D37" t="s">
        <v>852</v>
      </c>
    </row>
    <row r="38" spans="1:4">
      <c r="A38" s="26"/>
      <c r="B38" t="s">
        <v>763</v>
      </c>
      <c r="C38" t="s">
        <v>764</v>
      </c>
      <c r="D38" s="26" t="s">
        <v>853</v>
      </c>
    </row>
    <row r="39" spans="1:4">
      <c r="A39" s="26"/>
      <c r="B39" t="s">
        <v>765</v>
      </c>
      <c r="C39" t="s">
        <v>766</v>
      </c>
      <c r="D39" s="26"/>
    </row>
    <row r="40" spans="1:4">
      <c r="A40" s="26"/>
      <c r="B40" t="s">
        <v>767</v>
      </c>
      <c r="C40" t="s">
        <v>768</v>
      </c>
      <c r="D40" s="26"/>
    </row>
    <row r="41" spans="1:4">
      <c r="A41" s="26"/>
      <c r="C41" t="s">
        <v>854</v>
      </c>
      <c r="D41" t="s">
        <v>855</v>
      </c>
    </row>
    <row r="42" spans="1:4">
      <c r="A42" s="26"/>
      <c r="C42" t="s">
        <v>856</v>
      </c>
      <c r="D42" t="s">
        <v>857</v>
      </c>
    </row>
    <row r="43" spans="1:4">
      <c r="A43" s="26"/>
      <c r="B43" t="s">
        <v>858</v>
      </c>
      <c r="C43" t="s">
        <v>859</v>
      </c>
      <c r="D43" t="s">
        <v>860</v>
      </c>
    </row>
    <row r="44" spans="1:4">
      <c r="A44" s="26"/>
      <c r="B44" t="s">
        <v>861</v>
      </c>
      <c r="C44" t="s">
        <v>862</v>
      </c>
      <c r="D44" t="s">
        <v>863</v>
      </c>
    </row>
    <row r="45" spans="1:4">
      <c r="A45" s="1"/>
    </row>
    <row r="46" spans="1:4">
      <c r="A46" s="26" t="s">
        <v>864</v>
      </c>
      <c r="B46" t="s">
        <v>865</v>
      </c>
      <c r="C46" t="s">
        <v>866</v>
      </c>
      <c r="D46" t="s">
        <v>867</v>
      </c>
    </row>
    <row r="47" spans="1:4">
      <c r="A47" s="26"/>
      <c r="B47" t="s">
        <v>771</v>
      </c>
      <c r="C47" t="s">
        <v>772</v>
      </c>
      <c r="D47" s="26" t="s">
        <v>868</v>
      </c>
    </row>
    <row r="48" spans="1:4">
      <c r="A48" s="26"/>
      <c r="B48" t="s">
        <v>773</v>
      </c>
      <c r="C48" t="s">
        <v>774</v>
      </c>
      <c r="D48" s="26"/>
    </row>
    <row r="49" spans="1:4">
      <c r="A49" s="26"/>
      <c r="B49" t="s">
        <v>775</v>
      </c>
      <c r="C49" t="s">
        <v>776</v>
      </c>
      <c r="D49" s="26"/>
    </row>
    <row r="50" spans="1:4">
      <c r="A50" s="26"/>
      <c r="C50" t="s">
        <v>869</v>
      </c>
      <c r="D50" t="s">
        <v>870</v>
      </c>
    </row>
    <row r="51" spans="1:4">
      <c r="A51" s="26"/>
      <c r="C51" t="s">
        <v>871</v>
      </c>
      <c r="D51" t="s">
        <v>872</v>
      </c>
    </row>
    <row r="52" spans="1:4">
      <c r="A52" s="26"/>
      <c r="B52" t="s">
        <v>873</v>
      </c>
      <c r="C52" t="s">
        <v>874</v>
      </c>
      <c r="D52" t="s">
        <v>875</v>
      </c>
    </row>
    <row r="53" spans="1:4">
      <c r="A53" s="26"/>
      <c r="B53" t="s">
        <v>876</v>
      </c>
      <c r="C53" t="s">
        <v>877</v>
      </c>
      <c r="D53" t="s">
        <v>878</v>
      </c>
    </row>
    <row r="55" spans="1:4">
      <c r="A55" s="26" t="s">
        <v>879</v>
      </c>
      <c r="B55" t="s">
        <v>779</v>
      </c>
      <c r="C55" t="s">
        <v>880</v>
      </c>
      <c r="D55" t="s">
        <v>881</v>
      </c>
    </row>
    <row r="56" spans="1:4">
      <c r="A56" s="26"/>
      <c r="B56" t="s">
        <v>882</v>
      </c>
      <c r="C56" t="s">
        <v>883</v>
      </c>
      <c r="D56" s="26" t="s">
        <v>884</v>
      </c>
    </row>
    <row r="57" spans="1:4">
      <c r="A57" s="26"/>
      <c r="B57" t="s">
        <v>885</v>
      </c>
      <c r="C57" t="s">
        <v>886</v>
      </c>
      <c r="D57" s="26"/>
    </row>
    <row r="58" spans="1:4">
      <c r="A58" s="26"/>
    </row>
  </sheetData>
  <mergeCells count="14">
    <mergeCell ref="A46:A53"/>
    <mergeCell ref="A55:A58"/>
    <mergeCell ref="D6:D8"/>
    <mergeCell ref="D11:D13"/>
    <mergeCell ref="D20:D22"/>
    <mergeCell ref="D29:D31"/>
    <mergeCell ref="D38:D40"/>
    <mergeCell ref="D47:D49"/>
    <mergeCell ref="D56:D57"/>
    <mergeCell ref="A2:A8"/>
    <mergeCell ref="A10:A17"/>
    <mergeCell ref="A19:A26"/>
    <mergeCell ref="A28:A35"/>
    <mergeCell ref="A37:A4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5"/>
  <sheetViews>
    <sheetView tabSelected="1" topLeftCell="A176" workbookViewId="0">
      <selection activeCell="I188" sqref="I188"/>
    </sheetView>
  </sheetViews>
  <sheetFormatPr defaultColWidth="9" defaultRowHeight="15"/>
  <cols>
    <col min="1" max="1" width="4.85546875" customWidth="1"/>
    <col min="2" max="2" width="11" customWidth="1"/>
    <col min="3" max="3" width="5" customWidth="1"/>
    <col min="4" max="4" width="9.85546875" customWidth="1"/>
    <col min="5" max="5" width="14.5703125" customWidth="1"/>
    <col min="6" max="6" width="30" customWidth="1"/>
  </cols>
  <sheetData>
    <row r="1" spans="1:6" ht="90">
      <c r="A1" s="5" t="s">
        <v>911</v>
      </c>
      <c r="B1" s="6" t="s">
        <v>907</v>
      </c>
      <c r="C1" s="5" t="s">
        <v>913</v>
      </c>
      <c r="D1" s="6" t="s">
        <v>909</v>
      </c>
      <c r="E1" s="7" t="s">
        <v>932</v>
      </c>
      <c r="F1" s="6" t="s">
        <v>908</v>
      </c>
    </row>
    <row r="2" spans="1:6">
      <c r="A2" s="30"/>
      <c r="B2" s="31"/>
      <c r="C2" s="31"/>
      <c r="D2" s="31"/>
      <c r="E2" s="31"/>
      <c r="F2" s="32"/>
    </row>
    <row r="3" spans="1:6" s="4" customFormat="1">
      <c r="A3" s="11" t="s">
        <v>912</v>
      </c>
      <c r="B3" s="11">
        <v>4500</v>
      </c>
      <c r="C3" s="11" t="s">
        <v>910</v>
      </c>
      <c r="D3" s="11">
        <f>B3-4500</f>
        <v>0</v>
      </c>
      <c r="E3" s="13" t="str">
        <f t="shared" ref="E3:E14" ca="1" si="0">"T" &amp; _xlfn.FORMULATEXT(D3)</f>
        <v>T=B3-4500</v>
      </c>
      <c r="F3" s="20" t="s">
        <v>943</v>
      </c>
    </row>
    <row r="4" spans="1:6" s="12" customFormat="1">
      <c r="A4" s="11" t="s">
        <v>912</v>
      </c>
      <c r="B4" s="11">
        <v>4502</v>
      </c>
      <c r="C4" s="11" t="s">
        <v>910</v>
      </c>
      <c r="D4" s="11">
        <f>B4-4500</f>
        <v>2</v>
      </c>
      <c r="E4" s="13" t="str">
        <f t="shared" ca="1" si="0"/>
        <v>T=B4-4500</v>
      </c>
      <c r="F4" s="20" t="s">
        <v>942</v>
      </c>
    </row>
    <row r="5" spans="1:6" s="4" customFormat="1">
      <c r="A5" s="11" t="s">
        <v>912</v>
      </c>
      <c r="B5" s="11">
        <v>4504</v>
      </c>
      <c r="C5" s="11" t="s">
        <v>910</v>
      </c>
      <c r="D5" s="11">
        <f>B5-4500</f>
        <v>4</v>
      </c>
      <c r="E5" s="13" t="str">
        <f t="shared" ca="1" si="0"/>
        <v>T=B5-4500</v>
      </c>
      <c r="F5" s="20" t="s">
        <v>944</v>
      </c>
    </row>
    <row r="6" spans="1:6" s="12" customFormat="1">
      <c r="A6" s="11" t="s">
        <v>912</v>
      </c>
      <c r="B6" s="11">
        <v>4506</v>
      </c>
      <c r="C6" s="11" t="s">
        <v>910</v>
      </c>
      <c r="D6" s="11">
        <f t="shared" ref="D6:D14" si="1">B6-4500</f>
        <v>6</v>
      </c>
      <c r="E6" s="13" t="str">
        <f t="shared" ca="1" si="0"/>
        <v>T=B6-4500</v>
      </c>
      <c r="F6" s="20" t="s">
        <v>945</v>
      </c>
    </row>
    <row r="7" spans="1:6" s="4" customFormat="1">
      <c r="A7" s="11" t="s">
        <v>912</v>
      </c>
      <c r="B7" s="11">
        <v>4508</v>
      </c>
      <c r="C7" s="11" t="s">
        <v>910</v>
      </c>
      <c r="D7" s="11">
        <f>B7-4500</f>
        <v>8</v>
      </c>
      <c r="E7" s="13" t="str">
        <f t="shared" ca="1" si="0"/>
        <v>T=B7-4500</v>
      </c>
      <c r="F7" s="20" t="s">
        <v>946</v>
      </c>
    </row>
    <row r="8" spans="1:6" s="12" customFormat="1">
      <c r="A8" s="11" t="s">
        <v>912</v>
      </c>
      <c r="B8" s="11">
        <v>4510</v>
      </c>
      <c r="C8" s="11" t="s">
        <v>910</v>
      </c>
      <c r="D8" s="11">
        <f t="shared" ref="D8" si="2">B8-4500</f>
        <v>10</v>
      </c>
      <c r="E8" s="13" t="str">
        <f t="shared" ca="1" si="0"/>
        <v>T=B8-4500</v>
      </c>
      <c r="F8" s="20" t="s">
        <v>953</v>
      </c>
    </row>
    <row r="9" spans="1:6" s="12" customFormat="1">
      <c r="A9" s="11" t="s">
        <v>912</v>
      </c>
      <c r="B9" s="11">
        <v>4512</v>
      </c>
      <c r="C9" s="11" t="s">
        <v>910</v>
      </c>
      <c r="D9" s="11">
        <f t="shared" si="1"/>
        <v>12</v>
      </c>
      <c r="E9" s="13" t="str">
        <f t="shared" ca="1" si="0"/>
        <v>T=B9-4500</v>
      </c>
      <c r="F9" s="20" t="s">
        <v>947</v>
      </c>
    </row>
    <row r="10" spans="1:6" s="12" customFormat="1">
      <c r="A10" s="11" t="s">
        <v>912</v>
      </c>
      <c r="B10" s="11">
        <v>4514</v>
      </c>
      <c r="C10" s="11" t="s">
        <v>910</v>
      </c>
      <c r="D10" s="11">
        <f t="shared" ref="D10" si="3">B10-4500</f>
        <v>14</v>
      </c>
      <c r="E10" s="13" t="str">
        <f t="shared" ref="E10" ca="1" si="4">"T" &amp; _xlfn.FORMULATEXT(D10)</f>
        <v>T=B10-4500</v>
      </c>
      <c r="F10" s="20" t="s">
        <v>948</v>
      </c>
    </row>
    <row r="11" spans="1:6" s="12" customFormat="1">
      <c r="A11" s="11" t="s">
        <v>912</v>
      </c>
      <c r="B11" s="11">
        <v>4516</v>
      </c>
      <c r="C11" s="11" t="s">
        <v>910</v>
      </c>
      <c r="D11" s="11">
        <f t="shared" si="1"/>
        <v>16</v>
      </c>
      <c r="E11" s="13" t="str">
        <f t="shared" ca="1" si="0"/>
        <v>T=B11-4500</v>
      </c>
      <c r="F11" s="20" t="s">
        <v>949</v>
      </c>
    </row>
    <row r="12" spans="1:6" s="12" customFormat="1">
      <c r="A12" s="11" t="s">
        <v>912</v>
      </c>
      <c r="B12" s="11">
        <v>4518</v>
      </c>
      <c r="C12" s="11" t="s">
        <v>910</v>
      </c>
      <c r="D12" s="11">
        <f t="shared" ref="D12" si="5">B12-4500</f>
        <v>18</v>
      </c>
      <c r="E12" s="13" t="str">
        <f t="shared" ref="E12" ca="1" si="6">"T" &amp; _xlfn.FORMULATEXT(D12)</f>
        <v>T=B12-4500</v>
      </c>
      <c r="F12" s="20" t="s">
        <v>950</v>
      </c>
    </row>
    <row r="13" spans="1:6" s="12" customFormat="1">
      <c r="A13" s="11" t="s">
        <v>912</v>
      </c>
      <c r="B13" s="11">
        <v>4526</v>
      </c>
      <c r="C13" s="11" t="s">
        <v>910</v>
      </c>
      <c r="D13" s="11">
        <f t="shared" si="1"/>
        <v>26</v>
      </c>
      <c r="E13" s="13" t="str">
        <f t="shared" ca="1" si="0"/>
        <v>T=B13-4500</v>
      </c>
      <c r="F13" s="11" t="s">
        <v>951</v>
      </c>
    </row>
    <row r="14" spans="1:6" s="12" customFormat="1">
      <c r="A14" s="11" t="s">
        <v>912</v>
      </c>
      <c r="B14" s="11">
        <v>4536</v>
      </c>
      <c r="C14" s="11" t="s">
        <v>910</v>
      </c>
      <c r="D14" s="11">
        <f t="shared" si="1"/>
        <v>36</v>
      </c>
      <c r="E14" s="13" t="str">
        <f t="shared" ca="1" si="0"/>
        <v>T=B14-4500</v>
      </c>
      <c r="F14" s="11" t="s">
        <v>952</v>
      </c>
    </row>
    <row r="15" spans="1:6">
      <c r="A15" s="27"/>
      <c r="B15" s="28"/>
      <c r="C15" s="28"/>
      <c r="D15" s="28"/>
      <c r="E15" s="28"/>
      <c r="F15" s="29"/>
    </row>
    <row r="16" spans="1:6" s="12" customFormat="1" ht="30">
      <c r="A16" s="11" t="s">
        <v>927</v>
      </c>
      <c r="B16" s="21" t="s">
        <v>935</v>
      </c>
      <c r="C16" s="11" t="s">
        <v>916</v>
      </c>
      <c r="D16" s="11">
        <v>1</v>
      </c>
      <c r="E16" s="13" t="s">
        <v>938</v>
      </c>
      <c r="F16" s="14" t="s">
        <v>806</v>
      </c>
    </row>
    <row r="17" spans="1:6" s="12" customFormat="1" ht="30">
      <c r="A17" s="11" t="s">
        <v>927</v>
      </c>
      <c r="B17" s="21" t="s">
        <v>922</v>
      </c>
      <c r="C17" s="11" t="s">
        <v>916</v>
      </c>
      <c r="D17" s="11">
        <v>2</v>
      </c>
      <c r="E17" s="13" t="s">
        <v>938</v>
      </c>
      <c r="F17" s="15" t="s">
        <v>941</v>
      </c>
    </row>
    <row r="18" spans="1:6" s="12" customFormat="1">
      <c r="A18" s="11" t="s">
        <v>927</v>
      </c>
      <c r="B18" s="21" t="s">
        <v>936</v>
      </c>
      <c r="C18" s="11" t="s">
        <v>916</v>
      </c>
      <c r="D18" s="11">
        <v>3</v>
      </c>
      <c r="E18" s="13" t="s">
        <v>938</v>
      </c>
      <c r="F18" s="11" t="s">
        <v>939</v>
      </c>
    </row>
    <row r="19" spans="1:6" s="12" customFormat="1">
      <c r="A19" s="11" t="s">
        <v>927</v>
      </c>
      <c r="B19" s="21" t="s">
        <v>921</v>
      </c>
      <c r="C19" s="11" t="s">
        <v>916</v>
      </c>
      <c r="D19" s="11">
        <v>4</v>
      </c>
      <c r="E19" s="13" t="s">
        <v>938</v>
      </c>
      <c r="F19" s="11" t="s">
        <v>851</v>
      </c>
    </row>
    <row r="20" spans="1:6" s="12" customFormat="1">
      <c r="A20" s="11" t="s">
        <v>927</v>
      </c>
      <c r="B20" s="21" t="s">
        <v>937</v>
      </c>
      <c r="C20" s="11" t="s">
        <v>916</v>
      </c>
      <c r="D20" s="11">
        <v>5</v>
      </c>
      <c r="E20" s="13" t="s">
        <v>938</v>
      </c>
      <c r="F20" s="11" t="s">
        <v>940</v>
      </c>
    </row>
    <row r="21" spans="1:6" ht="18" customHeight="1">
      <c r="A21" s="27"/>
      <c r="B21" s="28"/>
      <c r="C21" s="28"/>
      <c r="D21" s="28"/>
      <c r="E21" s="28"/>
      <c r="F21" s="29"/>
    </row>
    <row r="22" spans="1:6" s="12" customFormat="1">
      <c r="A22" s="11" t="s">
        <v>915</v>
      </c>
      <c r="B22" s="11">
        <v>7</v>
      </c>
      <c r="C22" s="11" t="s">
        <v>916</v>
      </c>
      <c r="D22" s="11">
        <f>B22</f>
        <v>7</v>
      </c>
      <c r="E22" s="11" t="s">
        <v>954</v>
      </c>
      <c r="F22" s="11" t="s">
        <v>929</v>
      </c>
    </row>
    <row r="23" spans="1:6" s="12" customFormat="1">
      <c r="A23" s="11" t="s">
        <v>915</v>
      </c>
      <c r="B23" s="11">
        <v>8</v>
      </c>
      <c r="C23" s="11" t="s">
        <v>916</v>
      </c>
      <c r="D23" s="11">
        <f t="shared" ref="D23:D24" si="7">B23</f>
        <v>8</v>
      </c>
      <c r="E23" s="11" t="s">
        <v>954</v>
      </c>
      <c r="F23" s="11" t="s">
        <v>930</v>
      </c>
    </row>
    <row r="24" spans="1:6" s="12" customFormat="1">
      <c r="A24" s="11" t="s">
        <v>915</v>
      </c>
      <c r="B24" s="11">
        <v>9</v>
      </c>
      <c r="C24" s="11" t="s">
        <v>916</v>
      </c>
      <c r="D24" s="11">
        <f t="shared" si="7"/>
        <v>9</v>
      </c>
      <c r="E24" s="11" t="s">
        <v>954</v>
      </c>
      <c r="F24" s="11" t="s">
        <v>931</v>
      </c>
    </row>
    <row r="25" spans="1:6">
      <c r="A25" s="27"/>
      <c r="B25" s="28"/>
      <c r="C25" s="28"/>
      <c r="D25" s="28"/>
      <c r="E25" s="28"/>
      <c r="F25" s="29"/>
    </row>
    <row r="26" spans="1:6" s="12" customFormat="1">
      <c r="A26" s="11" t="s">
        <v>915</v>
      </c>
      <c r="B26" s="25">
        <v>3100</v>
      </c>
      <c r="C26" s="11" t="s">
        <v>916</v>
      </c>
      <c r="D26" s="11">
        <f>B26-3100+10</f>
        <v>10</v>
      </c>
      <c r="E26" s="11" t="s">
        <v>956</v>
      </c>
      <c r="F26" s="11" t="s">
        <v>740</v>
      </c>
    </row>
    <row r="27" spans="1:6" s="12" customFormat="1">
      <c r="A27" s="11" t="s">
        <v>915</v>
      </c>
      <c r="B27" s="25">
        <v>3101</v>
      </c>
      <c r="C27" s="11" t="s">
        <v>916</v>
      </c>
      <c r="D27" s="11">
        <f t="shared" ref="D27:D40" si="8">B27-3100+10</f>
        <v>11</v>
      </c>
      <c r="E27" s="11" t="s">
        <v>956</v>
      </c>
      <c r="F27" s="11" t="s">
        <v>742</v>
      </c>
    </row>
    <row r="28" spans="1:6" s="12" customFormat="1">
      <c r="A28" s="11" t="s">
        <v>915</v>
      </c>
      <c r="B28" s="25">
        <v>3102</v>
      </c>
      <c r="C28" s="11" t="s">
        <v>916</v>
      </c>
      <c r="D28" s="11">
        <f t="shared" si="8"/>
        <v>12</v>
      </c>
      <c r="E28" s="11" t="s">
        <v>956</v>
      </c>
      <c r="F28" s="11" t="s">
        <v>744</v>
      </c>
    </row>
    <row r="29" spans="1:6" s="12" customFormat="1">
      <c r="A29" s="11" t="s">
        <v>915</v>
      </c>
      <c r="B29" s="25">
        <v>3105</v>
      </c>
      <c r="C29" s="11" t="s">
        <v>916</v>
      </c>
      <c r="D29" s="11">
        <f t="shared" si="8"/>
        <v>15</v>
      </c>
      <c r="E29" s="11" t="s">
        <v>956</v>
      </c>
      <c r="F29" s="11" t="s">
        <v>748</v>
      </c>
    </row>
    <row r="30" spans="1:6" s="12" customFormat="1">
      <c r="A30" s="11" t="s">
        <v>915</v>
      </c>
      <c r="B30" s="11">
        <v>3106</v>
      </c>
      <c r="C30" s="11" t="s">
        <v>916</v>
      </c>
      <c r="D30" s="11">
        <f t="shared" si="8"/>
        <v>16</v>
      </c>
      <c r="E30" s="11" t="s">
        <v>956</v>
      </c>
      <c r="F30" s="11" t="s">
        <v>750</v>
      </c>
    </row>
    <row r="31" spans="1:6" s="12" customFormat="1">
      <c r="A31" s="11" t="s">
        <v>915</v>
      </c>
      <c r="B31" s="25">
        <v>3107</v>
      </c>
      <c r="C31" s="11" t="s">
        <v>916</v>
      </c>
      <c r="D31" s="11">
        <f t="shared" si="8"/>
        <v>17</v>
      </c>
      <c r="E31" s="11" t="s">
        <v>956</v>
      </c>
      <c r="F31" s="11" t="s">
        <v>752</v>
      </c>
    </row>
    <row r="32" spans="1:6" s="12" customFormat="1">
      <c r="A32" s="11" t="s">
        <v>915</v>
      </c>
      <c r="B32" s="25">
        <v>3110</v>
      </c>
      <c r="C32" s="11" t="s">
        <v>916</v>
      </c>
      <c r="D32" s="11">
        <f t="shared" si="8"/>
        <v>20</v>
      </c>
      <c r="E32" s="11" t="s">
        <v>956</v>
      </c>
      <c r="F32" s="11" t="s">
        <v>756</v>
      </c>
    </row>
    <row r="33" spans="1:6" s="12" customFormat="1">
      <c r="A33" s="11" t="s">
        <v>915</v>
      </c>
      <c r="B33" s="25">
        <v>3111</v>
      </c>
      <c r="C33" s="11" t="s">
        <v>916</v>
      </c>
      <c r="D33" s="11">
        <f t="shared" si="8"/>
        <v>21</v>
      </c>
      <c r="E33" s="11" t="s">
        <v>956</v>
      </c>
      <c r="F33" s="11" t="s">
        <v>758</v>
      </c>
    </row>
    <row r="34" spans="1:6" s="12" customFormat="1">
      <c r="A34" s="11" t="s">
        <v>915</v>
      </c>
      <c r="B34" s="25">
        <v>3112</v>
      </c>
      <c r="C34" s="11" t="s">
        <v>916</v>
      </c>
      <c r="D34" s="11">
        <f t="shared" si="8"/>
        <v>22</v>
      </c>
      <c r="E34" s="11" t="s">
        <v>956</v>
      </c>
      <c r="F34" s="11" t="s">
        <v>760</v>
      </c>
    </row>
    <row r="35" spans="1:6" s="12" customFormat="1">
      <c r="A35" s="11" t="s">
        <v>915</v>
      </c>
      <c r="B35" s="25">
        <v>3115</v>
      </c>
      <c r="C35" s="11" t="s">
        <v>916</v>
      </c>
      <c r="D35" s="11">
        <f t="shared" si="8"/>
        <v>25</v>
      </c>
      <c r="E35" s="11" t="s">
        <v>956</v>
      </c>
      <c r="F35" s="11" t="s">
        <v>764</v>
      </c>
    </row>
    <row r="36" spans="1:6" s="12" customFormat="1">
      <c r="A36" s="11" t="s">
        <v>915</v>
      </c>
      <c r="B36" s="25">
        <v>3116</v>
      </c>
      <c r="C36" s="11" t="s">
        <v>916</v>
      </c>
      <c r="D36" s="11">
        <f t="shared" si="8"/>
        <v>26</v>
      </c>
      <c r="E36" s="11" t="s">
        <v>956</v>
      </c>
      <c r="F36" s="11" t="s">
        <v>766</v>
      </c>
    </row>
    <row r="37" spans="1:6" s="12" customFormat="1">
      <c r="A37" s="11" t="s">
        <v>915</v>
      </c>
      <c r="B37" s="25">
        <v>3117</v>
      </c>
      <c r="C37" s="11" t="s">
        <v>916</v>
      </c>
      <c r="D37" s="11">
        <f t="shared" si="8"/>
        <v>27</v>
      </c>
      <c r="E37" s="11" t="s">
        <v>956</v>
      </c>
      <c r="F37" s="11" t="s">
        <v>768</v>
      </c>
    </row>
    <row r="38" spans="1:6" s="12" customFormat="1">
      <c r="A38" s="11" t="s">
        <v>915</v>
      </c>
      <c r="B38" s="25">
        <v>3120</v>
      </c>
      <c r="C38" s="11" t="s">
        <v>916</v>
      </c>
      <c r="D38" s="11">
        <f t="shared" si="8"/>
        <v>30</v>
      </c>
      <c r="E38" s="11" t="s">
        <v>956</v>
      </c>
      <c r="F38" s="11" t="s">
        <v>772</v>
      </c>
    </row>
    <row r="39" spans="1:6" s="12" customFormat="1">
      <c r="A39" s="11" t="s">
        <v>915</v>
      </c>
      <c r="B39" s="25">
        <v>3121</v>
      </c>
      <c r="C39" s="11" t="s">
        <v>916</v>
      </c>
      <c r="D39" s="11">
        <f t="shared" si="8"/>
        <v>31</v>
      </c>
      <c r="E39" s="11" t="s">
        <v>956</v>
      </c>
      <c r="F39" s="11" t="s">
        <v>774</v>
      </c>
    </row>
    <row r="40" spans="1:6" s="12" customFormat="1">
      <c r="A40" s="11" t="s">
        <v>915</v>
      </c>
      <c r="B40" s="25">
        <v>3122</v>
      </c>
      <c r="C40" s="11" t="s">
        <v>916</v>
      </c>
      <c r="D40" s="11">
        <f t="shared" si="8"/>
        <v>32</v>
      </c>
      <c r="E40" s="11" t="s">
        <v>956</v>
      </c>
      <c r="F40" s="11" t="s">
        <v>776</v>
      </c>
    </row>
    <row r="41" spans="1:6">
      <c r="A41" s="27"/>
      <c r="B41" s="28"/>
      <c r="C41" s="28"/>
      <c r="D41" s="28"/>
      <c r="E41" s="28"/>
      <c r="F41" s="29"/>
    </row>
    <row r="42" spans="1:6">
      <c r="A42" s="6" t="s">
        <v>928</v>
      </c>
      <c r="B42" s="22" t="s">
        <v>917</v>
      </c>
      <c r="C42" s="6" t="s">
        <v>916</v>
      </c>
      <c r="D42" s="6">
        <v>33</v>
      </c>
      <c r="E42" s="8" t="s">
        <v>938</v>
      </c>
      <c r="F42" s="9" t="s">
        <v>887</v>
      </c>
    </row>
    <row r="43" spans="1:6">
      <c r="A43" s="6" t="s">
        <v>928</v>
      </c>
      <c r="B43" s="23" t="s">
        <v>918</v>
      </c>
      <c r="C43" s="6" t="s">
        <v>916</v>
      </c>
      <c r="D43" s="6">
        <v>34</v>
      </c>
      <c r="E43" s="8" t="s">
        <v>938</v>
      </c>
      <c r="F43" s="9" t="s">
        <v>888</v>
      </c>
    </row>
    <row r="44" spans="1:6">
      <c r="A44" s="6" t="s">
        <v>928</v>
      </c>
      <c r="B44" s="23" t="s">
        <v>919</v>
      </c>
      <c r="C44" s="6" t="s">
        <v>916</v>
      </c>
      <c r="D44" s="6">
        <v>35</v>
      </c>
      <c r="E44" s="8" t="s">
        <v>938</v>
      </c>
      <c r="F44" s="9" t="s">
        <v>889</v>
      </c>
    </row>
    <row r="45" spans="1:6">
      <c r="A45" s="6" t="s">
        <v>928</v>
      </c>
      <c r="B45" s="23" t="s">
        <v>920</v>
      </c>
      <c r="C45" s="6" t="s">
        <v>916</v>
      </c>
      <c r="D45" s="6">
        <v>36</v>
      </c>
      <c r="E45" s="8" t="s">
        <v>938</v>
      </c>
      <c r="F45" s="9" t="s">
        <v>890</v>
      </c>
    </row>
    <row r="46" spans="1:6">
      <c r="A46" s="6" t="s">
        <v>928</v>
      </c>
      <c r="B46" s="23" t="s">
        <v>923</v>
      </c>
      <c r="C46" s="6" t="s">
        <v>916</v>
      </c>
      <c r="D46" s="6">
        <v>37</v>
      </c>
      <c r="E46" s="8" t="s">
        <v>938</v>
      </c>
      <c r="F46" s="9" t="s">
        <v>502</v>
      </c>
    </row>
    <row r="47" spans="1:6">
      <c r="A47" s="6" t="s">
        <v>928</v>
      </c>
      <c r="B47" s="24" t="s">
        <v>926</v>
      </c>
      <c r="C47" s="6" t="s">
        <v>916</v>
      </c>
      <c r="D47" s="6">
        <v>38</v>
      </c>
      <c r="E47" s="8" t="s">
        <v>938</v>
      </c>
      <c r="F47" s="9" t="s">
        <v>504</v>
      </c>
    </row>
    <row r="48" spans="1:6">
      <c r="A48" s="6" t="s">
        <v>928</v>
      </c>
      <c r="B48" s="23" t="s">
        <v>924</v>
      </c>
      <c r="C48" s="6" t="s">
        <v>916</v>
      </c>
      <c r="D48" s="6">
        <v>39</v>
      </c>
      <c r="E48" s="8" t="s">
        <v>938</v>
      </c>
      <c r="F48" s="9" t="s">
        <v>498</v>
      </c>
    </row>
    <row r="49" spans="1:6">
      <c r="A49" s="6" t="s">
        <v>928</v>
      </c>
      <c r="B49" s="23" t="s">
        <v>925</v>
      </c>
      <c r="C49" s="6" t="s">
        <v>916</v>
      </c>
      <c r="D49" s="6">
        <v>40</v>
      </c>
      <c r="E49" s="8" t="s">
        <v>938</v>
      </c>
      <c r="F49" s="9" t="s">
        <v>500</v>
      </c>
    </row>
    <row r="50" spans="1:6">
      <c r="A50" s="33" t="s">
        <v>914</v>
      </c>
      <c r="B50" s="34"/>
      <c r="C50" s="34"/>
      <c r="D50" s="34"/>
      <c r="E50" s="34"/>
      <c r="F50" s="35"/>
    </row>
    <row r="51" spans="1:6">
      <c r="A51" s="6" t="s">
        <v>915</v>
      </c>
      <c r="B51" s="10">
        <v>5101</v>
      </c>
      <c r="C51" s="6" t="s">
        <v>916</v>
      </c>
      <c r="D51" s="6">
        <f>B51-5100+40</f>
        <v>41</v>
      </c>
      <c r="E51" s="6" t="s">
        <v>933</v>
      </c>
      <c r="F51" s="9" t="s">
        <v>891</v>
      </c>
    </row>
    <row r="52" spans="1:6">
      <c r="A52" s="6" t="s">
        <v>915</v>
      </c>
      <c r="B52" s="10">
        <v>5102</v>
      </c>
      <c r="C52" s="6" t="s">
        <v>916</v>
      </c>
      <c r="D52" s="6">
        <f t="shared" ref="D52:D67" si="9">B52-5100+40</f>
        <v>42</v>
      </c>
      <c r="E52" s="6" t="s">
        <v>933</v>
      </c>
      <c r="F52" s="9" t="s">
        <v>892</v>
      </c>
    </row>
    <row r="53" spans="1:6">
      <c r="A53" s="6" t="s">
        <v>915</v>
      </c>
      <c r="B53" s="10">
        <v>5103</v>
      </c>
      <c r="C53" s="6" t="s">
        <v>916</v>
      </c>
      <c r="D53" s="6">
        <f t="shared" si="9"/>
        <v>43</v>
      </c>
      <c r="E53" s="6" t="s">
        <v>933</v>
      </c>
      <c r="F53" s="9" t="s">
        <v>893</v>
      </c>
    </row>
    <row r="54" spans="1:6">
      <c r="A54" s="6" t="s">
        <v>915</v>
      </c>
      <c r="B54" s="10">
        <v>5104</v>
      </c>
      <c r="C54" s="6" t="s">
        <v>916</v>
      </c>
      <c r="D54" s="6">
        <f t="shared" si="9"/>
        <v>44</v>
      </c>
      <c r="E54" s="6" t="s">
        <v>933</v>
      </c>
      <c r="F54" s="9" t="s">
        <v>894</v>
      </c>
    </row>
    <row r="55" spans="1:6">
      <c r="A55" s="6" t="s">
        <v>915</v>
      </c>
      <c r="B55" s="10">
        <v>5105</v>
      </c>
      <c r="C55" s="6" t="s">
        <v>916</v>
      </c>
      <c r="D55" s="6">
        <f t="shared" si="9"/>
        <v>45</v>
      </c>
      <c r="E55" s="6" t="s">
        <v>933</v>
      </c>
      <c r="F55" s="9" t="s">
        <v>895</v>
      </c>
    </row>
    <row r="56" spans="1:6">
      <c r="A56" s="6" t="s">
        <v>915</v>
      </c>
      <c r="B56" s="10">
        <v>5106</v>
      </c>
      <c r="C56" s="6" t="s">
        <v>916</v>
      </c>
      <c r="D56" s="6">
        <f t="shared" si="9"/>
        <v>46</v>
      </c>
      <c r="E56" s="6" t="s">
        <v>933</v>
      </c>
      <c r="F56" s="9" t="s">
        <v>896</v>
      </c>
    </row>
    <row r="57" spans="1:6">
      <c r="A57" s="6" t="s">
        <v>915</v>
      </c>
      <c r="B57" s="10">
        <v>5107</v>
      </c>
      <c r="C57" s="6" t="s">
        <v>916</v>
      </c>
      <c r="D57" s="6">
        <f t="shared" si="9"/>
        <v>47</v>
      </c>
      <c r="E57" s="6" t="s">
        <v>933</v>
      </c>
      <c r="F57" s="9" t="s">
        <v>897</v>
      </c>
    </row>
    <row r="58" spans="1:6">
      <c r="A58" s="6" t="s">
        <v>915</v>
      </c>
      <c r="B58" s="10">
        <v>5108</v>
      </c>
      <c r="C58" s="6" t="s">
        <v>916</v>
      </c>
      <c r="D58" s="6">
        <f t="shared" si="9"/>
        <v>48</v>
      </c>
      <c r="E58" s="6" t="s">
        <v>933</v>
      </c>
      <c r="F58" s="9" t="s">
        <v>898</v>
      </c>
    </row>
    <row r="59" spans="1:6">
      <c r="A59" s="6" t="s">
        <v>915</v>
      </c>
      <c r="B59" s="10">
        <v>5109</v>
      </c>
      <c r="C59" s="6" t="s">
        <v>916</v>
      </c>
      <c r="D59" s="6">
        <f t="shared" si="9"/>
        <v>49</v>
      </c>
      <c r="E59" s="6" t="s">
        <v>933</v>
      </c>
      <c r="F59" s="9" t="s">
        <v>899</v>
      </c>
    </row>
    <row r="60" spans="1:6">
      <c r="A60" s="6" t="s">
        <v>915</v>
      </c>
      <c r="B60" s="10">
        <v>5110</v>
      </c>
      <c r="C60" s="6" t="s">
        <v>916</v>
      </c>
      <c r="D60" s="6">
        <f t="shared" si="9"/>
        <v>50</v>
      </c>
      <c r="E60" s="6" t="s">
        <v>933</v>
      </c>
      <c r="F60" s="9" t="s">
        <v>900</v>
      </c>
    </row>
    <row r="61" spans="1:6">
      <c r="A61" s="6" t="s">
        <v>915</v>
      </c>
      <c r="B61" s="10">
        <v>5111</v>
      </c>
      <c r="C61" s="6" t="s">
        <v>916</v>
      </c>
      <c r="D61" s="6">
        <f t="shared" si="9"/>
        <v>51</v>
      </c>
      <c r="E61" s="6" t="s">
        <v>933</v>
      </c>
      <c r="F61" s="9" t="s">
        <v>901</v>
      </c>
    </row>
    <row r="62" spans="1:6">
      <c r="A62" s="6" t="s">
        <v>915</v>
      </c>
      <c r="B62" s="10">
        <v>5112</v>
      </c>
      <c r="C62" s="6" t="s">
        <v>916</v>
      </c>
      <c r="D62" s="6">
        <f t="shared" si="9"/>
        <v>52</v>
      </c>
      <c r="E62" s="6" t="s">
        <v>933</v>
      </c>
      <c r="F62" s="9" t="s">
        <v>902</v>
      </c>
    </row>
    <row r="63" spans="1:6">
      <c r="A63" s="6" t="s">
        <v>915</v>
      </c>
      <c r="B63" s="10">
        <v>5113</v>
      </c>
      <c r="C63" s="6" t="s">
        <v>916</v>
      </c>
      <c r="D63" s="6">
        <f t="shared" si="9"/>
        <v>53</v>
      </c>
      <c r="E63" s="6" t="s">
        <v>933</v>
      </c>
      <c r="F63" s="6" t="s">
        <v>934</v>
      </c>
    </row>
    <row r="64" spans="1:6">
      <c r="A64" s="6" t="s">
        <v>915</v>
      </c>
      <c r="B64" s="10">
        <v>5114</v>
      </c>
      <c r="C64" s="6" t="s">
        <v>916</v>
      </c>
      <c r="D64" s="6">
        <f t="shared" si="9"/>
        <v>54</v>
      </c>
      <c r="E64" s="6" t="s">
        <v>933</v>
      </c>
      <c r="F64" s="9" t="s">
        <v>903</v>
      </c>
    </row>
    <row r="65" spans="1:6">
      <c r="A65" s="6" t="s">
        <v>915</v>
      </c>
      <c r="B65" s="10">
        <v>5115</v>
      </c>
      <c r="C65" s="6" t="s">
        <v>916</v>
      </c>
      <c r="D65" s="6">
        <f t="shared" si="9"/>
        <v>55</v>
      </c>
      <c r="E65" s="6" t="s">
        <v>933</v>
      </c>
      <c r="F65" s="9" t="s">
        <v>904</v>
      </c>
    </row>
    <row r="66" spans="1:6">
      <c r="A66" s="6" t="s">
        <v>915</v>
      </c>
      <c r="B66" s="10">
        <v>5116</v>
      </c>
      <c r="C66" s="6" t="s">
        <v>916</v>
      </c>
      <c r="D66" s="6">
        <f t="shared" si="9"/>
        <v>56</v>
      </c>
      <c r="E66" s="6" t="s">
        <v>933</v>
      </c>
      <c r="F66" s="9" t="s">
        <v>905</v>
      </c>
    </row>
    <row r="67" spans="1:6">
      <c r="A67" s="6" t="s">
        <v>915</v>
      </c>
      <c r="B67" s="10">
        <v>5117</v>
      </c>
      <c r="C67" s="6" t="s">
        <v>916</v>
      </c>
      <c r="D67" s="6">
        <f t="shared" si="9"/>
        <v>57</v>
      </c>
      <c r="E67" s="6" t="s">
        <v>933</v>
      </c>
      <c r="F67" s="9" t="s">
        <v>906</v>
      </c>
    </row>
    <row r="68" spans="1:6">
      <c r="A68" s="27"/>
      <c r="B68" s="28"/>
      <c r="C68" s="28"/>
      <c r="D68" s="28"/>
      <c r="E68" s="28"/>
      <c r="F68" s="29"/>
    </row>
    <row r="69" spans="1:6">
      <c r="A69" s="6" t="s">
        <v>915</v>
      </c>
      <c r="B69" s="10">
        <v>5142</v>
      </c>
      <c r="C69" s="6" t="s">
        <v>916</v>
      </c>
      <c r="D69" s="6">
        <f>B69-5100+20</f>
        <v>62</v>
      </c>
      <c r="E69" s="8" t="str">
        <f ca="1">"T" &amp; _xlfn.FORMULATEXT(D69)</f>
        <v>T=B69-5100+20</v>
      </c>
      <c r="F69" s="9" t="s">
        <v>686</v>
      </c>
    </row>
    <row r="70" spans="1:6">
      <c r="A70" s="6" t="s">
        <v>915</v>
      </c>
      <c r="B70" s="10">
        <v>5144</v>
      </c>
      <c r="C70" s="6" t="s">
        <v>916</v>
      </c>
      <c r="D70" s="6">
        <f t="shared" ref="D70:D72" si="10">B70-5100+20</f>
        <v>64</v>
      </c>
      <c r="E70" s="8" t="str">
        <f t="shared" ref="E70:E91" ca="1" si="11">"T" &amp; _xlfn.FORMULATEXT(D70)</f>
        <v>T=B70-5100+20</v>
      </c>
      <c r="F70" s="9" t="s">
        <v>689</v>
      </c>
    </row>
    <row r="71" spans="1:6">
      <c r="A71" s="6" t="s">
        <v>915</v>
      </c>
      <c r="B71" s="10">
        <v>5147</v>
      </c>
      <c r="C71" s="6" t="s">
        <v>916</v>
      </c>
      <c r="D71" s="6">
        <f t="shared" si="10"/>
        <v>67</v>
      </c>
      <c r="E71" s="8" t="str">
        <f t="shared" ca="1" si="11"/>
        <v>T=B71-5100+20</v>
      </c>
      <c r="F71" s="9" t="s">
        <v>695</v>
      </c>
    </row>
    <row r="72" spans="1:6">
      <c r="A72" s="6" t="s">
        <v>915</v>
      </c>
      <c r="B72" s="10">
        <v>5149</v>
      </c>
      <c r="C72" s="6" t="s">
        <v>916</v>
      </c>
      <c r="D72" s="6">
        <f t="shared" si="10"/>
        <v>69</v>
      </c>
      <c r="E72" s="8" t="str">
        <f t="shared" ca="1" si="11"/>
        <v>T=B72-5100+20</v>
      </c>
      <c r="F72" s="9" t="s">
        <v>698</v>
      </c>
    </row>
    <row r="73" spans="1:6">
      <c r="A73" s="27"/>
      <c r="B73" s="28"/>
      <c r="C73" s="28"/>
      <c r="D73" s="28"/>
      <c r="E73" s="28"/>
      <c r="F73" s="29"/>
    </row>
    <row r="74" spans="1:6">
      <c r="A74" s="6" t="s">
        <v>915</v>
      </c>
      <c r="B74" s="10">
        <v>6100</v>
      </c>
      <c r="C74" s="6" t="s">
        <v>916</v>
      </c>
      <c r="D74" s="6">
        <f>B74-6100+70</f>
        <v>70</v>
      </c>
      <c r="E74" s="8" t="str">
        <f t="shared" ca="1" si="11"/>
        <v>T=B74-6100+70</v>
      </c>
      <c r="F74" s="9" t="s">
        <v>459</v>
      </c>
    </row>
    <row r="75" spans="1:6">
      <c r="A75" s="6" t="s">
        <v>915</v>
      </c>
      <c r="B75" s="10">
        <v>6101</v>
      </c>
      <c r="C75" s="6" t="s">
        <v>916</v>
      </c>
      <c r="D75" s="6">
        <f t="shared" ref="D75:D91" si="12">B75-6100+70</f>
        <v>71</v>
      </c>
      <c r="E75" s="8" t="str">
        <f t="shared" ca="1" si="11"/>
        <v>T=B75-6100+70</v>
      </c>
      <c r="F75" s="9" t="s">
        <v>461</v>
      </c>
    </row>
    <row r="76" spans="1:6">
      <c r="A76" s="6" t="s">
        <v>915</v>
      </c>
      <c r="B76" s="10">
        <v>6102</v>
      </c>
      <c r="C76" s="6" t="s">
        <v>916</v>
      </c>
      <c r="D76" s="6">
        <f t="shared" si="12"/>
        <v>72</v>
      </c>
      <c r="E76" s="8" t="str">
        <f t="shared" ca="1" si="11"/>
        <v>T=B76-6100+70</v>
      </c>
      <c r="F76" s="9" t="s">
        <v>463</v>
      </c>
    </row>
    <row r="77" spans="1:6">
      <c r="A77" s="6" t="s">
        <v>915</v>
      </c>
      <c r="B77" s="10">
        <v>6103</v>
      </c>
      <c r="C77" s="6" t="s">
        <v>916</v>
      </c>
      <c r="D77" s="6">
        <f t="shared" si="12"/>
        <v>73</v>
      </c>
      <c r="E77" s="8" t="str">
        <f t="shared" ca="1" si="11"/>
        <v>T=B77-6100+70</v>
      </c>
      <c r="F77" s="9" t="s">
        <v>465</v>
      </c>
    </row>
    <row r="78" spans="1:6">
      <c r="A78" s="6" t="s">
        <v>915</v>
      </c>
      <c r="B78" s="10">
        <v>6104</v>
      </c>
      <c r="C78" s="6" t="s">
        <v>916</v>
      </c>
      <c r="D78" s="6">
        <f t="shared" si="12"/>
        <v>74</v>
      </c>
      <c r="E78" s="8" t="str">
        <f t="shared" ca="1" si="11"/>
        <v>T=B78-6100+70</v>
      </c>
      <c r="F78" s="9" t="s">
        <v>467</v>
      </c>
    </row>
    <row r="79" spans="1:6">
      <c r="A79" s="6" t="s">
        <v>915</v>
      </c>
      <c r="B79" s="10">
        <v>6105</v>
      </c>
      <c r="C79" s="6" t="s">
        <v>916</v>
      </c>
      <c r="D79" s="6">
        <f t="shared" si="12"/>
        <v>75</v>
      </c>
      <c r="E79" s="8" t="str">
        <f t="shared" ca="1" si="11"/>
        <v>T=B79-6100+70</v>
      </c>
      <c r="F79" s="9" t="s">
        <v>469</v>
      </c>
    </row>
    <row r="80" spans="1:6">
      <c r="A80" s="6" t="s">
        <v>915</v>
      </c>
      <c r="B80" s="10">
        <v>6106</v>
      </c>
      <c r="C80" s="6" t="s">
        <v>916</v>
      </c>
      <c r="D80" s="6">
        <f t="shared" si="12"/>
        <v>76</v>
      </c>
      <c r="E80" s="8" t="str">
        <f t="shared" ca="1" si="11"/>
        <v>T=B80-6100+70</v>
      </c>
      <c r="F80" s="9" t="s">
        <v>471</v>
      </c>
    </row>
    <row r="81" spans="1:6">
      <c r="A81" s="6" t="s">
        <v>915</v>
      </c>
      <c r="B81" s="10">
        <v>6107</v>
      </c>
      <c r="C81" s="6" t="s">
        <v>916</v>
      </c>
      <c r="D81" s="6">
        <f t="shared" si="12"/>
        <v>77</v>
      </c>
      <c r="E81" s="8" t="str">
        <f t="shared" ca="1" si="11"/>
        <v>T=B81-6100+70</v>
      </c>
      <c r="F81" s="9" t="s">
        <v>473</v>
      </c>
    </row>
    <row r="82" spans="1:6">
      <c r="A82" s="6" t="s">
        <v>915</v>
      </c>
      <c r="B82" s="10">
        <v>6108</v>
      </c>
      <c r="C82" s="6" t="s">
        <v>916</v>
      </c>
      <c r="D82" s="6">
        <f t="shared" si="12"/>
        <v>78</v>
      </c>
      <c r="E82" s="8" t="str">
        <f t="shared" ca="1" si="11"/>
        <v>T=B82-6100+70</v>
      </c>
      <c r="F82" s="9" t="s">
        <v>475</v>
      </c>
    </row>
    <row r="83" spans="1:6">
      <c r="A83" s="6" t="s">
        <v>915</v>
      </c>
      <c r="B83" s="10">
        <v>6109</v>
      </c>
      <c r="C83" s="6" t="s">
        <v>916</v>
      </c>
      <c r="D83" s="6">
        <f t="shared" si="12"/>
        <v>79</v>
      </c>
      <c r="E83" s="8" t="str">
        <f t="shared" ca="1" si="11"/>
        <v>T=B83-6100+70</v>
      </c>
      <c r="F83" s="9" t="s">
        <v>477</v>
      </c>
    </row>
    <row r="84" spans="1:6">
      <c r="A84" s="6" t="s">
        <v>915</v>
      </c>
      <c r="B84" s="10">
        <v>6110</v>
      </c>
      <c r="C84" s="6" t="s">
        <v>916</v>
      </c>
      <c r="D84" s="6">
        <f t="shared" si="12"/>
        <v>80</v>
      </c>
      <c r="E84" s="8" t="str">
        <f t="shared" ca="1" si="11"/>
        <v>T=B84-6100+70</v>
      </c>
      <c r="F84" s="9" t="s">
        <v>479</v>
      </c>
    </row>
    <row r="85" spans="1:6">
      <c r="A85" s="6" t="s">
        <v>915</v>
      </c>
      <c r="B85" s="10">
        <v>6111</v>
      </c>
      <c r="C85" s="6" t="s">
        <v>916</v>
      </c>
      <c r="D85" s="6">
        <f t="shared" si="12"/>
        <v>81</v>
      </c>
      <c r="E85" s="8" t="str">
        <f t="shared" ca="1" si="11"/>
        <v>T=B85-6100+70</v>
      </c>
      <c r="F85" s="9" t="s">
        <v>481</v>
      </c>
    </row>
    <row r="86" spans="1:6">
      <c r="A86" s="6" t="s">
        <v>915</v>
      </c>
      <c r="B86" s="10">
        <v>6112</v>
      </c>
      <c r="C86" s="6" t="s">
        <v>916</v>
      </c>
      <c r="D86" s="6">
        <f t="shared" si="12"/>
        <v>82</v>
      </c>
      <c r="E86" s="8" t="str">
        <f t="shared" ca="1" si="11"/>
        <v>T=B86-6100+70</v>
      </c>
      <c r="F86" s="9" t="s">
        <v>483</v>
      </c>
    </row>
    <row r="87" spans="1:6">
      <c r="A87" s="6" t="s">
        <v>915</v>
      </c>
      <c r="B87" s="10">
        <v>6113</v>
      </c>
      <c r="C87" s="6" t="s">
        <v>916</v>
      </c>
      <c r="D87" s="6">
        <f t="shared" si="12"/>
        <v>83</v>
      </c>
      <c r="E87" s="8" t="str">
        <f t="shared" ca="1" si="11"/>
        <v>T=B87-6100+70</v>
      </c>
      <c r="F87" s="9" t="s">
        <v>485</v>
      </c>
    </row>
    <row r="88" spans="1:6">
      <c r="A88" s="6" t="s">
        <v>915</v>
      </c>
      <c r="B88" s="10">
        <v>6114</v>
      </c>
      <c r="C88" s="6" t="s">
        <v>916</v>
      </c>
      <c r="D88" s="6">
        <f t="shared" si="12"/>
        <v>84</v>
      </c>
      <c r="E88" s="8" t="str">
        <f t="shared" ca="1" si="11"/>
        <v>T=B88-6100+70</v>
      </c>
      <c r="F88" s="9" t="s">
        <v>487</v>
      </c>
    </row>
    <row r="89" spans="1:6">
      <c r="A89" s="6" t="s">
        <v>915</v>
      </c>
      <c r="B89" s="10">
        <v>6115</v>
      </c>
      <c r="C89" s="6" t="s">
        <v>916</v>
      </c>
      <c r="D89" s="6">
        <f t="shared" si="12"/>
        <v>85</v>
      </c>
      <c r="E89" s="8" t="str">
        <f t="shared" ca="1" si="11"/>
        <v>T=B89-6100+70</v>
      </c>
      <c r="F89" s="9" t="s">
        <v>489</v>
      </c>
    </row>
    <row r="90" spans="1:6">
      <c r="A90" s="6" t="s">
        <v>915</v>
      </c>
      <c r="B90" s="10">
        <v>6116</v>
      </c>
      <c r="C90" s="6" t="s">
        <v>916</v>
      </c>
      <c r="D90" s="6">
        <f t="shared" si="12"/>
        <v>86</v>
      </c>
      <c r="E90" s="8" t="str">
        <f t="shared" ca="1" si="11"/>
        <v>T=B90-6100+70</v>
      </c>
      <c r="F90" s="9" t="s">
        <v>491</v>
      </c>
    </row>
    <row r="91" spans="1:6">
      <c r="A91" s="6" t="s">
        <v>915</v>
      </c>
      <c r="B91" s="10">
        <v>6117</v>
      </c>
      <c r="C91" s="6" t="s">
        <v>916</v>
      </c>
      <c r="D91" s="6">
        <f t="shared" si="12"/>
        <v>87</v>
      </c>
      <c r="E91" s="8" t="str">
        <f t="shared" ca="1" si="11"/>
        <v>T=B91-6100+70</v>
      </c>
      <c r="F91" s="9" t="s">
        <v>493</v>
      </c>
    </row>
    <row r="92" spans="1:6">
      <c r="A92" s="33" t="s">
        <v>914</v>
      </c>
      <c r="B92" s="34"/>
      <c r="C92" s="34"/>
      <c r="D92" s="34"/>
      <c r="E92" s="34"/>
      <c r="F92" s="35"/>
    </row>
    <row r="93" spans="1:6">
      <c r="A93" s="6" t="s">
        <v>915</v>
      </c>
      <c r="B93" s="10">
        <v>5201</v>
      </c>
      <c r="C93" s="6" t="s">
        <v>916</v>
      </c>
      <c r="D93" s="6">
        <f>B93-5200+100</f>
        <v>101</v>
      </c>
      <c r="E93" s="8" t="str">
        <f t="shared" ref="E93:E156" ca="1" si="13">"T" &amp; _xlfn.FORMULATEXT(D93)</f>
        <v>T=B93-5200+100</v>
      </c>
      <c r="F93" s="9" t="s">
        <v>526</v>
      </c>
    </row>
    <row r="94" spans="1:6">
      <c r="A94" s="6" t="s">
        <v>915</v>
      </c>
      <c r="B94" s="10">
        <v>5203</v>
      </c>
      <c r="C94" s="6" t="s">
        <v>916</v>
      </c>
      <c r="D94" s="6">
        <f t="shared" ref="D94:D134" si="14">B94-5200+100</f>
        <v>103</v>
      </c>
      <c r="E94" s="8" t="str">
        <f t="shared" ca="1" si="13"/>
        <v>T=B94-5200+100</v>
      </c>
      <c r="F94" s="9" t="s">
        <v>528</v>
      </c>
    </row>
    <row r="95" spans="1:6">
      <c r="A95" s="6" t="s">
        <v>915</v>
      </c>
      <c r="B95" s="10">
        <v>5205</v>
      </c>
      <c r="C95" s="6" t="s">
        <v>916</v>
      </c>
      <c r="D95" s="6">
        <f t="shared" si="14"/>
        <v>105</v>
      </c>
      <c r="E95" s="8" t="str">
        <f t="shared" ca="1" si="13"/>
        <v>T=B95-5200+100</v>
      </c>
      <c r="F95" s="9" t="s">
        <v>530</v>
      </c>
    </row>
    <row r="96" spans="1:6">
      <c r="A96" s="6" t="s">
        <v>915</v>
      </c>
      <c r="B96" s="10">
        <v>5207</v>
      </c>
      <c r="C96" s="6" t="s">
        <v>916</v>
      </c>
      <c r="D96" s="6">
        <f t="shared" si="14"/>
        <v>107</v>
      </c>
      <c r="E96" s="8" t="str">
        <f t="shared" ca="1" si="13"/>
        <v>T=B96-5200+100</v>
      </c>
      <c r="F96" s="9" t="s">
        <v>532</v>
      </c>
    </row>
    <row r="97" spans="1:6">
      <c r="A97" s="6" t="s">
        <v>915</v>
      </c>
      <c r="B97" s="10">
        <v>5211</v>
      </c>
      <c r="C97" s="6" t="s">
        <v>916</v>
      </c>
      <c r="D97" s="6">
        <f t="shared" si="14"/>
        <v>111</v>
      </c>
      <c r="E97" s="8" t="str">
        <f t="shared" ca="1" si="13"/>
        <v>T=B97-5200+100</v>
      </c>
      <c r="F97" s="9" t="s">
        <v>534</v>
      </c>
    </row>
    <row r="98" spans="1:6">
      <c r="A98" s="6" t="s">
        <v>915</v>
      </c>
      <c r="B98" s="10">
        <v>5213</v>
      </c>
      <c r="C98" s="6" t="s">
        <v>916</v>
      </c>
      <c r="D98" s="6">
        <f t="shared" si="14"/>
        <v>113</v>
      </c>
      <c r="E98" s="8" t="str">
        <f t="shared" ca="1" si="13"/>
        <v>T=B98-5200+100</v>
      </c>
      <c r="F98" s="9" t="s">
        <v>536</v>
      </c>
    </row>
    <row r="99" spans="1:6">
      <c r="A99" s="6" t="s">
        <v>915</v>
      </c>
      <c r="B99" s="10">
        <v>5215</v>
      </c>
      <c r="C99" s="6" t="s">
        <v>916</v>
      </c>
      <c r="D99" s="6">
        <f t="shared" si="14"/>
        <v>115</v>
      </c>
      <c r="E99" s="8" t="str">
        <f t="shared" ca="1" si="13"/>
        <v>T=B99-5200+100</v>
      </c>
      <c r="F99" s="9" t="s">
        <v>538</v>
      </c>
    </row>
    <row r="100" spans="1:6">
      <c r="A100" s="6" t="s">
        <v>915</v>
      </c>
      <c r="B100" s="10">
        <v>5217</v>
      </c>
      <c r="C100" s="6" t="s">
        <v>916</v>
      </c>
      <c r="D100" s="6">
        <f t="shared" si="14"/>
        <v>117</v>
      </c>
      <c r="E100" s="8" t="str">
        <f t="shared" ca="1" si="13"/>
        <v>T=B100-5200+100</v>
      </c>
      <c r="F100" s="9" t="s">
        <v>540</v>
      </c>
    </row>
    <row r="101" spans="1:6">
      <c r="A101" s="6" t="s">
        <v>915</v>
      </c>
      <c r="B101" s="10">
        <v>5221</v>
      </c>
      <c r="C101" s="6" t="s">
        <v>916</v>
      </c>
      <c r="D101" s="6">
        <f t="shared" si="14"/>
        <v>121</v>
      </c>
      <c r="E101" s="8" t="str">
        <f t="shared" ca="1" si="13"/>
        <v>T=B101-5200+100</v>
      </c>
      <c r="F101" s="9" t="s">
        <v>542</v>
      </c>
    </row>
    <row r="102" spans="1:6">
      <c r="A102" s="6" t="s">
        <v>915</v>
      </c>
      <c r="B102" s="10">
        <v>5223</v>
      </c>
      <c r="C102" s="6" t="s">
        <v>916</v>
      </c>
      <c r="D102" s="6">
        <f t="shared" si="14"/>
        <v>123</v>
      </c>
      <c r="E102" s="8" t="str">
        <f t="shared" ca="1" si="13"/>
        <v>T=B102-5200+100</v>
      </c>
      <c r="F102" s="9" t="s">
        <v>544</v>
      </c>
    </row>
    <row r="103" spans="1:6">
      <c r="A103" s="6" t="s">
        <v>915</v>
      </c>
      <c r="B103" s="10">
        <v>5225</v>
      </c>
      <c r="C103" s="6" t="s">
        <v>916</v>
      </c>
      <c r="D103" s="6">
        <f t="shared" si="14"/>
        <v>125</v>
      </c>
      <c r="E103" s="8" t="str">
        <f t="shared" ca="1" si="13"/>
        <v>T=B103-5200+100</v>
      </c>
      <c r="F103" s="9" t="s">
        <v>546</v>
      </c>
    </row>
    <row r="104" spans="1:6">
      <c r="A104" s="6" t="s">
        <v>915</v>
      </c>
      <c r="B104" s="10">
        <v>5227</v>
      </c>
      <c r="C104" s="6" t="s">
        <v>916</v>
      </c>
      <c r="D104" s="6">
        <f t="shared" si="14"/>
        <v>127</v>
      </c>
      <c r="E104" s="8" t="str">
        <f t="shared" ca="1" si="13"/>
        <v>T=B104-5200+100</v>
      </c>
      <c r="F104" s="9" t="s">
        <v>548</v>
      </c>
    </row>
    <row r="105" spans="1:6">
      <c r="A105" s="6" t="s">
        <v>915</v>
      </c>
      <c r="B105" s="10">
        <v>5231</v>
      </c>
      <c r="C105" s="6" t="s">
        <v>916</v>
      </c>
      <c r="D105" s="6">
        <f t="shared" si="14"/>
        <v>131</v>
      </c>
      <c r="E105" s="8" t="str">
        <f t="shared" ca="1" si="13"/>
        <v>T=B105-5200+100</v>
      </c>
      <c r="F105" s="9" t="s">
        <v>550</v>
      </c>
    </row>
    <row r="106" spans="1:6">
      <c r="A106" s="6" t="s">
        <v>915</v>
      </c>
      <c r="B106" s="10">
        <v>5233</v>
      </c>
      <c r="C106" s="6" t="s">
        <v>916</v>
      </c>
      <c r="D106" s="6">
        <f t="shared" si="14"/>
        <v>133</v>
      </c>
      <c r="E106" s="8" t="str">
        <f t="shared" ca="1" si="13"/>
        <v>T=B106-5200+100</v>
      </c>
      <c r="F106" s="9" t="s">
        <v>552</v>
      </c>
    </row>
    <row r="107" spans="1:6">
      <c r="A107" s="6" t="s">
        <v>915</v>
      </c>
      <c r="B107" s="10">
        <v>5235</v>
      </c>
      <c r="C107" s="6" t="s">
        <v>916</v>
      </c>
      <c r="D107" s="6">
        <f t="shared" si="14"/>
        <v>135</v>
      </c>
      <c r="E107" s="8" t="str">
        <f t="shared" ca="1" si="13"/>
        <v>T=B107-5200+100</v>
      </c>
      <c r="F107" s="9" t="s">
        <v>554</v>
      </c>
    </row>
    <row r="108" spans="1:6">
      <c r="A108" s="6" t="s">
        <v>915</v>
      </c>
      <c r="B108" s="10">
        <v>5237</v>
      </c>
      <c r="C108" s="6" t="s">
        <v>916</v>
      </c>
      <c r="D108" s="6">
        <f t="shared" si="14"/>
        <v>137</v>
      </c>
      <c r="E108" s="8" t="str">
        <f t="shared" ca="1" si="13"/>
        <v>T=B108-5200+100</v>
      </c>
      <c r="F108" s="9" t="s">
        <v>556</v>
      </c>
    </row>
    <row r="109" spans="1:6">
      <c r="A109" s="6" t="s">
        <v>915</v>
      </c>
      <c r="B109" s="10">
        <v>5241</v>
      </c>
      <c r="C109" s="6" t="s">
        <v>916</v>
      </c>
      <c r="D109" s="6">
        <f t="shared" si="14"/>
        <v>141</v>
      </c>
      <c r="E109" s="8" t="str">
        <f t="shared" ca="1" si="13"/>
        <v>T=B109-5200+100</v>
      </c>
      <c r="F109" s="9" t="s">
        <v>558</v>
      </c>
    </row>
    <row r="110" spans="1:6">
      <c r="A110" s="6" t="s">
        <v>915</v>
      </c>
      <c r="B110" s="10">
        <v>5243</v>
      </c>
      <c r="C110" s="6" t="s">
        <v>916</v>
      </c>
      <c r="D110" s="6">
        <f t="shared" si="14"/>
        <v>143</v>
      </c>
      <c r="E110" s="8" t="str">
        <f t="shared" ca="1" si="13"/>
        <v>T=B110-5200+100</v>
      </c>
      <c r="F110" s="9" t="s">
        <v>560</v>
      </c>
    </row>
    <row r="111" spans="1:6">
      <c r="A111" s="6" t="s">
        <v>915</v>
      </c>
      <c r="B111" s="10">
        <v>5245</v>
      </c>
      <c r="C111" s="6" t="s">
        <v>916</v>
      </c>
      <c r="D111" s="6">
        <f t="shared" si="14"/>
        <v>145</v>
      </c>
      <c r="E111" s="8" t="str">
        <f t="shared" ca="1" si="13"/>
        <v>T=B111-5200+100</v>
      </c>
      <c r="F111" s="9" t="s">
        <v>562</v>
      </c>
    </row>
    <row r="112" spans="1:6">
      <c r="A112" s="6" t="s">
        <v>915</v>
      </c>
      <c r="B112" s="10">
        <v>5247</v>
      </c>
      <c r="C112" s="6" t="s">
        <v>916</v>
      </c>
      <c r="D112" s="6">
        <f t="shared" si="14"/>
        <v>147</v>
      </c>
      <c r="E112" s="8" t="str">
        <f t="shared" ca="1" si="13"/>
        <v>T=B112-5200+100</v>
      </c>
      <c r="F112" s="9" t="s">
        <v>564</v>
      </c>
    </row>
    <row r="113" spans="1:6">
      <c r="A113" s="6" t="s">
        <v>915</v>
      </c>
      <c r="B113" s="10">
        <v>5251</v>
      </c>
      <c r="C113" s="6" t="s">
        <v>916</v>
      </c>
      <c r="D113" s="6">
        <f t="shared" si="14"/>
        <v>151</v>
      </c>
      <c r="E113" s="8" t="str">
        <f t="shared" ca="1" si="13"/>
        <v>T=B113-5200+100</v>
      </c>
      <c r="F113" s="9" t="s">
        <v>566</v>
      </c>
    </row>
    <row r="114" spans="1:6">
      <c r="A114" s="6" t="s">
        <v>915</v>
      </c>
      <c r="B114" s="10">
        <v>5253</v>
      </c>
      <c r="C114" s="6" t="s">
        <v>916</v>
      </c>
      <c r="D114" s="6">
        <f t="shared" si="14"/>
        <v>153</v>
      </c>
      <c r="E114" s="8" t="str">
        <f t="shared" ca="1" si="13"/>
        <v>T=B114-5200+100</v>
      </c>
      <c r="F114" s="9" t="s">
        <v>568</v>
      </c>
    </row>
    <row r="115" spans="1:6">
      <c r="A115" s="6" t="s">
        <v>915</v>
      </c>
      <c r="B115" s="10">
        <v>5255</v>
      </c>
      <c r="C115" s="6" t="s">
        <v>916</v>
      </c>
      <c r="D115" s="6">
        <f t="shared" si="14"/>
        <v>155</v>
      </c>
      <c r="E115" s="8" t="str">
        <f t="shared" ca="1" si="13"/>
        <v>T=B115-5200+100</v>
      </c>
      <c r="F115" s="9" t="s">
        <v>570</v>
      </c>
    </row>
    <row r="116" spans="1:6">
      <c r="A116" s="6" t="s">
        <v>915</v>
      </c>
      <c r="B116" s="10">
        <v>5257</v>
      </c>
      <c r="C116" s="6" t="s">
        <v>916</v>
      </c>
      <c r="D116" s="6">
        <f t="shared" si="14"/>
        <v>157</v>
      </c>
      <c r="E116" s="8" t="str">
        <f t="shared" ca="1" si="13"/>
        <v>T=B116-5200+100</v>
      </c>
      <c r="F116" s="9" t="s">
        <v>572</v>
      </c>
    </row>
    <row r="117" spans="1:6">
      <c r="A117" s="6" t="s">
        <v>915</v>
      </c>
      <c r="B117" s="10">
        <v>5261</v>
      </c>
      <c r="C117" s="6" t="s">
        <v>916</v>
      </c>
      <c r="D117" s="6">
        <f t="shared" si="14"/>
        <v>161</v>
      </c>
      <c r="E117" s="8" t="str">
        <f t="shared" ca="1" si="13"/>
        <v>T=B117-5200+100</v>
      </c>
      <c r="F117" s="9" t="s">
        <v>574</v>
      </c>
    </row>
    <row r="118" spans="1:6">
      <c r="A118" s="6" t="s">
        <v>915</v>
      </c>
      <c r="B118" s="10">
        <v>5263</v>
      </c>
      <c r="C118" s="6" t="s">
        <v>916</v>
      </c>
      <c r="D118" s="6">
        <f t="shared" si="14"/>
        <v>163</v>
      </c>
      <c r="E118" s="8" t="str">
        <f t="shared" ca="1" si="13"/>
        <v>T=B118-5200+100</v>
      </c>
      <c r="F118" s="9" t="s">
        <v>576</v>
      </c>
    </row>
    <row r="119" spans="1:6">
      <c r="A119" s="6" t="s">
        <v>915</v>
      </c>
      <c r="B119" s="10">
        <v>5265</v>
      </c>
      <c r="C119" s="6" t="s">
        <v>916</v>
      </c>
      <c r="D119" s="6">
        <f t="shared" si="14"/>
        <v>165</v>
      </c>
      <c r="E119" s="8" t="str">
        <f t="shared" ca="1" si="13"/>
        <v>T=B119-5200+100</v>
      </c>
      <c r="F119" s="9" t="s">
        <v>578</v>
      </c>
    </row>
    <row r="120" spans="1:6">
      <c r="A120" s="6" t="s">
        <v>915</v>
      </c>
      <c r="B120" s="10">
        <v>5267</v>
      </c>
      <c r="C120" s="6" t="s">
        <v>916</v>
      </c>
      <c r="D120" s="6">
        <f t="shared" si="14"/>
        <v>167</v>
      </c>
      <c r="E120" s="8" t="str">
        <f t="shared" ca="1" si="13"/>
        <v>T=B120-5200+100</v>
      </c>
      <c r="F120" s="9" t="s">
        <v>580</v>
      </c>
    </row>
    <row r="121" spans="1:6">
      <c r="A121" s="6" t="s">
        <v>915</v>
      </c>
      <c r="B121" s="10">
        <v>5271</v>
      </c>
      <c r="C121" s="6" t="s">
        <v>916</v>
      </c>
      <c r="D121" s="6">
        <f t="shared" si="14"/>
        <v>171</v>
      </c>
      <c r="E121" s="8" t="str">
        <f t="shared" ca="1" si="13"/>
        <v>T=B121-5200+100</v>
      </c>
      <c r="F121" s="9" t="s">
        <v>582</v>
      </c>
    </row>
    <row r="122" spans="1:6">
      <c r="A122" s="6" t="s">
        <v>915</v>
      </c>
      <c r="B122" s="10">
        <v>5273</v>
      </c>
      <c r="C122" s="6" t="s">
        <v>916</v>
      </c>
      <c r="D122" s="6">
        <f t="shared" si="14"/>
        <v>173</v>
      </c>
      <c r="E122" s="8" t="str">
        <f t="shared" ca="1" si="13"/>
        <v>T=B122-5200+100</v>
      </c>
      <c r="F122" s="9" t="s">
        <v>584</v>
      </c>
    </row>
    <row r="123" spans="1:6">
      <c r="A123" s="6" t="s">
        <v>915</v>
      </c>
      <c r="B123" s="10">
        <v>5275</v>
      </c>
      <c r="C123" s="6" t="s">
        <v>916</v>
      </c>
      <c r="D123" s="6">
        <f t="shared" si="14"/>
        <v>175</v>
      </c>
      <c r="E123" s="8" t="str">
        <f t="shared" ca="1" si="13"/>
        <v>T=B123-5200+100</v>
      </c>
      <c r="F123" s="9" t="s">
        <v>586</v>
      </c>
    </row>
    <row r="124" spans="1:6">
      <c r="A124" s="6" t="s">
        <v>915</v>
      </c>
      <c r="B124" s="10">
        <v>5277</v>
      </c>
      <c r="C124" s="6" t="s">
        <v>916</v>
      </c>
      <c r="D124" s="6">
        <f t="shared" si="14"/>
        <v>177</v>
      </c>
      <c r="E124" s="8" t="str">
        <f t="shared" ca="1" si="13"/>
        <v>T=B124-5200+100</v>
      </c>
      <c r="F124" s="9" t="s">
        <v>588</v>
      </c>
    </row>
    <row r="125" spans="1:6">
      <c r="A125" s="6" t="s">
        <v>915</v>
      </c>
      <c r="B125" s="10">
        <v>5281</v>
      </c>
      <c r="C125" s="6" t="s">
        <v>916</v>
      </c>
      <c r="D125" s="6">
        <f t="shared" si="14"/>
        <v>181</v>
      </c>
      <c r="E125" s="8" t="str">
        <f t="shared" ca="1" si="13"/>
        <v>T=B125-5200+100</v>
      </c>
      <c r="F125" s="9" t="s">
        <v>590</v>
      </c>
    </row>
    <row r="126" spans="1:6">
      <c r="A126" s="6" t="s">
        <v>915</v>
      </c>
      <c r="B126" s="10">
        <v>5283</v>
      </c>
      <c r="C126" s="6" t="s">
        <v>916</v>
      </c>
      <c r="D126" s="6">
        <f t="shared" si="14"/>
        <v>183</v>
      </c>
      <c r="E126" s="8" t="str">
        <f t="shared" ca="1" si="13"/>
        <v>T=B126-5200+100</v>
      </c>
      <c r="F126" s="9" t="s">
        <v>592</v>
      </c>
    </row>
    <row r="127" spans="1:6">
      <c r="A127" s="6" t="s">
        <v>915</v>
      </c>
      <c r="B127" s="10">
        <v>5285</v>
      </c>
      <c r="C127" s="6" t="s">
        <v>916</v>
      </c>
      <c r="D127" s="6">
        <f t="shared" si="14"/>
        <v>185</v>
      </c>
      <c r="E127" s="8" t="str">
        <f t="shared" ca="1" si="13"/>
        <v>T=B127-5200+100</v>
      </c>
      <c r="F127" s="9" t="s">
        <v>594</v>
      </c>
    </row>
    <row r="128" spans="1:6">
      <c r="A128" s="6" t="s">
        <v>915</v>
      </c>
      <c r="B128" s="10">
        <v>5287</v>
      </c>
      <c r="C128" s="6" t="s">
        <v>916</v>
      </c>
      <c r="D128" s="6">
        <f t="shared" si="14"/>
        <v>187</v>
      </c>
      <c r="E128" s="8" t="str">
        <f t="shared" ca="1" si="13"/>
        <v>T=B128-5200+100</v>
      </c>
      <c r="F128" s="9" t="s">
        <v>596</v>
      </c>
    </row>
    <row r="129" spans="1:6">
      <c r="A129" s="6" t="s">
        <v>915</v>
      </c>
      <c r="B129" s="10">
        <v>5291</v>
      </c>
      <c r="C129" s="6" t="s">
        <v>916</v>
      </c>
      <c r="D129" s="6">
        <f t="shared" si="14"/>
        <v>191</v>
      </c>
      <c r="E129" s="8" t="str">
        <f t="shared" ca="1" si="13"/>
        <v>T=B129-5200+100</v>
      </c>
      <c r="F129" s="9" t="s">
        <v>598</v>
      </c>
    </row>
    <row r="130" spans="1:6">
      <c r="A130" s="6" t="s">
        <v>915</v>
      </c>
      <c r="B130" s="10">
        <v>5293</v>
      </c>
      <c r="C130" s="6" t="s">
        <v>916</v>
      </c>
      <c r="D130" s="6">
        <f t="shared" si="14"/>
        <v>193</v>
      </c>
      <c r="E130" s="8" t="str">
        <f t="shared" ca="1" si="13"/>
        <v>T=B130-5200+100</v>
      </c>
      <c r="F130" s="9" t="s">
        <v>600</v>
      </c>
    </row>
    <row r="131" spans="1:6">
      <c r="A131" s="6" t="s">
        <v>915</v>
      </c>
      <c r="B131" s="10">
        <v>5295</v>
      </c>
      <c r="C131" s="6" t="s">
        <v>916</v>
      </c>
      <c r="D131" s="6">
        <f t="shared" si="14"/>
        <v>195</v>
      </c>
      <c r="E131" s="8" t="str">
        <f t="shared" ca="1" si="13"/>
        <v>T=B131-5200+100</v>
      </c>
      <c r="F131" s="9" t="s">
        <v>602</v>
      </c>
    </row>
    <row r="132" spans="1:6">
      <c r="A132" s="6" t="s">
        <v>915</v>
      </c>
      <c r="B132" s="10">
        <v>5297</v>
      </c>
      <c r="C132" s="6" t="s">
        <v>916</v>
      </c>
      <c r="D132" s="6">
        <f t="shared" si="14"/>
        <v>197</v>
      </c>
      <c r="E132" s="8" t="str">
        <f t="shared" ca="1" si="13"/>
        <v>T=B132-5200+100</v>
      </c>
      <c r="F132" s="9" t="s">
        <v>604</v>
      </c>
    </row>
    <row r="133" spans="1:6">
      <c r="A133" s="6" t="s">
        <v>915</v>
      </c>
      <c r="B133" s="10">
        <v>5301</v>
      </c>
      <c r="C133" s="6" t="s">
        <v>916</v>
      </c>
      <c r="D133" s="6">
        <f t="shared" si="14"/>
        <v>201</v>
      </c>
      <c r="E133" s="8" t="str">
        <f t="shared" ca="1" si="13"/>
        <v>T=B133-5200+100</v>
      </c>
      <c r="F133" s="9" t="s">
        <v>606</v>
      </c>
    </row>
    <row r="134" spans="1:6">
      <c r="A134" s="6" t="s">
        <v>915</v>
      </c>
      <c r="B134" s="10">
        <v>5303</v>
      </c>
      <c r="C134" s="6" t="s">
        <v>916</v>
      </c>
      <c r="D134" s="6">
        <f t="shared" si="14"/>
        <v>203</v>
      </c>
      <c r="E134" s="8" t="str">
        <f t="shared" ca="1" si="13"/>
        <v>T=B134-5200+100</v>
      </c>
      <c r="F134" s="9" t="s">
        <v>608</v>
      </c>
    </row>
    <row r="135" spans="1:6">
      <c r="A135" s="27"/>
      <c r="B135" s="28"/>
      <c r="C135" s="28"/>
      <c r="D135" s="28"/>
      <c r="E135" s="28"/>
      <c r="F135" s="29"/>
    </row>
    <row r="136" spans="1:6">
      <c r="A136" s="6" t="s">
        <v>915</v>
      </c>
      <c r="B136" s="10">
        <v>7000</v>
      </c>
      <c r="C136" s="6" t="s">
        <v>916</v>
      </c>
      <c r="D136" s="6">
        <f>B136-7000+210</f>
        <v>210</v>
      </c>
      <c r="E136" s="8" t="str">
        <f t="shared" ca="1" si="13"/>
        <v>T=B136-7000+210</v>
      </c>
      <c r="F136" s="9" t="s">
        <v>2</v>
      </c>
    </row>
    <row r="137" spans="1:6">
      <c r="A137" s="6" t="s">
        <v>915</v>
      </c>
      <c r="B137" s="10">
        <v>7001</v>
      </c>
      <c r="C137" s="6" t="s">
        <v>916</v>
      </c>
      <c r="D137" s="6">
        <f t="shared" ref="D137:D143" si="15">B137-7000+210</f>
        <v>211</v>
      </c>
      <c r="E137" s="8" t="str">
        <f t="shared" ca="1" si="13"/>
        <v>T=B137-7000+210</v>
      </c>
      <c r="F137" s="9" t="s">
        <v>4</v>
      </c>
    </row>
    <row r="138" spans="1:6">
      <c r="A138" s="6" t="s">
        <v>915</v>
      </c>
      <c r="B138" s="10">
        <v>7002</v>
      </c>
      <c r="C138" s="6" t="s">
        <v>916</v>
      </c>
      <c r="D138" s="6">
        <f t="shared" si="15"/>
        <v>212</v>
      </c>
      <c r="E138" s="8" t="str">
        <f t="shared" ca="1" si="13"/>
        <v>T=B138-7000+210</v>
      </c>
      <c r="F138" s="9" t="s">
        <v>6</v>
      </c>
    </row>
    <row r="139" spans="1:6">
      <c r="A139" s="6" t="s">
        <v>915</v>
      </c>
      <c r="B139" s="10">
        <v>7003</v>
      </c>
      <c r="C139" s="6" t="s">
        <v>916</v>
      </c>
      <c r="D139" s="6">
        <f t="shared" si="15"/>
        <v>213</v>
      </c>
      <c r="E139" s="8" t="str">
        <f t="shared" ca="1" si="13"/>
        <v>T=B139-7000+210</v>
      </c>
      <c r="F139" s="9" t="s">
        <v>8</v>
      </c>
    </row>
    <row r="140" spans="1:6">
      <c r="A140" s="6" t="s">
        <v>915</v>
      </c>
      <c r="B140" s="10">
        <v>7004</v>
      </c>
      <c r="C140" s="6" t="s">
        <v>916</v>
      </c>
      <c r="D140" s="6">
        <f t="shared" si="15"/>
        <v>214</v>
      </c>
      <c r="E140" s="8" t="str">
        <f t="shared" ca="1" si="13"/>
        <v>T=B140-7000+210</v>
      </c>
      <c r="F140" s="9" t="s">
        <v>10</v>
      </c>
    </row>
    <row r="141" spans="1:6">
      <c r="A141" s="6" t="s">
        <v>915</v>
      </c>
      <c r="B141" s="10">
        <v>7005</v>
      </c>
      <c r="C141" s="6" t="s">
        <v>916</v>
      </c>
      <c r="D141" s="6">
        <f t="shared" si="15"/>
        <v>215</v>
      </c>
      <c r="E141" s="8" t="str">
        <f t="shared" ca="1" si="13"/>
        <v>T=B141-7000+210</v>
      </c>
      <c r="F141" s="9" t="s">
        <v>12</v>
      </c>
    </row>
    <row r="142" spans="1:6">
      <c r="A142" s="6" t="s">
        <v>915</v>
      </c>
      <c r="B142" s="10">
        <v>7006</v>
      </c>
      <c r="C142" s="6" t="s">
        <v>916</v>
      </c>
      <c r="D142" s="6">
        <f t="shared" si="15"/>
        <v>216</v>
      </c>
      <c r="E142" s="8" t="str">
        <f t="shared" ca="1" si="13"/>
        <v>T=B142-7000+210</v>
      </c>
      <c r="F142" s="9" t="s">
        <v>14</v>
      </c>
    </row>
    <row r="143" spans="1:6">
      <c r="A143" s="6" t="s">
        <v>915</v>
      </c>
      <c r="B143" s="10">
        <v>7015</v>
      </c>
      <c r="C143" s="6" t="s">
        <v>916</v>
      </c>
      <c r="D143" s="6">
        <f t="shared" si="15"/>
        <v>225</v>
      </c>
      <c r="E143" s="8" t="str">
        <f t="shared" ca="1" si="13"/>
        <v>T=B143-7000+210</v>
      </c>
      <c r="F143" s="9" t="s">
        <v>32</v>
      </c>
    </row>
    <row r="144" spans="1:6">
      <c r="A144" s="27"/>
      <c r="B144" s="28"/>
      <c r="C144" s="28"/>
      <c r="D144" s="28"/>
      <c r="E144" s="28"/>
      <c r="F144" s="29"/>
    </row>
    <row r="145" spans="1:6">
      <c r="A145" s="6" t="s">
        <v>915</v>
      </c>
      <c r="B145" s="10">
        <v>8000</v>
      </c>
      <c r="C145" s="6" t="s">
        <v>916</v>
      </c>
      <c r="D145" s="6">
        <f>B145-8000+230</f>
        <v>230</v>
      </c>
      <c r="E145" s="8" t="str">
        <f t="shared" ca="1" si="13"/>
        <v>T=B145-8000+230</v>
      </c>
      <c r="F145" s="9" t="s">
        <v>51</v>
      </c>
    </row>
    <row r="146" spans="1:6">
      <c r="A146" s="6" t="s">
        <v>915</v>
      </c>
      <c r="B146" s="10">
        <v>8001</v>
      </c>
      <c r="C146" s="6" t="s">
        <v>916</v>
      </c>
      <c r="D146" s="6">
        <f t="shared" ref="D146:D152" si="16">B146-8000+230</f>
        <v>231</v>
      </c>
      <c r="E146" s="8" t="str">
        <f t="shared" ca="1" si="13"/>
        <v>T=B146-8000+230</v>
      </c>
      <c r="F146" s="9" t="s">
        <v>53</v>
      </c>
    </row>
    <row r="147" spans="1:6">
      <c r="A147" s="6" t="s">
        <v>915</v>
      </c>
      <c r="B147" s="10">
        <v>8002</v>
      </c>
      <c r="C147" s="6" t="s">
        <v>916</v>
      </c>
      <c r="D147" s="6">
        <f t="shared" si="16"/>
        <v>232</v>
      </c>
      <c r="E147" s="8" t="str">
        <f t="shared" ca="1" si="13"/>
        <v>T=B147-8000+230</v>
      </c>
      <c r="F147" s="9" t="s">
        <v>55</v>
      </c>
    </row>
    <row r="148" spans="1:6">
      <c r="A148" s="6" t="s">
        <v>915</v>
      </c>
      <c r="B148" s="10">
        <v>8003</v>
      </c>
      <c r="C148" s="6" t="s">
        <v>916</v>
      </c>
      <c r="D148" s="6">
        <f t="shared" si="16"/>
        <v>233</v>
      </c>
      <c r="E148" s="8" t="str">
        <f t="shared" ca="1" si="13"/>
        <v>T=B148-8000+230</v>
      </c>
      <c r="F148" s="9" t="s">
        <v>57</v>
      </c>
    </row>
    <row r="149" spans="1:6">
      <c r="A149" s="6" t="s">
        <v>915</v>
      </c>
      <c r="B149" s="10">
        <v>8004</v>
      </c>
      <c r="C149" s="6" t="s">
        <v>916</v>
      </c>
      <c r="D149" s="6">
        <f t="shared" si="16"/>
        <v>234</v>
      </c>
      <c r="E149" s="8" t="str">
        <f t="shared" ca="1" si="13"/>
        <v>T=B149-8000+230</v>
      </c>
      <c r="F149" s="9" t="s">
        <v>59</v>
      </c>
    </row>
    <row r="150" spans="1:6">
      <c r="A150" s="6" t="s">
        <v>915</v>
      </c>
      <c r="B150" s="10">
        <v>8005</v>
      </c>
      <c r="C150" s="6" t="s">
        <v>916</v>
      </c>
      <c r="D150" s="6">
        <f t="shared" si="16"/>
        <v>235</v>
      </c>
      <c r="E150" s="8" t="str">
        <f t="shared" ca="1" si="13"/>
        <v>T=B150-8000+230</v>
      </c>
      <c r="F150" s="9" t="s">
        <v>61</v>
      </c>
    </row>
    <row r="151" spans="1:6">
      <c r="A151" s="6" t="s">
        <v>915</v>
      </c>
      <c r="B151" s="10">
        <v>8006</v>
      </c>
      <c r="C151" s="6" t="s">
        <v>916</v>
      </c>
      <c r="D151" s="6">
        <f t="shared" si="16"/>
        <v>236</v>
      </c>
      <c r="E151" s="8" t="str">
        <f t="shared" ca="1" si="13"/>
        <v>T=B151-8000+230</v>
      </c>
      <c r="F151" s="9" t="s">
        <v>63</v>
      </c>
    </row>
    <row r="152" spans="1:6">
      <c r="A152" s="6" t="s">
        <v>915</v>
      </c>
      <c r="B152" s="10">
        <v>8015</v>
      </c>
      <c r="C152" s="6" t="s">
        <v>916</v>
      </c>
      <c r="D152" s="6">
        <f t="shared" si="16"/>
        <v>245</v>
      </c>
      <c r="E152" s="8" t="str">
        <f t="shared" ca="1" si="13"/>
        <v>T=B152-8000+230</v>
      </c>
      <c r="F152" s="9" t="s">
        <v>79</v>
      </c>
    </row>
    <row r="153" spans="1:6">
      <c r="A153" s="27"/>
      <c r="B153" s="28"/>
      <c r="C153" s="28"/>
      <c r="D153" s="28"/>
      <c r="E153" s="28"/>
      <c r="F153" s="29"/>
    </row>
    <row r="154" spans="1:6">
      <c r="A154" s="6" t="s">
        <v>915</v>
      </c>
      <c r="B154" s="10">
        <v>8040</v>
      </c>
      <c r="C154" s="6" t="s">
        <v>916</v>
      </c>
      <c r="D154" s="6">
        <f>B154-8000+210</f>
        <v>250</v>
      </c>
      <c r="E154" s="8" t="str">
        <f t="shared" ca="1" si="13"/>
        <v>T=B154-8000+210</v>
      </c>
      <c r="F154" s="9" t="s">
        <v>97</v>
      </c>
    </row>
    <row r="155" spans="1:6">
      <c r="A155" s="6" t="s">
        <v>915</v>
      </c>
      <c r="B155" s="10">
        <v>8041</v>
      </c>
      <c r="C155" s="6" t="s">
        <v>916</v>
      </c>
      <c r="D155" s="6">
        <f t="shared" ref="D155:D161" si="17">B155-8000+210</f>
        <v>251</v>
      </c>
      <c r="E155" s="8" t="str">
        <f t="shared" ca="1" si="13"/>
        <v>T=B155-8000+210</v>
      </c>
      <c r="F155" s="9" t="s">
        <v>99</v>
      </c>
    </row>
    <row r="156" spans="1:6">
      <c r="A156" s="6" t="s">
        <v>915</v>
      </c>
      <c r="B156" s="10">
        <v>8042</v>
      </c>
      <c r="C156" s="6" t="s">
        <v>916</v>
      </c>
      <c r="D156" s="6">
        <f t="shared" si="17"/>
        <v>252</v>
      </c>
      <c r="E156" s="8" t="str">
        <f t="shared" ca="1" si="13"/>
        <v>T=B156-8000+210</v>
      </c>
      <c r="F156" s="9" t="s">
        <v>101</v>
      </c>
    </row>
    <row r="157" spans="1:6">
      <c r="A157" s="6" t="s">
        <v>915</v>
      </c>
      <c r="B157" s="10">
        <v>8043</v>
      </c>
      <c r="C157" s="6" t="s">
        <v>916</v>
      </c>
      <c r="D157" s="6">
        <f t="shared" si="17"/>
        <v>253</v>
      </c>
      <c r="E157" s="8" t="str">
        <f t="shared" ref="E157:E195" ca="1" si="18">"T" &amp; _xlfn.FORMULATEXT(D157)</f>
        <v>T=B157-8000+210</v>
      </c>
      <c r="F157" s="9" t="s">
        <v>103</v>
      </c>
    </row>
    <row r="158" spans="1:6">
      <c r="A158" s="6" t="s">
        <v>915</v>
      </c>
      <c r="B158" s="10">
        <v>8044</v>
      </c>
      <c r="C158" s="6" t="s">
        <v>916</v>
      </c>
      <c r="D158" s="6">
        <f t="shared" si="17"/>
        <v>254</v>
      </c>
      <c r="E158" s="8" t="str">
        <f t="shared" ca="1" si="18"/>
        <v>T=B158-8000+210</v>
      </c>
      <c r="F158" s="9" t="s">
        <v>105</v>
      </c>
    </row>
    <row r="159" spans="1:6">
      <c r="A159" s="6" t="s">
        <v>915</v>
      </c>
      <c r="B159" s="10">
        <v>8045</v>
      </c>
      <c r="C159" s="6" t="s">
        <v>916</v>
      </c>
      <c r="D159" s="6">
        <f t="shared" si="17"/>
        <v>255</v>
      </c>
      <c r="E159" s="8" t="str">
        <f t="shared" ca="1" si="18"/>
        <v>T=B159-8000+210</v>
      </c>
      <c r="F159" s="9" t="s">
        <v>107</v>
      </c>
    </row>
    <row r="160" spans="1:6">
      <c r="A160" s="6" t="s">
        <v>915</v>
      </c>
      <c r="B160" s="10">
        <v>8046</v>
      </c>
      <c r="C160" s="6" t="s">
        <v>916</v>
      </c>
      <c r="D160" s="6">
        <f t="shared" si="17"/>
        <v>256</v>
      </c>
      <c r="E160" s="8" t="str">
        <f t="shared" ca="1" si="18"/>
        <v>T=B160-8000+210</v>
      </c>
      <c r="F160" s="9" t="s">
        <v>109</v>
      </c>
    </row>
    <row r="161" spans="1:6">
      <c r="A161" s="6" t="s">
        <v>915</v>
      </c>
      <c r="B161" s="10">
        <v>8055</v>
      </c>
      <c r="C161" s="6" t="s">
        <v>916</v>
      </c>
      <c r="D161" s="6">
        <f t="shared" si="17"/>
        <v>265</v>
      </c>
      <c r="E161" s="8" t="str">
        <f t="shared" ca="1" si="18"/>
        <v>T=B161-8000+210</v>
      </c>
      <c r="F161" s="9" t="s">
        <v>126</v>
      </c>
    </row>
    <row r="162" spans="1:6">
      <c r="A162" s="27"/>
      <c r="B162" s="28"/>
      <c r="C162" s="28"/>
      <c r="D162" s="28"/>
      <c r="E162" s="28"/>
      <c r="F162" s="29"/>
    </row>
    <row r="163" spans="1:6">
      <c r="A163" s="6" t="s">
        <v>915</v>
      </c>
      <c r="B163" s="10">
        <v>8080</v>
      </c>
      <c r="C163" s="6" t="s">
        <v>916</v>
      </c>
      <c r="D163" s="6">
        <f>B163-8000+190</f>
        <v>270</v>
      </c>
      <c r="E163" s="8" t="str">
        <f t="shared" ca="1" si="18"/>
        <v>T=B163-8000+190</v>
      </c>
      <c r="F163" s="9" t="s">
        <v>141</v>
      </c>
    </row>
    <row r="164" spans="1:6">
      <c r="A164" s="6" t="s">
        <v>915</v>
      </c>
      <c r="B164" s="10">
        <v>8081</v>
      </c>
      <c r="C164" s="6" t="s">
        <v>916</v>
      </c>
      <c r="D164" s="6">
        <f t="shared" ref="D164:D170" si="19">B164-8000+190</f>
        <v>271</v>
      </c>
      <c r="E164" s="8" t="str">
        <f t="shared" ca="1" si="18"/>
        <v>T=B164-8000+190</v>
      </c>
      <c r="F164" s="9" t="s">
        <v>143</v>
      </c>
    </row>
    <row r="165" spans="1:6">
      <c r="A165" s="6" t="s">
        <v>915</v>
      </c>
      <c r="B165" s="10">
        <v>8082</v>
      </c>
      <c r="C165" s="6" t="s">
        <v>916</v>
      </c>
      <c r="D165" s="6">
        <f t="shared" si="19"/>
        <v>272</v>
      </c>
      <c r="E165" s="8" t="str">
        <f t="shared" ca="1" si="18"/>
        <v>T=B165-8000+190</v>
      </c>
      <c r="F165" s="9" t="s">
        <v>145</v>
      </c>
    </row>
    <row r="166" spans="1:6">
      <c r="A166" s="6" t="s">
        <v>915</v>
      </c>
      <c r="B166" s="10">
        <v>8083</v>
      </c>
      <c r="C166" s="6" t="s">
        <v>916</v>
      </c>
      <c r="D166" s="6">
        <f t="shared" si="19"/>
        <v>273</v>
      </c>
      <c r="E166" s="8" t="str">
        <f t="shared" ca="1" si="18"/>
        <v>T=B166-8000+190</v>
      </c>
      <c r="F166" s="9" t="s">
        <v>147</v>
      </c>
    </row>
    <row r="167" spans="1:6">
      <c r="A167" s="6" t="s">
        <v>915</v>
      </c>
      <c r="B167" s="10">
        <v>8084</v>
      </c>
      <c r="C167" s="6" t="s">
        <v>916</v>
      </c>
      <c r="D167" s="6">
        <f t="shared" si="19"/>
        <v>274</v>
      </c>
      <c r="E167" s="8" t="str">
        <f t="shared" ca="1" si="18"/>
        <v>T=B167-8000+190</v>
      </c>
      <c r="F167" s="9" t="s">
        <v>149</v>
      </c>
    </row>
    <row r="168" spans="1:6">
      <c r="A168" s="6" t="s">
        <v>915</v>
      </c>
      <c r="B168" s="10">
        <v>8085</v>
      </c>
      <c r="C168" s="6" t="s">
        <v>916</v>
      </c>
      <c r="D168" s="6">
        <f t="shared" si="19"/>
        <v>275</v>
      </c>
      <c r="E168" s="8" t="str">
        <f t="shared" ca="1" si="18"/>
        <v>T=B168-8000+190</v>
      </c>
      <c r="F168" s="9" t="s">
        <v>151</v>
      </c>
    </row>
    <row r="169" spans="1:6">
      <c r="A169" s="6" t="s">
        <v>915</v>
      </c>
      <c r="B169" s="10">
        <v>8086</v>
      </c>
      <c r="C169" s="6" t="s">
        <v>916</v>
      </c>
      <c r="D169" s="6">
        <f t="shared" si="19"/>
        <v>276</v>
      </c>
      <c r="E169" s="8" t="str">
        <f t="shared" ca="1" si="18"/>
        <v>T=B169-8000+190</v>
      </c>
      <c r="F169" s="9" t="s">
        <v>153</v>
      </c>
    </row>
    <row r="170" spans="1:6">
      <c r="A170" s="6" t="s">
        <v>915</v>
      </c>
      <c r="B170" s="10">
        <v>8095</v>
      </c>
      <c r="C170" s="6" t="s">
        <v>916</v>
      </c>
      <c r="D170" s="6">
        <f t="shared" si="19"/>
        <v>285</v>
      </c>
      <c r="E170" s="8" t="str">
        <f t="shared" ca="1" si="18"/>
        <v>T=B170-8000+190</v>
      </c>
      <c r="F170" s="9" t="s">
        <v>170</v>
      </c>
    </row>
    <row r="171" spans="1:6">
      <c r="A171" s="27"/>
      <c r="B171" s="28"/>
      <c r="C171" s="28"/>
      <c r="D171" s="28"/>
      <c r="E171" s="28"/>
      <c r="F171" s="29"/>
    </row>
    <row r="172" spans="1:6">
      <c r="A172" s="6" t="s">
        <v>915</v>
      </c>
      <c r="B172" s="10">
        <v>8120</v>
      </c>
      <c r="C172" s="6" t="s">
        <v>916</v>
      </c>
      <c r="D172" s="6">
        <f>B172-8000+170</f>
        <v>290</v>
      </c>
      <c r="E172" s="8" t="str">
        <f t="shared" ca="1" si="18"/>
        <v>T=B172-8000+170</v>
      </c>
      <c r="F172" s="9" t="s">
        <v>185</v>
      </c>
    </row>
    <row r="173" spans="1:6">
      <c r="A173" s="6" t="s">
        <v>915</v>
      </c>
      <c r="B173" s="10">
        <v>8121</v>
      </c>
      <c r="C173" s="6" t="s">
        <v>916</v>
      </c>
      <c r="D173" s="6">
        <f t="shared" ref="D173:D179" si="20">B173-8000+170</f>
        <v>291</v>
      </c>
      <c r="E173" s="8" t="str">
        <f t="shared" ca="1" si="18"/>
        <v>T=B173-8000+170</v>
      </c>
      <c r="F173" s="9" t="s">
        <v>187</v>
      </c>
    </row>
    <row r="174" spans="1:6">
      <c r="A174" s="6" t="s">
        <v>915</v>
      </c>
      <c r="B174" s="10">
        <v>8122</v>
      </c>
      <c r="C174" s="6" t="s">
        <v>916</v>
      </c>
      <c r="D174" s="6">
        <f t="shared" si="20"/>
        <v>292</v>
      </c>
      <c r="E174" s="8" t="str">
        <f t="shared" ca="1" si="18"/>
        <v>T=B174-8000+170</v>
      </c>
      <c r="F174" s="9" t="s">
        <v>189</v>
      </c>
    </row>
    <row r="175" spans="1:6">
      <c r="A175" s="6" t="s">
        <v>915</v>
      </c>
      <c r="B175" s="10">
        <v>8123</v>
      </c>
      <c r="C175" s="6" t="s">
        <v>916</v>
      </c>
      <c r="D175" s="6">
        <f t="shared" si="20"/>
        <v>293</v>
      </c>
      <c r="E175" s="8" t="str">
        <f t="shared" ca="1" si="18"/>
        <v>T=B175-8000+170</v>
      </c>
      <c r="F175" s="9" t="s">
        <v>191</v>
      </c>
    </row>
    <row r="176" spans="1:6">
      <c r="A176" s="6" t="s">
        <v>915</v>
      </c>
      <c r="B176" s="10">
        <v>8124</v>
      </c>
      <c r="C176" s="6" t="s">
        <v>916</v>
      </c>
      <c r="D176" s="6">
        <f t="shared" si="20"/>
        <v>294</v>
      </c>
      <c r="E176" s="8" t="str">
        <f t="shared" ca="1" si="18"/>
        <v>T=B176-8000+170</v>
      </c>
      <c r="F176" s="9" t="s">
        <v>193</v>
      </c>
    </row>
    <row r="177" spans="1:6">
      <c r="A177" s="6" t="s">
        <v>915</v>
      </c>
      <c r="B177" s="10">
        <v>8125</v>
      </c>
      <c r="C177" s="6" t="s">
        <v>916</v>
      </c>
      <c r="D177" s="6">
        <f t="shared" si="20"/>
        <v>295</v>
      </c>
      <c r="E177" s="8" t="str">
        <f t="shared" ca="1" si="18"/>
        <v>T=B177-8000+170</v>
      </c>
      <c r="F177" s="9" t="s">
        <v>195</v>
      </c>
    </row>
    <row r="178" spans="1:6">
      <c r="A178" s="6" t="s">
        <v>915</v>
      </c>
      <c r="B178" s="10">
        <v>8126</v>
      </c>
      <c r="C178" s="6" t="s">
        <v>916</v>
      </c>
      <c r="D178" s="6">
        <f t="shared" si="20"/>
        <v>296</v>
      </c>
      <c r="E178" s="8" t="str">
        <f t="shared" ca="1" si="18"/>
        <v>T=B178-8000+170</v>
      </c>
      <c r="F178" s="9" t="s">
        <v>197</v>
      </c>
    </row>
    <row r="179" spans="1:6">
      <c r="A179" s="6" t="s">
        <v>915</v>
      </c>
      <c r="B179" s="10">
        <v>8135</v>
      </c>
      <c r="C179" s="6" t="s">
        <v>916</v>
      </c>
      <c r="D179" s="6">
        <f t="shared" si="20"/>
        <v>305</v>
      </c>
      <c r="E179" s="8" t="str">
        <f t="shared" ca="1" si="18"/>
        <v>T=B179-8000+170</v>
      </c>
      <c r="F179" s="9" t="s">
        <v>214</v>
      </c>
    </row>
    <row r="180" spans="1:6">
      <c r="A180" s="36" t="s">
        <v>955</v>
      </c>
      <c r="B180" s="36"/>
      <c r="C180" s="36"/>
      <c r="D180" s="36"/>
      <c r="E180" s="36"/>
      <c r="F180" s="36"/>
    </row>
    <row r="181" spans="1:6">
      <c r="A181" s="6" t="s">
        <v>915</v>
      </c>
      <c r="B181" s="16">
        <v>5150</v>
      </c>
      <c r="C181" s="6" t="s">
        <v>916</v>
      </c>
      <c r="D181" s="17">
        <f>B181-5150+310</f>
        <v>310</v>
      </c>
      <c r="E181" s="8" t="str">
        <f t="shared" ca="1" si="18"/>
        <v>T=B181-5150+310</v>
      </c>
      <c r="F181" s="18" t="s">
        <v>700</v>
      </c>
    </row>
    <row r="182" spans="1:6">
      <c r="A182" s="6" t="s">
        <v>915</v>
      </c>
      <c r="B182" s="19">
        <v>5151</v>
      </c>
      <c r="C182" s="6" t="s">
        <v>916</v>
      </c>
      <c r="D182" s="17">
        <f t="shared" ref="D182:D195" si="21">B182-5150+310</f>
        <v>311</v>
      </c>
      <c r="E182" s="8" t="str">
        <f t="shared" ca="1" si="18"/>
        <v>T=B182-5150+310</v>
      </c>
      <c r="F182" s="18" t="s">
        <v>702</v>
      </c>
    </row>
    <row r="183" spans="1:6">
      <c r="A183" s="6" t="s">
        <v>915</v>
      </c>
      <c r="B183" s="10">
        <v>5152</v>
      </c>
      <c r="C183" s="6" t="s">
        <v>916</v>
      </c>
      <c r="D183" s="17">
        <f t="shared" si="21"/>
        <v>312</v>
      </c>
      <c r="E183" s="8" t="str">
        <f t="shared" ca="1" si="18"/>
        <v>T=B183-5150+310</v>
      </c>
      <c r="F183" s="18" t="s">
        <v>704</v>
      </c>
    </row>
    <row r="184" spans="1:6">
      <c r="A184" s="6" t="s">
        <v>915</v>
      </c>
      <c r="B184" s="10">
        <v>5153</v>
      </c>
      <c r="C184" s="6" t="s">
        <v>916</v>
      </c>
      <c r="D184" s="17">
        <f t="shared" si="21"/>
        <v>313</v>
      </c>
      <c r="E184" s="8" t="str">
        <f t="shared" ca="1" si="18"/>
        <v>T=B184-5150+310</v>
      </c>
      <c r="F184" s="18" t="s">
        <v>706</v>
      </c>
    </row>
    <row r="185" spans="1:6">
      <c r="A185" s="6" t="s">
        <v>915</v>
      </c>
      <c r="B185" s="10">
        <v>5154</v>
      </c>
      <c r="C185" s="6" t="s">
        <v>916</v>
      </c>
      <c r="D185" s="17">
        <f t="shared" si="21"/>
        <v>314</v>
      </c>
      <c r="E185" s="8" t="str">
        <f t="shared" ca="1" si="18"/>
        <v>T=B185-5150+310</v>
      </c>
      <c r="F185" s="18" t="s">
        <v>708</v>
      </c>
    </row>
    <row r="186" spans="1:6">
      <c r="A186" s="6" t="s">
        <v>915</v>
      </c>
      <c r="B186" s="10">
        <v>5155</v>
      </c>
      <c r="C186" s="6" t="s">
        <v>916</v>
      </c>
      <c r="D186" s="17">
        <f t="shared" si="21"/>
        <v>315</v>
      </c>
      <c r="E186" s="8" t="str">
        <f t="shared" ca="1" si="18"/>
        <v>T=B186-5150+310</v>
      </c>
      <c r="F186" s="18" t="s">
        <v>710</v>
      </c>
    </row>
    <row r="187" spans="1:6">
      <c r="A187" s="6" t="s">
        <v>915</v>
      </c>
      <c r="B187" s="10">
        <v>5156</v>
      </c>
      <c r="C187" s="6" t="s">
        <v>916</v>
      </c>
      <c r="D187" s="17">
        <f t="shared" si="21"/>
        <v>316</v>
      </c>
      <c r="E187" s="8" t="str">
        <f t="shared" ca="1" si="18"/>
        <v>T=B187-5150+310</v>
      </c>
      <c r="F187" s="18" t="s">
        <v>712</v>
      </c>
    </row>
    <row r="188" spans="1:6">
      <c r="A188" s="6" t="s">
        <v>915</v>
      </c>
      <c r="B188" s="10">
        <v>5157</v>
      </c>
      <c r="C188" s="6" t="s">
        <v>916</v>
      </c>
      <c r="D188" s="17">
        <f t="shared" si="21"/>
        <v>317</v>
      </c>
      <c r="E188" s="8" t="str">
        <f t="shared" ca="1" si="18"/>
        <v>T=B188-5150+310</v>
      </c>
      <c r="F188" s="18" t="s">
        <v>714</v>
      </c>
    </row>
    <row r="189" spans="1:6">
      <c r="A189" s="6" t="s">
        <v>915</v>
      </c>
      <c r="B189" s="10">
        <v>5158</v>
      </c>
      <c r="C189" s="6" t="s">
        <v>916</v>
      </c>
      <c r="D189" s="17">
        <f t="shared" si="21"/>
        <v>318</v>
      </c>
      <c r="E189" s="8" t="str">
        <f t="shared" ca="1" si="18"/>
        <v>T=B189-5150+310</v>
      </c>
      <c r="F189" s="18" t="s">
        <v>716</v>
      </c>
    </row>
    <row r="190" spans="1:6">
      <c r="A190" s="6" t="s">
        <v>915</v>
      </c>
      <c r="B190" s="10">
        <v>5159</v>
      </c>
      <c r="C190" s="6" t="s">
        <v>916</v>
      </c>
      <c r="D190" s="17">
        <f t="shared" si="21"/>
        <v>319</v>
      </c>
      <c r="E190" s="8" t="str">
        <f t="shared" ca="1" si="18"/>
        <v>T=B190-5150+310</v>
      </c>
      <c r="F190" s="18" t="s">
        <v>718</v>
      </c>
    </row>
    <row r="191" spans="1:6">
      <c r="A191" s="6" t="s">
        <v>915</v>
      </c>
      <c r="B191" s="10">
        <v>5160</v>
      </c>
      <c r="C191" s="6" t="s">
        <v>916</v>
      </c>
      <c r="D191" s="17">
        <f t="shared" si="21"/>
        <v>320</v>
      </c>
      <c r="E191" s="8" t="str">
        <f t="shared" ca="1" si="18"/>
        <v>T=B191-5150+310</v>
      </c>
      <c r="F191" s="18" t="s">
        <v>720</v>
      </c>
    </row>
    <row r="192" spans="1:6">
      <c r="A192" s="6" t="s">
        <v>915</v>
      </c>
      <c r="B192" s="10">
        <v>5161</v>
      </c>
      <c r="C192" s="6" t="s">
        <v>916</v>
      </c>
      <c r="D192" s="17">
        <f t="shared" si="21"/>
        <v>321</v>
      </c>
      <c r="E192" s="8" t="str">
        <f t="shared" ca="1" si="18"/>
        <v>T=B192-5150+310</v>
      </c>
      <c r="F192" s="18" t="s">
        <v>722</v>
      </c>
    </row>
    <row r="193" spans="1:6">
      <c r="A193" s="6" t="s">
        <v>915</v>
      </c>
      <c r="B193" s="10">
        <v>5162</v>
      </c>
      <c r="C193" s="6" t="s">
        <v>916</v>
      </c>
      <c r="D193" s="17">
        <f t="shared" si="21"/>
        <v>322</v>
      </c>
      <c r="E193" s="8" t="str">
        <f t="shared" ca="1" si="18"/>
        <v>T=B193-5150+310</v>
      </c>
      <c r="F193" s="18" t="s">
        <v>724</v>
      </c>
    </row>
    <row r="194" spans="1:6">
      <c r="A194" s="6" t="s">
        <v>915</v>
      </c>
      <c r="B194" s="10">
        <v>5163</v>
      </c>
      <c r="C194" s="6" t="s">
        <v>916</v>
      </c>
      <c r="D194" s="17">
        <f t="shared" si="21"/>
        <v>323</v>
      </c>
      <c r="E194" s="8" t="str">
        <f t="shared" ca="1" si="18"/>
        <v>T=B194-5150+310</v>
      </c>
      <c r="F194" s="18" t="s">
        <v>726</v>
      </c>
    </row>
    <row r="195" spans="1:6">
      <c r="A195" s="6" t="s">
        <v>915</v>
      </c>
      <c r="B195" s="10">
        <v>5164</v>
      </c>
      <c r="C195" s="6" t="s">
        <v>916</v>
      </c>
      <c r="D195" s="17">
        <f t="shared" si="21"/>
        <v>324</v>
      </c>
      <c r="E195" s="8" t="str">
        <f t="shared" ca="1" si="18"/>
        <v>T=B195-5150+310</v>
      </c>
      <c r="F195" s="18" t="s">
        <v>728</v>
      </c>
    </row>
  </sheetData>
  <mergeCells count="15">
    <mergeCell ref="A135:F135"/>
    <mergeCell ref="A180:F180"/>
    <mergeCell ref="A171:F171"/>
    <mergeCell ref="A162:F162"/>
    <mergeCell ref="A153:F153"/>
    <mergeCell ref="A144:F144"/>
    <mergeCell ref="A21:F21"/>
    <mergeCell ref="A15:F15"/>
    <mergeCell ref="A2:F2"/>
    <mergeCell ref="A92:F92"/>
    <mergeCell ref="A73:F73"/>
    <mergeCell ref="A68:F68"/>
    <mergeCell ref="A50:F50"/>
    <mergeCell ref="A41:F41"/>
    <mergeCell ref="A25:F2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机械手动作地址</vt:lpstr>
      <vt:lpstr>料盒动作地址</vt:lpstr>
      <vt:lpstr>小车运动相关</vt:lpstr>
      <vt:lpstr>灯信号</vt:lpstr>
      <vt:lpstr>界面显示信息</vt:lpstr>
      <vt:lpstr>需要的地址总汇</vt:lpstr>
      <vt:lpstr>需要的地址总汇!Print_Area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wharry</dc:creator>
  <cp:lastModifiedBy>w</cp:lastModifiedBy>
  <cp:lastPrinted>2018-05-12T09:23:15Z</cp:lastPrinted>
  <dcterms:created xsi:type="dcterms:W3CDTF">2006-09-13T11:21:00Z</dcterms:created>
  <dcterms:modified xsi:type="dcterms:W3CDTF">2018-05-13T04:33:27Z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