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1CCA5D4A-18CA-4CDF-A349-EE40FE0EADC3}" xr6:coauthVersionLast="36" xr6:coauthVersionMax="36" xr10:uidLastSave="{00000000-0000-0000-0000-000000000000}"/>
  <bookViews>
    <workbookView xWindow="-108" yWindow="-108" windowWidth="23256" windowHeight="13176" firstSheet="4" activeTab="5" xr2:uid="{6835C5E1-A5AF-46F6-AB34-779C16BF0DB8}"/>
  </bookViews>
  <sheets>
    <sheet name="matches win by team" sheetId="3" r:id="rId1"/>
    <sheet name="toss based decision" sheetId="4" r:id="rId2"/>
    <sheet name="top 10 venue" sheetId="7" r:id="rId3"/>
    <sheet name="MoM" sheetId="8" r:id="rId4"/>
    <sheet name="KPI" sheetId="12" r:id="rId5"/>
    <sheet name="dashboard" sheetId="13" r:id="rId6"/>
    <sheet name="full data" sheetId="1" r:id="rId7"/>
    <sheet name="Title Winner" sheetId="11"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#N/A</definedName>
    <definedName name="Slicer_season1">#N/A</definedName>
    <definedName name="Slicer_season2">#N/A</definedName>
  </definedNames>
  <calcPr calcId="191029"/>
  <pivotCaches>
    <pivotCache cacheId="2" r:id="rId10"/>
    <pivotCache cacheId="3"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12" l="1"/>
  <c r="J15" i="12" s="1"/>
  <c r="K15" i="12" s="1"/>
  <c r="G15" i="12"/>
  <c r="H15" i="12" s="1"/>
  <c r="D5" i="11"/>
  <c r="D6" i="11"/>
  <c r="D7" i="11"/>
  <c r="D8" i="11"/>
  <c r="D9" i="11"/>
  <c r="D4" i="11"/>
  <c r="D5" i="8"/>
  <c r="D6" i="8"/>
  <c r="D7" i="8"/>
  <c r="D8" i="8"/>
  <c r="D9" i="8"/>
  <c r="D10" i="8"/>
  <c r="D11" i="8"/>
  <c r="D12" i="8"/>
  <c r="D13" i="8"/>
  <c r="D4" i="8"/>
  <c r="E5" i="11"/>
  <c r="E6" i="11"/>
  <c r="E7" i="11"/>
  <c r="E8" i="11"/>
  <c r="E9" i="11"/>
  <c r="E4" i="11"/>
  <c r="E6" i="8"/>
  <c r="E7" i="8"/>
  <c r="E10" i="8"/>
  <c r="E11" i="8"/>
  <c r="E5" i="8"/>
  <c r="E13" i="8"/>
  <c r="E8" i="8"/>
  <c r="E9" i="8"/>
  <c r="E12" i="8"/>
  <c r="E4" i="8"/>
</calcChain>
</file>

<file path=xl/sharedStrings.xml><?xml version="1.0" encoding="utf-8"?>
<sst xmlns="http://schemas.openxmlformats.org/spreadsheetml/2006/main" count="8592" uniqueCount="430">
  <si>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</si>
  <si>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</si>
  <si>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</si>
  <si>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</si>
  <si>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</si>
  <si>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</si>
  <si>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</si>
  <si>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</si>
  <si>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</si>
  <si>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</si>
  <si>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</si>
  <si>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</si>
  <si>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</si>
  <si>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</si>
  <si>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</si>
  <si>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</si>
  <si>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</si>
  <si>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</si>
  <si>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</si>
  <si>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</si>
  <si>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</si>
  <si>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</si>
  <si>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</si>
  <si>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</si>
  <si>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</si>
  <si>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</si>
  <si>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</si>
  <si>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</si>
  <si>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</si>
  <si>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</si>
  <si>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</si>
  <si>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</si>
  <si>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</si>
  <si>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</si>
  <si>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</si>
  <si>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</si>
  <si>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</si>
  <si>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</si>
  <si>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</si>
  <si>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</si>
  <si>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</si>
  <si>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</si>
  <si>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</si>
  <si>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</si>
  <si>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</si>
  <si>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</si>
  <si>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</si>
  <si>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</si>
  <si>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</si>
  <si>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</si>
  <si>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</si>
  <si>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</si>
  <si>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</si>
  <si>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</si>
  <si>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</si>
  <si>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</si>
  <si>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</si>
  <si>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</si>
  <si>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</si>
  <si>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</si>
  <si>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</si>
  <si>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</si>
  <si>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</si>
  <si>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</si>
  <si>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</si>
  <si>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</si>
  <si>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</si>
  <si>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</si>
  <si>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</si>
  <si>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</si>
  <si>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</si>
  <si>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</si>
  <si>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</si>
  <si>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</si>
  <si>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</si>
  <si>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</si>
  <si>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</si>
  <si>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</si>
  <si>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</si>
  <si>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</si>
  <si>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</si>
  <si>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</si>
  <si>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</si>
  <si>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</si>
  <si>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</si>
  <si>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</si>
  <si>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</si>
  <si>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</si>
  <si>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</si>
  <si>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</si>
  <si>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</si>
  <si>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</si>
  <si>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</si>
  <si>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</si>
  <si>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</si>
  <si>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</si>
  <si>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</si>
  <si>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</si>
  <si>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</si>
  <si>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</si>
  <si>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</si>
  <si>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</si>
  <si>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</si>
  <si>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</si>
  <si>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</si>
  <si>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</si>
  <si>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</si>
  <si>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</si>
  <si>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</si>
  <si>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</si>
  <si>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</si>
  <si>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</si>
  <si>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</si>
  <si>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</si>
  <si>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</si>
  <si>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</si>
  <si>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</si>
  <si>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</si>
  <si>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</si>
  <si>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</si>
  <si>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</si>
  <si>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</si>
  <si>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</si>
  <si>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</si>
  <si>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</si>
  <si>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</si>
  <si>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</si>
  <si>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</si>
  <si>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</si>
  <si>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</si>
  <si>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</si>
  <si>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</si>
  <si>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</si>
  <si>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</si>
  <si>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</si>
  <si>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</si>
  <si>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</si>
  <si>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</si>
  <si>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</si>
  <si>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</si>
  <si>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</si>
  <si>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</si>
  <si>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</si>
  <si>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</si>
  <si>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</si>
  <si>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</si>
  <si>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</si>
  <si>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</si>
  <si>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</si>
  <si>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</si>
  <si>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</si>
  <si>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</si>
  <si>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</si>
  <si>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</si>
  <si>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</si>
  <si>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</si>
  <si>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</si>
  <si>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</si>
  <si>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</si>
  <si>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</si>
  <si>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</si>
  <si>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</si>
  <si>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</si>
  <si>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</si>
  <si>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</si>
  <si>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</si>
  <si>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</si>
  <si>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</si>
  <si>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</si>
  <si>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</si>
  <si>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</si>
  <si>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</si>
  <si>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</si>
  <si>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</si>
  <si>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</si>
  <si>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</si>
  <si>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</si>
  <si>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</si>
  <si>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</si>
  <si>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</si>
  <si>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</si>
  <si>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</si>
  <si>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</si>
  <si>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</si>
  <si>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</si>
  <si>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</si>
  <si>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</si>
  <si>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</si>
  <si>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</si>
  <si>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</si>
  <si>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</si>
  <si>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</si>
  <si>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</si>
  <si>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</si>
  <si>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</si>
  <si>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</si>
  <si>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</si>
  <si>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</si>
  <si>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</si>
  <si>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</si>
  <si>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</si>
  <si>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</si>
  <si>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</si>
  <si>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</si>
  <si>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</si>
  <si>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</si>
  <si>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</si>
  <si>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</si>
  <si>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</si>
  <si>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</si>
  <si>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</si>
  <si>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</si>
  <si>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</si>
  <si>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</si>
  <si>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</si>
  <si>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</si>
  <si>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</si>
  <si>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</si>
  <si>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</si>
  <si>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</si>
  <si>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</si>
  <si>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</si>
  <si>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</si>
  <si>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</si>
  <si>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</si>
  <si>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</si>
  <si>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</si>
  <si>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</si>
  <si>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</si>
  <si>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</si>
  <si>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</si>
  <si>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</si>
  <si>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</si>
  <si>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</si>
  <si>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</si>
  <si>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</si>
  <si>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</si>
  <si>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</si>
  <si>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</si>
  <si>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</si>
  <si>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</si>
  <si>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</si>
  <si>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</si>
  <si>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</si>
  <si>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</si>
  <si>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</si>
  <si>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</si>
  <si>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</si>
  <si>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</si>
  <si>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</si>
  <si>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</si>
  <si>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</si>
  <si>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</si>
  <si>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</si>
  <si>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</si>
  <si>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</si>
  <si>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</si>
  <si>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</si>
  <si>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</si>
  <si>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</si>
  <si>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</si>
  <si>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</si>
  <si>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</si>
  <si>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</si>
  <si>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</si>
  <si>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</si>
  <si>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</si>
  <si>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</si>
  <si>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</si>
  <si>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</si>
  <si>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</si>
  <si>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</si>
  <si>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</si>
  <si>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</si>
  <si>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</si>
  <si>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</si>
  <si>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</si>
  <si>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</si>
  <si>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</si>
  <si>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</si>
  <si>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</si>
  <si>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</si>
  <si>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</si>
  <si>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</si>
  <si>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</si>
  <si>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</si>
  <si>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</si>
  <si>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</si>
  <si>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</si>
  <si>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</si>
  <si>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</si>
  <si>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</si>
  <si>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</si>
  <si>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</si>
  <si>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</si>
  <si>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</si>
  <si>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</si>
  <si>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</si>
  <si>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</si>
  <si>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</si>
  <si>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</si>
  <si>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</si>
  <si>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</si>
  <si>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</si>
  <si>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</si>
  <si>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</si>
  <si>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</si>
  <si>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</si>
  <si>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</si>
  <si>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</si>
  <si>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</si>
  <si>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</si>
  <si>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</si>
  <si>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</si>
  <si>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</si>
  <si>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</si>
  <si>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</si>
  <si>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</si>
  <si>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</si>
  <si>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</si>
  <si>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</si>
  <si>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</si>
  <si>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</si>
  <si>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</si>
  <si>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</si>
  <si>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</si>
  <si>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</si>
  <si>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</si>
  <si>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</si>
  <si>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</si>
  <si>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</si>
  <si>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</si>
  <si>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</si>
  <si>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</si>
  <si>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</si>
  <si>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</si>
  <si>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</si>
  <si>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</si>
  <si>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</si>
  <si>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</si>
  <si>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</si>
  <si>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</si>
  <si>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</si>
  <si>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</si>
  <si>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</si>
  <si>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</si>
  <si>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</si>
  <si>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</si>
  <si>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</si>
  <si>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</si>
  <si>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</si>
  <si>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</si>
  <si>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</si>
  <si>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</si>
  <si>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</si>
  <si>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</si>
  <si>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</si>
  <si>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</si>
  <si>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</si>
  <si>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</si>
  <si>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</si>
  <si>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</si>
  <si>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</si>
  <si>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</si>
  <si>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</si>
  <si>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</si>
  <si>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</si>
  <si>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</si>
  <si>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</si>
  <si>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</si>
  <si>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</si>
  <si>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</si>
  <si>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</si>
  <si>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</si>
  <si>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</si>
  <si>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</si>
  <si>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</si>
  <si>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</si>
  <si>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</si>
  <si>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</si>
  <si>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</si>
  <si>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</si>
  <si>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</si>
  <si>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</si>
  <si>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</si>
  <si>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</si>
  <si>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</si>
  <si>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</si>
  <si>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</si>
  <si>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</si>
  <si>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</si>
  <si>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</si>
  <si>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</si>
  <si>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</si>
  <si>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</si>
  <si>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</si>
  <si>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</si>
  <si>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</si>
  <si>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</si>
  <si>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</si>
  <si>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</si>
  <si>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</si>
  <si>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</si>
  <si>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</si>
  <si>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</si>
  <si>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</si>
  <si>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</si>
  <si>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</si>
  <si>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</si>
  <si>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</si>
  <si>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</si>
  <si>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</si>
  <si>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</si>
  <si>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</si>
  <si>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</si>
  <si>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</si>
  <si>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</si>
  <si>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</si>
  <si>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</si>
  <si>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</si>
  <si>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</si>
  <si>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</si>
  <si>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</si>
  <si>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</si>
  <si>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</si>
  <si>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player_of_match</t>
  </si>
  <si>
    <t>Player of Match</t>
  </si>
  <si>
    <t>Man Of The Match</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</si>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</sst>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4" borderId="0" xfId="0" applyFill="1"/>
  </cellXfs>
  <cellStyles count="1">
    <cellStyle name="Normal" xfId="0" builtinId="0"/>
  </cellStyles>
  <dxfs count="21">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Matches Win By Team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223-4C93-A81A-72D6DB9180C1}"/>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223-4C93-A81A-72D6DB9180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223-4C93-A81A-72D6DB9180C1}"/>
            </c:ext>
          </c:extLst>
        </c:ser>
        <c:dLbls>
          <c:dLblPos val="ctr"/>
          <c:showLegendKey val="0"/>
          <c:showVal val="1"/>
          <c:showCatName val="0"/>
          <c:showSerName val="0"/>
          <c:showPercent val="0"/>
          <c:showBubbleSize val="0"/>
        </c:dLbls>
        <c:gapWidth val="150"/>
        <c:overlap val="100"/>
        <c:axId val="421243760"/>
        <c:axId val="421242776"/>
      </c:barChart>
      <c:catAx>
        <c:axId val="4212437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2776"/>
        <c:crosses val="autoZero"/>
        <c:auto val="1"/>
        <c:lblAlgn val="ctr"/>
        <c:lblOffset val="100"/>
        <c:noMultiLvlLbl val="0"/>
      </c:catAx>
      <c:valAx>
        <c:axId val="42124277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37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5776399420339727"/>
          <c:y val="7.9648183034798203E-2"/>
          <c:w val="0.18151672800403917"/>
          <c:h val="0.15696921978283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based</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Toss</a:t>
            </a:r>
            <a:r>
              <a:rPr lang="en-US" sz="1100" baseline="0"/>
              <a:t> Decision Based Winning % </a:t>
            </a:r>
            <a:endParaRPr lang="en-US" sz="1100"/>
          </a:p>
        </c:rich>
      </c:tx>
      <c:layout>
        <c:manualLayout>
          <c:xMode val="edge"/>
          <c:yMode val="edge"/>
          <c:x val="0.16176103296413008"/>
          <c:y val="3.413654258645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874116150212954"/>
          <c:y val="0.25997446028398374"/>
          <c:w val="0.46563702553157632"/>
          <c:h val="0.6665060210960837"/>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4D-4606-8629-0A48799E9F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4D-4606-8629-0A48799E9F4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D5FA-49EF-A9B6-AB8393E619F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28518858907320621"/>
          <c:y val="8.5820701617946693E-2"/>
          <c:w val="0.41581011771189302"/>
          <c:h val="0.15696927726705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venue!PivotTable3</c:name>
    <c:fmtId val="0"/>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10 Venue With Most And Winning Based On Bat First &amp; Field First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41929231360449"/>
          <c:y val="0.19731234933821809"/>
          <c:w val="0.37000943294243471"/>
          <c:h val="0.7615957175429264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EEE8-458C-949C-C619D950F5F2}"/>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EEE8-458C-949C-C619D950F5F2}"/>
            </c:ext>
          </c:extLst>
        </c:ser>
        <c:dLbls>
          <c:dLblPos val="ctr"/>
          <c:showLegendKey val="0"/>
          <c:showVal val="1"/>
          <c:showCatName val="0"/>
          <c:showSerName val="0"/>
          <c:showPercent val="0"/>
          <c:showBubbleSize val="0"/>
        </c:dLbls>
        <c:gapWidth val="150"/>
        <c:overlap val="100"/>
        <c:axId val="503727640"/>
        <c:axId val="503726328"/>
      </c:barChart>
      <c:catAx>
        <c:axId val="50372764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6328"/>
        <c:crosses val="autoZero"/>
        <c:auto val="1"/>
        <c:lblAlgn val="ctr"/>
        <c:lblOffset val="100"/>
        <c:noMultiLvlLbl val="0"/>
      </c:catAx>
      <c:valAx>
        <c:axId val="5037263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a:p>
                <a:pPr>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7640"/>
        <c:crosses val="autoZero"/>
        <c:crossBetween val="between"/>
      </c:valAx>
      <c:spPr>
        <a:noFill/>
        <a:ln>
          <a:noFill/>
        </a:ln>
        <a:effectLst/>
      </c:spPr>
    </c:plotArea>
    <c:legend>
      <c:legendPos val="r"/>
      <c:layout>
        <c:manualLayout>
          <c:xMode val="edge"/>
          <c:yMode val="edge"/>
          <c:x val="0.29819085139434892"/>
          <c:y val="0.11567746901436603"/>
          <c:w val="0.36771011177384633"/>
          <c:h val="7.75381175532044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C97A-43CF-AEB3-D18525A857DD}"/>
            </c:ext>
          </c:extLst>
        </c:ser>
        <c:dLbls>
          <c:dLblPos val="outEnd"/>
          <c:showLegendKey val="0"/>
          <c:showVal val="1"/>
          <c:showCatName val="0"/>
          <c:showSerName val="0"/>
          <c:showPercent val="0"/>
          <c:showBubbleSize val="0"/>
        </c:dLbls>
        <c:gapWidth val="315"/>
        <c:overlap val="-40"/>
        <c:axId val="549108464"/>
        <c:axId val="549107480"/>
      </c:barChart>
      <c:catAx>
        <c:axId val="549108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7480"/>
        <c:crosses val="autoZero"/>
        <c:auto val="1"/>
        <c:lblAlgn val="ctr"/>
        <c:lblOffset val="100"/>
        <c:noMultiLvlLbl val="0"/>
      </c:catAx>
      <c:valAx>
        <c:axId val="54910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a:t>
                </a:r>
                <a:r>
                  <a:rPr lang="en-US" baseline="0"/>
                  <a:t> </a:t>
                </a:r>
                <a:r>
                  <a:rPr lang="en-US"/>
                  <a:t> Times MoM Award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Matches Win By Team Bat First And Field First Since 2008</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25C-416B-AE41-D38225A1DEB7}"/>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25C-416B-AE41-D38225A1DEB7}"/>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3-925C-416B-AE41-D38225A1DEB7}"/>
            </c:ext>
          </c:extLst>
        </c:ser>
        <c:dLbls>
          <c:dLblPos val="ctr"/>
          <c:showLegendKey val="0"/>
          <c:showVal val="1"/>
          <c:showCatName val="0"/>
          <c:showSerName val="0"/>
          <c:showPercent val="0"/>
          <c:showBubbleSize val="0"/>
        </c:dLbls>
        <c:gapWidth val="150"/>
        <c:overlap val="100"/>
        <c:axId val="421243760"/>
        <c:axId val="421242776"/>
      </c:barChart>
      <c:catAx>
        <c:axId val="421243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421242776"/>
        <c:crosses val="autoZero"/>
        <c:auto val="1"/>
        <c:lblAlgn val="ctr"/>
        <c:lblOffset val="100"/>
        <c:noMultiLvlLbl val="0"/>
      </c:catAx>
      <c:valAx>
        <c:axId val="421242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24376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33017390683307446"/>
          <c:y val="0.10443303962004749"/>
          <c:w val="0.18151672800403917"/>
          <c:h val="0.15696921978283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based</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Toss</a:t>
            </a:r>
            <a:r>
              <a:rPr lang="en-US" sz="1100" baseline="0"/>
              <a:t> Decision Based Winning  </a:t>
            </a:r>
            <a:endParaRPr lang="en-US" sz="1100"/>
          </a:p>
        </c:rich>
      </c:tx>
      <c:layout>
        <c:manualLayout>
          <c:xMode val="edge"/>
          <c:yMode val="edge"/>
          <c:x val="0.16176103296413008"/>
          <c:y val="3.4136542586456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680639788000592"/>
          <c:y val="0.22030799901480294"/>
          <c:w val="0.56572514228693782"/>
          <c:h val="0.7060253188504606"/>
        </c:manualLayout>
      </c:layout>
      <c:doughnutChart>
        <c:varyColors val="1"/>
        <c:ser>
          <c:idx val="0"/>
          <c:order val="0"/>
          <c:tx>
            <c:strRef>
              <c:f>'toss based decision'!$B$3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A8-4870-802B-48DE1DA880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A8-4870-802B-48DE1DA880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13A8-4870-802B-48DE1DA8808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29881025631491576"/>
          <c:y val="0.10848724062724215"/>
          <c:w val="0.41581011771189302"/>
          <c:h val="0.15696927726705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venue!PivotTable3</c:name>
    <c:fmtId val="3"/>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10 Venue With Most And Winning Based On Bat First &amp; Field First</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341929231360449"/>
          <c:y val="0.19731234933821809"/>
          <c:w val="0.37000943294243471"/>
          <c:h val="0.76159571754292643"/>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6F43-4DE4-98E8-04A54E44A733}"/>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6F43-4DE4-98E8-04A54E44A733}"/>
            </c:ext>
          </c:extLst>
        </c:ser>
        <c:dLbls>
          <c:dLblPos val="ctr"/>
          <c:showLegendKey val="0"/>
          <c:showVal val="1"/>
          <c:showCatName val="0"/>
          <c:showSerName val="0"/>
          <c:showPercent val="0"/>
          <c:showBubbleSize val="0"/>
        </c:dLbls>
        <c:gapWidth val="150"/>
        <c:overlap val="100"/>
        <c:axId val="503727640"/>
        <c:axId val="503726328"/>
      </c:barChart>
      <c:catAx>
        <c:axId val="5037276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crossAx val="503726328"/>
        <c:crosses val="autoZero"/>
        <c:auto val="1"/>
        <c:lblAlgn val="ctr"/>
        <c:lblOffset val="100"/>
        <c:noMultiLvlLbl val="0"/>
      </c:catAx>
      <c:valAx>
        <c:axId val="503726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a:p>
                <a:pPr>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3727640"/>
        <c:crosses val="autoZero"/>
        <c:crossBetween val="between"/>
      </c:valAx>
      <c:spPr>
        <a:noFill/>
        <a:ln>
          <a:noFill/>
        </a:ln>
        <a:effectLst/>
      </c:spPr>
    </c:plotArea>
    <c:legend>
      <c:legendPos val="r"/>
      <c:layout>
        <c:manualLayout>
          <c:xMode val="edge"/>
          <c:yMode val="edge"/>
          <c:x val="0.29819085139434892"/>
          <c:y val="0.11567746901436603"/>
          <c:w val="0.36771011177384633"/>
          <c:h val="7.75381175532044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MoM Award Winners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MoM!$D$4:$D$13</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MoM!$E$4:$E$13</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9A83-452E-A9B2-D9003AA07A9B}"/>
            </c:ext>
          </c:extLst>
        </c:ser>
        <c:dLbls>
          <c:dLblPos val="outEnd"/>
          <c:showLegendKey val="0"/>
          <c:showVal val="1"/>
          <c:showCatName val="0"/>
          <c:showSerName val="0"/>
          <c:showPercent val="0"/>
          <c:showBubbleSize val="0"/>
        </c:dLbls>
        <c:gapWidth val="315"/>
        <c:overlap val="-40"/>
        <c:axId val="549108464"/>
        <c:axId val="549107480"/>
      </c:barChart>
      <c:catAx>
        <c:axId val="5491084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7480"/>
        <c:crosses val="autoZero"/>
        <c:auto val="1"/>
        <c:lblAlgn val="ctr"/>
        <c:lblOffset val="100"/>
        <c:noMultiLvlLbl val="0"/>
      </c:catAx>
      <c:valAx>
        <c:axId val="549107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a:t>
                </a:r>
                <a:r>
                  <a:rPr lang="en-US" baseline="0"/>
                  <a:t> </a:t>
                </a:r>
                <a:r>
                  <a:rPr lang="en-US"/>
                  <a:t> Times MoM Award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91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spPr>
        <a:solidFill>
          <a:schemeClr val="bg1"/>
        </a:solidFill>
      </cx:spPr>
      <cx:txPr>
        <a:bodyPr spcFirstLastPara="1" vertOverflow="ellipsis" horzOverflow="overflow" wrap="square" lIns="0" tIns="0" rIns="0" bIns="0" anchor="ctr" anchorCtr="1"/>
        <a:lstStyle/>
        <a:p>
          <a:pPr algn="ctr" rtl="0">
            <a:defRPr>
              <a:solidFill>
                <a:schemeClr val="bg1"/>
              </a:solidFill>
            </a:defRPr>
          </a:pPr>
          <a:r>
            <a:rPr lang="en-US" sz="1200" b="1" i="0" u="none" strike="noStrike" baseline="0">
              <a:solidFill>
                <a:schemeClr val="bg1"/>
              </a:solidFill>
              <a:latin typeface="Calibri" panose="020F0502020204030204"/>
            </a:rPr>
            <a:t>Title Winners</a:t>
          </a:r>
        </a:p>
      </cx:txPr>
    </cx:title>
    <cx:plotArea>
      <cx:plotAreaRegion>
        <cx:series layoutId="treemap" uniqueId="{0897B21A-59FF-42BF-BE9B-FAA990FFA49F}">
          <cx:dataLabels pos="inEnd">
            <cx:visibility seriesName="0" categoryName="1" value="1"/>
            <cx:separator>
</cx:separator>
            <cx:dataLabel idx="2">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lumMod val="95000"/>
                        </a:sysClr>
                      </a:solidFill>
                      <a:latin typeface="Calibri" panose="020F0502020204030204"/>
                    </a:rPr>
                    <a:t>Kolkata Knight Riders
2</a:t>
                  </a:r>
                </a:p>
              </cx:txPr>
            </cx:dataLabel>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spPr>
        <a:solidFill>
          <a:schemeClr val="bg1"/>
        </a:solidFill>
      </cx:spPr>
      <cx:txPr>
        <a:bodyPr spcFirstLastPara="1" vertOverflow="ellipsis" horzOverflow="overflow" wrap="square" lIns="0" tIns="0" rIns="0" bIns="0" anchor="ctr" anchorCtr="1"/>
        <a:lstStyle/>
        <a:p>
          <a:pPr algn="ctr" rtl="0">
            <a:defRPr>
              <a:solidFill>
                <a:schemeClr val="bg1"/>
              </a:solidFill>
            </a:defRPr>
          </a:pPr>
          <a:r>
            <a:rPr lang="en-US" sz="1600" b="1" i="0" u="none" strike="noStrike" baseline="0">
              <a:solidFill>
                <a:schemeClr val="bg1"/>
              </a:solidFill>
              <a:latin typeface="Calibri" panose="020F0502020204030204"/>
            </a:rPr>
            <a:t>Title Winners</a:t>
          </a:r>
        </a:p>
      </cx:txPr>
    </cx:title>
    <cx:plotArea>
      <cx:plotAreaRegion>
        <cx:series layoutId="treemap" uniqueId="{0897B21A-59FF-42BF-BE9B-FAA990FFA49F}">
          <cx:dataLabels pos="inEnd">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177684</xdr:colOff>
      <xdr:row>18</xdr:row>
      <xdr:rowOff>189808</xdr:rowOff>
    </xdr:from>
    <xdr:to>
      <xdr:col>18</xdr:col>
      <xdr:colOff>551757</xdr:colOff>
      <xdr:row>36</xdr:row>
      <xdr:rowOff>108425</xdr:rowOff>
    </xdr:to>
    <xdr:graphicFrame macro="">
      <xdr:nvGraphicFramePr>
        <xdr:cNvPr id="2" name="Chart 1">
          <a:extLst>
            <a:ext uri="{FF2B5EF4-FFF2-40B4-BE49-F238E27FC236}">
              <a16:creationId xmlns:a16="http://schemas.microsoft.com/office/drawing/2014/main" id="{9F55F9B2-2917-4A0E-8379-24C3AEFE4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206189</xdr:colOff>
      <xdr:row>6</xdr:row>
      <xdr:rowOff>188259</xdr:rowOff>
    </xdr:from>
    <xdr:to>
      <xdr:col>3</xdr:col>
      <xdr:colOff>394448</xdr:colOff>
      <xdr:row>18</xdr:row>
      <xdr:rowOff>53788</xdr:rowOff>
    </xdr:to>
    <xdr:graphicFrame macro="">
      <xdr:nvGraphicFramePr>
        <xdr:cNvPr id="2" name="Chart 1">
          <a:extLst>
            <a:ext uri="{FF2B5EF4-FFF2-40B4-BE49-F238E27FC236}">
              <a16:creationId xmlns:a16="http://schemas.microsoft.com/office/drawing/2014/main" id="{5658256D-F17F-4E7C-A918-28E867162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2176895</xdr:colOff>
      <xdr:row>21</xdr:row>
      <xdr:rowOff>180107</xdr:rowOff>
    </xdr:from>
    <xdr:to>
      <xdr:col>6</xdr:col>
      <xdr:colOff>287135</xdr:colOff>
      <xdr:row>52</xdr:row>
      <xdr:rowOff>103909</xdr:rowOff>
    </xdr:to>
    <xdr:graphicFrame macro="">
      <xdr:nvGraphicFramePr>
        <xdr:cNvPr id="2" name="Chart 1">
          <a:extLst>
            <a:ext uri="{FF2B5EF4-FFF2-40B4-BE49-F238E27FC236}">
              <a16:creationId xmlns:a16="http://schemas.microsoft.com/office/drawing/2014/main" id="{40CD4BC7-E516-4D7A-9CA6-78D225B88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628650</xdr:colOff>
      <xdr:row>18</xdr:row>
      <xdr:rowOff>125730</xdr:rowOff>
    </xdr:from>
    <xdr:to>
      <xdr:col>15</xdr:col>
      <xdr:colOff>57150</xdr:colOff>
      <xdr:row>38</xdr:row>
      <xdr:rowOff>95250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DFDD3534-E578-49C2-822B-A0F4F3CDA80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363450" y="3554730"/>
              <a:ext cx="2762250" cy="377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575533</xdr:colOff>
      <xdr:row>2</xdr:row>
      <xdr:rowOff>107129</xdr:rowOff>
    </xdr:from>
    <xdr:to>
      <xdr:col>11</xdr:col>
      <xdr:colOff>387274</xdr:colOff>
      <xdr:row>20</xdr:row>
      <xdr:rowOff>188259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FF11BA3-8A68-4F20-B76C-8499ED2A5D9E}"/>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54121" y="501576"/>
              <a:ext cx="1828800" cy="3631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1676400</xdr:colOff>
      <xdr:row>15</xdr:row>
      <xdr:rowOff>192740</xdr:rowOff>
    </xdr:from>
    <xdr:to>
      <xdr:col>7</xdr:col>
      <xdr:colOff>645459</xdr:colOff>
      <xdr:row>29</xdr:row>
      <xdr:rowOff>174811</xdr:rowOff>
    </xdr:to>
    <xdr:graphicFrame macro="">
      <xdr:nvGraphicFramePr>
        <xdr:cNvPr id="3" name="Chart 2">
          <a:extLst>
            <a:ext uri="{FF2B5EF4-FFF2-40B4-BE49-F238E27FC236}">
              <a16:creationId xmlns:a16="http://schemas.microsoft.com/office/drawing/2014/main" id="{A2D3D172-EEEB-4280-AE7E-8C9ABF925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495300</xdr:colOff>
      <xdr:row>1</xdr:row>
      <xdr:rowOff>76200</xdr:rowOff>
    </xdr:from>
    <xdr:to>
      <xdr:col>7</xdr:col>
      <xdr:colOff>982980</xdr:colOff>
      <xdr:row>11</xdr:row>
      <xdr:rowOff>45720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E5C2D02-2634-4B5C-80EC-D7A0518E8A6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4114800" y="274320"/>
              <a:ext cx="1828800" cy="3535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126264</xdr:colOff>
      <xdr:row>15</xdr:row>
      <xdr:rowOff>373380</xdr:rowOff>
    </xdr:from>
    <xdr:to>
      <xdr:col>7</xdr:col>
      <xdr:colOff>1386839</xdr:colOff>
      <xdr:row>16</xdr:row>
      <xdr:rowOff>202838</xdr:rowOff>
    </xdr:to>
    <xdr:grpSp>
      <xdr:nvGrpSpPr>
        <xdr:cNvPr id="11" name="Group 10">
          <a:extLst>
            <a:ext uri="{FF2B5EF4-FFF2-40B4-BE49-F238E27FC236}">
              <a16:creationId xmlns:a16="http://schemas.microsoft.com/office/drawing/2014/main" id="{96B2A024-3083-45FB-801C-419BD27737DE}"/>
            </a:ext>
          </a:extLst>
        </xdr:cNvPr>
        <xdr:cNvGrpSpPr/>
      </xdr:nvGrpSpPr>
      <xdr:grpSpPr>
        <a:xfrm>
          <a:off x="4416324" y="6332220"/>
          <a:ext cx="1931135" cy="560978"/>
          <a:chOff x="4416324" y="6332220"/>
          <a:chExt cx="1931135" cy="560978"/>
        </a:xfrm>
      </xdr:grpSpPr>
      <xdr:sp macro="" textlink="">
        <xdr:nvSpPr>
          <xdr:cNvPr id="5" name="Arrow: Chevron 4">
            <a:extLst>
              <a:ext uri="{FF2B5EF4-FFF2-40B4-BE49-F238E27FC236}">
                <a16:creationId xmlns:a16="http://schemas.microsoft.com/office/drawing/2014/main" id="{67EB5729-BD10-4BFA-B809-2CDF58A5D52D}"/>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6" name="Freeform: Shape 5">
            <a:extLst>
              <a:ext uri="{FF2B5EF4-FFF2-40B4-BE49-F238E27FC236}">
                <a16:creationId xmlns:a16="http://schemas.microsoft.com/office/drawing/2014/main" id="{2520A852-35C7-429D-B017-DC8562E766E9}"/>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95250</xdr:rowOff>
    </xdr:from>
    <xdr:to>
      <xdr:col>6</xdr:col>
      <xdr:colOff>38100</xdr:colOff>
      <xdr:row>4</xdr:row>
      <xdr:rowOff>7620</xdr:rowOff>
    </xdr:to>
    <xdr:sp macro="" textlink="">
      <xdr:nvSpPr>
        <xdr:cNvPr id="2" name="Rectangle: Rounded Corners 1">
          <a:extLst>
            <a:ext uri="{FF2B5EF4-FFF2-40B4-BE49-F238E27FC236}">
              <a16:creationId xmlns:a16="http://schemas.microsoft.com/office/drawing/2014/main" id="{C131101F-B622-4191-9B0C-904988B6912A}"/>
            </a:ext>
          </a:extLst>
        </xdr:cNvPr>
        <xdr:cNvSpPr/>
      </xdr:nvSpPr>
      <xdr:spPr>
        <a:xfrm>
          <a:off x="15240" y="95250"/>
          <a:ext cx="4023360" cy="67437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1"/>
              </a:solidFill>
            </a:rPr>
            <a:t>INDIAN</a:t>
          </a:r>
          <a:r>
            <a:rPr lang="en-US" sz="1800" baseline="0">
              <a:solidFill>
                <a:schemeClr val="bg1"/>
              </a:solidFill>
            </a:rPr>
            <a:t> PREMIER LEAGUE </a:t>
          </a:r>
        </a:p>
        <a:p>
          <a:pPr algn="ctr"/>
          <a:r>
            <a:rPr lang="en-US" sz="1800" baseline="0">
              <a:solidFill>
                <a:schemeClr val="bg1"/>
              </a:solidFill>
            </a:rPr>
            <a:t> ANALYSIS   </a:t>
          </a:r>
          <a:endParaRPr lang="en-US" sz="1800">
            <a:solidFill>
              <a:schemeClr val="bg1"/>
            </a:solidFill>
          </a:endParaRPr>
        </a:p>
      </xdr:txBody>
    </xdr:sp>
    <xdr:clientData/>
  </xdr:twoCellAnchor>
  <xdr:twoCellAnchor>
    <xdr:from>
      <xdr:col>6</xdr:col>
      <xdr:colOff>388620</xdr:colOff>
      <xdr:row>0</xdr:row>
      <xdr:rowOff>182881</xdr:rowOff>
    </xdr:from>
    <xdr:to>
      <xdr:col>9</xdr:col>
      <xdr:colOff>308075</xdr:colOff>
      <xdr:row>3</xdr:row>
      <xdr:rowOff>175261</xdr:rowOff>
    </xdr:to>
    <xdr:grpSp>
      <xdr:nvGrpSpPr>
        <xdr:cNvPr id="3" name="Group 2">
          <a:extLst>
            <a:ext uri="{FF2B5EF4-FFF2-40B4-BE49-F238E27FC236}">
              <a16:creationId xmlns:a16="http://schemas.microsoft.com/office/drawing/2014/main" id="{2928771E-4B15-4521-A48D-9824D1AA780B}"/>
            </a:ext>
          </a:extLst>
        </xdr:cNvPr>
        <xdr:cNvGrpSpPr/>
      </xdr:nvGrpSpPr>
      <xdr:grpSpPr>
        <a:xfrm>
          <a:off x="4389120" y="182881"/>
          <a:ext cx="1919705" cy="563880"/>
          <a:chOff x="4454651" y="6367725"/>
          <a:chExt cx="1931135" cy="525473"/>
        </a:xfrm>
      </xdr:grpSpPr>
      <xdr:sp macro="" textlink="G14">
        <xdr:nvSpPr>
          <xdr:cNvPr id="4" name="Arrow: Chevron 3">
            <a:extLst>
              <a:ext uri="{FF2B5EF4-FFF2-40B4-BE49-F238E27FC236}">
                <a16:creationId xmlns:a16="http://schemas.microsoft.com/office/drawing/2014/main" id="{CFD50DCB-A2CD-48A9-9CEA-83C823AE5345}"/>
              </a:ext>
            </a:extLst>
          </xdr:cNvPr>
          <xdr:cNvSpPr/>
        </xdr:nvSpPr>
        <xdr:spPr>
          <a:xfrm>
            <a:off x="4454651" y="6367725"/>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90A3A8A-C8F3-421F-B50C-779EB7BCCAD4}" type="TxLink">
              <a:rPr lang="en-US" sz="1200" b="0" i="0" u="none" strike="noStrike">
                <a:solidFill>
                  <a:srgbClr val="000000"/>
                </a:solidFill>
                <a:latin typeface="Calibri"/>
                <a:ea typeface="Calibri"/>
                <a:cs typeface="Calibri"/>
              </a:rPr>
              <a:pPr/>
              <a:t> </a:t>
            </a:fld>
            <a:endParaRPr lang="en-US"/>
          </a:p>
        </xdr:txBody>
      </xdr:sp>
      <xdr:sp macro="" textlink="">
        <xdr:nvSpPr>
          <xdr:cNvPr id="5" name="Freeform: Shape 4">
            <a:extLst>
              <a:ext uri="{FF2B5EF4-FFF2-40B4-BE49-F238E27FC236}">
                <a16:creationId xmlns:a16="http://schemas.microsoft.com/office/drawing/2014/main" id="{80A570D9-500F-4417-9A77-C55E3FE7674A}"/>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twoCellAnchor>
    <xdr:from>
      <xdr:col>9</xdr:col>
      <xdr:colOff>594360</xdr:colOff>
      <xdr:row>0</xdr:row>
      <xdr:rowOff>175260</xdr:rowOff>
    </xdr:from>
    <xdr:to>
      <xdr:col>12</xdr:col>
      <xdr:colOff>513815</xdr:colOff>
      <xdr:row>3</xdr:row>
      <xdr:rowOff>160020</xdr:rowOff>
    </xdr:to>
    <xdr:grpSp>
      <xdr:nvGrpSpPr>
        <xdr:cNvPr id="6" name="Group 5">
          <a:extLst>
            <a:ext uri="{FF2B5EF4-FFF2-40B4-BE49-F238E27FC236}">
              <a16:creationId xmlns:a16="http://schemas.microsoft.com/office/drawing/2014/main" id="{F8BB8F11-00A2-43F8-8683-BE3A9EBBED3E}"/>
            </a:ext>
          </a:extLst>
        </xdr:cNvPr>
        <xdr:cNvGrpSpPr/>
      </xdr:nvGrpSpPr>
      <xdr:grpSpPr>
        <a:xfrm>
          <a:off x="6595110" y="175260"/>
          <a:ext cx="1919705" cy="556260"/>
          <a:chOff x="4416324" y="6332220"/>
          <a:chExt cx="1931135" cy="560978"/>
        </a:xfrm>
      </xdr:grpSpPr>
      <xdr:sp macro="" textlink="">
        <xdr:nvSpPr>
          <xdr:cNvPr id="7" name="Arrow: Chevron 6">
            <a:extLst>
              <a:ext uri="{FF2B5EF4-FFF2-40B4-BE49-F238E27FC236}">
                <a16:creationId xmlns:a16="http://schemas.microsoft.com/office/drawing/2014/main" id="{6BF4C30A-E3BD-47BE-838B-5293348F0FF5}"/>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8" name="Freeform: Shape 7">
            <a:extLst>
              <a:ext uri="{FF2B5EF4-FFF2-40B4-BE49-F238E27FC236}">
                <a16:creationId xmlns:a16="http://schemas.microsoft.com/office/drawing/2014/main" id="{BE8AA598-2713-4BEE-B0B8-9F81A34A2C2D}"/>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twoCellAnchor>
    <xdr:from>
      <xdr:col>13</xdr:col>
      <xdr:colOff>152400</xdr:colOff>
      <xdr:row>0</xdr:row>
      <xdr:rowOff>190500</xdr:rowOff>
    </xdr:from>
    <xdr:to>
      <xdr:col>16</xdr:col>
      <xdr:colOff>71855</xdr:colOff>
      <xdr:row>3</xdr:row>
      <xdr:rowOff>137160</xdr:rowOff>
    </xdr:to>
    <xdr:grpSp>
      <xdr:nvGrpSpPr>
        <xdr:cNvPr id="9" name="Group 8">
          <a:extLst>
            <a:ext uri="{FF2B5EF4-FFF2-40B4-BE49-F238E27FC236}">
              <a16:creationId xmlns:a16="http://schemas.microsoft.com/office/drawing/2014/main" id="{8CC63D85-E59B-4605-AC2D-066AA7231F68}"/>
            </a:ext>
          </a:extLst>
        </xdr:cNvPr>
        <xdr:cNvGrpSpPr/>
      </xdr:nvGrpSpPr>
      <xdr:grpSpPr>
        <a:xfrm>
          <a:off x="8820150" y="190500"/>
          <a:ext cx="1919705" cy="518160"/>
          <a:chOff x="4416324" y="6332220"/>
          <a:chExt cx="1931135" cy="560978"/>
        </a:xfrm>
      </xdr:grpSpPr>
      <xdr:sp macro="" textlink="">
        <xdr:nvSpPr>
          <xdr:cNvPr id="10" name="Arrow: Chevron 9">
            <a:extLst>
              <a:ext uri="{FF2B5EF4-FFF2-40B4-BE49-F238E27FC236}">
                <a16:creationId xmlns:a16="http://schemas.microsoft.com/office/drawing/2014/main" id="{20204F30-2098-40AD-A658-97CC3314A7A3}"/>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11" name="Freeform: Shape 10">
            <a:extLst>
              <a:ext uri="{FF2B5EF4-FFF2-40B4-BE49-F238E27FC236}">
                <a16:creationId xmlns:a16="http://schemas.microsoft.com/office/drawing/2014/main" id="{935FE5B4-3133-495D-8E80-F43AF8E6A788}"/>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twoCellAnchor>
    <xdr:from>
      <xdr:col>16</xdr:col>
      <xdr:colOff>419100</xdr:colOff>
      <xdr:row>1</xdr:row>
      <xdr:rowOff>0</xdr:rowOff>
    </xdr:from>
    <xdr:to>
      <xdr:col>19</xdr:col>
      <xdr:colOff>338555</xdr:colOff>
      <xdr:row>3</xdr:row>
      <xdr:rowOff>137160</xdr:rowOff>
    </xdr:to>
    <xdr:grpSp>
      <xdr:nvGrpSpPr>
        <xdr:cNvPr id="12" name="Group 11">
          <a:extLst>
            <a:ext uri="{FF2B5EF4-FFF2-40B4-BE49-F238E27FC236}">
              <a16:creationId xmlns:a16="http://schemas.microsoft.com/office/drawing/2014/main" id="{3A46D767-6861-4B2D-837E-4C7D6550D9C7}"/>
            </a:ext>
          </a:extLst>
        </xdr:cNvPr>
        <xdr:cNvGrpSpPr/>
      </xdr:nvGrpSpPr>
      <xdr:grpSpPr>
        <a:xfrm>
          <a:off x="11087100" y="190500"/>
          <a:ext cx="1919705" cy="518160"/>
          <a:chOff x="4416324" y="6332220"/>
          <a:chExt cx="1931135" cy="560978"/>
        </a:xfrm>
      </xdr:grpSpPr>
      <xdr:sp macro="" textlink="">
        <xdr:nvSpPr>
          <xdr:cNvPr id="13" name="Arrow: Chevron 12">
            <a:extLst>
              <a:ext uri="{FF2B5EF4-FFF2-40B4-BE49-F238E27FC236}">
                <a16:creationId xmlns:a16="http://schemas.microsoft.com/office/drawing/2014/main" id="{9C69D06C-970D-4CCD-A95A-4E0F3257D22B}"/>
              </a:ext>
            </a:extLst>
          </xdr:cNvPr>
          <xdr:cNvSpPr/>
        </xdr:nvSpPr>
        <xdr:spPr>
          <a:xfrm>
            <a:off x="4416324" y="6332220"/>
            <a:ext cx="1931135" cy="411480"/>
          </a:xfrm>
          <a:prstGeom prst="chevron">
            <a:avLst>
              <a:gd name="adj" fmla="val 40000"/>
            </a:avLst>
          </a:prstGeom>
          <a:solidFill>
            <a:schemeClr val="tx1">
              <a:lumMod val="75000"/>
              <a:lumOff val="2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14" name="Freeform: Shape 13">
            <a:extLst>
              <a:ext uri="{FF2B5EF4-FFF2-40B4-BE49-F238E27FC236}">
                <a16:creationId xmlns:a16="http://schemas.microsoft.com/office/drawing/2014/main" id="{BCD05662-8DBF-4F54-8890-924824AF9E3C}"/>
              </a:ext>
            </a:extLst>
          </xdr:cNvPr>
          <xdr:cNvSpPr/>
        </xdr:nvSpPr>
        <xdr:spPr>
          <a:xfrm>
            <a:off x="4706719" y="6576060"/>
            <a:ext cx="1617881" cy="31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5">
              <a:lumMod val="20000"/>
              <a:lumOff val="8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twoCellAnchor editAs="oneCell">
    <xdr:from>
      <xdr:col>0</xdr:col>
      <xdr:colOff>0</xdr:colOff>
      <xdr:row>3</xdr:row>
      <xdr:rowOff>160020</xdr:rowOff>
    </xdr:from>
    <xdr:to>
      <xdr:col>19</xdr:col>
      <xdr:colOff>289560</xdr:colOff>
      <xdr:row>5</xdr:row>
      <xdr:rowOff>167640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B31A508E-EEC6-4EA4-B26E-C394E37D21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731520"/>
              <a:ext cx="12957810" cy="388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5</xdr:row>
      <xdr:rowOff>175261</xdr:rowOff>
    </xdr:from>
    <xdr:to>
      <xdr:col>11</xdr:col>
      <xdr:colOff>268942</xdr:colOff>
      <xdr:row>17</xdr:row>
      <xdr:rowOff>60960</xdr:rowOff>
    </xdr:to>
    <xdr:graphicFrame macro="">
      <xdr:nvGraphicFramePr>
        <xdr:cNvPr id="16" name="Chart 15">
          <a:extLst>
            <a:ext uri="{FF2B5EF4-FFF2-40B4-BE49-F238E27FC236}">
              <a16:creationId xmlns:a16="http://schemas.microsoft.com/office/drawing/2014/main" id="{01A96D98-046E-4FF9-8DC8-E4D28B89E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268941</xdr:colOff>
      <xdr:row>5</xdr:row>
      <xdr:rowOff>179295</xdr:rowOff>
    </xdr:from>
    <xdr:to>
      <xdr:col>15</xdr:col>
      <xdr:colOff>376518</xdr:colOff>
      <xdr:row>17</xdr:row>
      <xdr:rowOff>53789</xdr:rowOff>
    </xdr:to>
    <xdr:graphicFrame macro="">
      <xdr:nvGraphicFramePr>
        <xdr:cNvPr id="18" name="Chart 17">
          <a:extLst>
            <a:ext uri="{FF2B5EF4-FFF2-40B4-BE49-F238E27FC236}">
              <a16:creationId xmlns:a16="http://schemas.microsoft.com/office/drawing/2014/main" id="{0D9EF603-BD63-428C-BD9F-C591FAA33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376519</xdr:colOff>
      <xdr:row>5</xdr:row>
      <xdr:rowOff>188258</xdr:rowOff>
    </xdr:from>
    <xdr:to>
      <xdr:col>19</xdr:col>
      <xdr:colOff>286871</xdr:colOff>
      <xdr:row>32</xdr:row>
      <xdr:rowOff>107576</xdr:rowOff>
    </xdr:to>
    <xdr:graphicFrame macro="">
      <xdr:nvGraphicFramePr>
        <xdr:cNvPr id="19" name="Chart 18">
          <a:extLst>
            <a:ext uri="{FF2B5EF4-FFF2-40B4-BE49-F238E27FC236}">
              <a16:creationId xmlns:a16="http://schemas.microsoft.com/office/drawing/2014/main" id="{A9788D9E-ADF1-419A-B8DF-B749A88C5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55709</xdr:rowOff>
    </xdr:from>
    <xdr:to>
      <xdr:col>6</xdr:col>
      <xdr:colOff>108857</xdr:colOff>
      <xdr:row>32</xdr:row>
      <xdr:rowOff>82603</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BAD4578F-A5F1-4AFC-896A-0AD85B0452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423749"/>
              <a:ext cx="4132217" cy="29986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76200</xdr:colOff>
      <xdr:row>17</xdr:row>
      <xdr:rowOff>35859</xdr:rowOff>
    </xdr:from>
    <xdr:to>
      <xdr:col>15</xdr:col>
      <xdr:colOff>413657</xdr:colOff>
      <xdr:row>32</xdr:row>
      <xdr:rowOff>89647</xdr:rowOff>
    </xdr:to>
    <xdr:graphicFrame macro="">
      <xdr:nvGraphicFramePr>
        <xdr:cNvPr id="21" name="Chart 20">
          <a:extLst>
            <a:ext uri="{FF2B5EF4-FFF2-40B4-BE49-F238E27FC236}">
              <a16:creationId xmlns:a16="http://schemas.microsoft.com/office/drawing/2014/main" id="{0838B6A0-393F-4F6F-A37E-51414FF24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1123950</xdr:colOff>
      <xdr:row>6</xdr:row>
      <xdr:rowOff>60960</xdr:rowOff>
    </xdr:from>
    <xdr:to>
      <xdr:col>5</xdr:col>
      <xdr:colOff>346710</xdr:colOff>
      <xdr:row>20</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D602A2-6F45-4185-A31A-D9DBBB68FA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3950" y="12496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3.028367129627" createdVersion="6" refreshedVersion="6" minRefreshableVersion="3" recordCount="696" xr:uid="{1CAD701C-FB57-48AC-84D3-B6014E570E82}">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663088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3.074088078705" createdVersion="6" refreshedVersion="6" minRefreshableVersion="3" recordCount="11" xr:uid="{05150F88-0D0B-458F-9D54-F8A289BD5F01}">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87DD8-FF3E-49F0-9BBD-8D6A55DD282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9" count="1" selected="0">
            <x v="1"/>
          </reference>
          <reference field="11" count="1" selected="0">
            <x v="7"/>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pivotArea type="data" outline="0" fieldPosition="0">
        <references count="3">
          <reference field="4294967294" count="1" selected="0">
            <x v="0"/>
          </reference>
          <reference field="9" count="1" selected="0">
            <x v="1"/>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C25538-E983-4E36-A63F-F3BCE8C16CC2}" name="toss based"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showAll="0"/>
    <pivotField showAll="0"/>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A7A25-9688-4ED0-B241-B6FC3DFDBD14}"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6" firstHeaderRow="1" firstDataRow="2" firstDataCol="1"/>
  <pivotFields count="16">
    <pivotField showAll="0"/>
    <pivotField showAll="0"/>
    <pivotField showAll="0">
      <items count="12">
        <item h="1" x="10"/>
        <item h="1" x="9"/>
        <item h="1" x="8"/>
        <item h="1" x="7"/>
        <item h="1" x="6"/>
        <item h="1" x="5"/>
        <item h="1" x="4"/>
        <item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1"/>
    </i>
    <i>
      <x v="5"/>
    </i>
    <i>
      <x v="24"/>
    </i>
    <i>
      <x v="16"/>
    </i>
    <i>
      <x v="22"/>
    </i>
    <i>
      <x v="23"/>
    </i>
    <i>
      <x v="8"/>
    </i>
    <i>
      <x v="15"/>
    </i>
    <i>
      <x v="7"/>
    </i>
    <i>
      <x v="14"/>
    </i>
    <i>
      <x v="34"/>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FAC86-055C-4966-9A37-2A195CC8A351}"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3" firstHeaderRow="1" firstDataRow="1" firstDataCol="1"/>
  <pivotFields count="16">
    <pivotField showAll="0"/>
    <pivotField showAll="0"/>
    <pivotField showAll="0">
      <items count="12">
        <item h="1" x="10"/>
        <item h="1" x="9"/>
        <item h="1" x="8"/>
        <item h="1" x="7"/>
        <item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0">
    <i>
      <x v="34"/>
    </i>
    <i>
      <x v="54"/>
    </i>
    <i>
      <x v="51"/>
    </i>
    <i>
      <x v="8"/>
    </i>
    <i>
      <x v="205"/>
    </i>
    <i>
      <x v="190"/>
    </i>
    <i>
      <x v="113"/>
    </i>
    <i>
      <x v="193"/>
    </i>
    <i>
      <x v="17"/>
    </i>
    <i>
      <x v="180"/>
    </i>
    <i>
      <x v="32"/>
    </i>
    <i>
      <x v="22"/>
    </i>
    <i>
      <x v="159"/>
    </i>
    <i>
      <x v="53"/>
    </i>
    <i>
      <x v="31"/>
    </i>
    <i>
      <x v="50"/>
    </i>
    <i>
      <x v="203"/>
    </i>
    <i>
      <x v="132"/>
    </i>
    <i>
      <x v="10"/>
    </i>
    <i>
      <x v="25"/>
    </i>
    <i>
      <x v="67"/>
    </i>
    <i>
      <x v="191"/>
    </i>
    <i>
      <x v="75"/>
    </i>
    <i>
      <x v="155"/>
    </i>
    <i>
      <x v="79"/>
    </i>
    <i>
      <x v="178"/>
    </i>
    <i>
      <x v="84"/>
    </i>
    <i>
      <x v="185"/>
    </i>
    <i>
      <x v="37"/>
    </i>
    <i>
      <x v="131"/>
    </i>
    <i>
      <x v="41"/>
    </i>
    <i>
      <x v="140"/>
    </i>
    <i>
      <x/>
    </i>
    <i>
      <x v="158"/>
    </i>
    <i>
      <x v="97"/>
    </i>
    <i>
      <x v="170"/>
    </i>
    <i>
      <x v="105"/>
    </i>
    <i>
      <x v="179"/>
    </i>
    <i>
      <x v="109"/>
    </i>
    <i>
      <x v="182"/>
    </i>
    <i>
      <x v="45"/>
    </i>
    <i>
      <x v="12"/>
    </i>
    <i>
      <x v="116"/>
    </i>
    <i>
      <x v="23"/>
    </i>
    <i>
      <x v="126"/>
    </i>
    <i>
      <x v="85"/>
    </i>
    <i>
      <x v="210"/>
    </i>
    <i>
      <x v="92"/>
    </i>
    <i>
      <x v="9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BCA19B-20E2-40C3-8B01-F67C9A02B7A7}"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02F775-F97D-4A0C-9F51-F2C448152B93}"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82D4000-5955-4D14-A030-D33649A7C66E}" sourceName="season">
  <pivotTables>
    <pivotTable tabId="7" name="PivotTable3"/>
  </pivotTables>
  <data>
    <tabular pivotCacheId="266308851">
      <items count="11">
        <i x="10"/>
        <i x="9"/>
        <i x="8"/>
        <i x="7"/>
        <i x="6"/>
        <i x="5"/>
        <i x="4"/>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5C0E0125-BE16-49F2-8A20-1605D19401EE}" sourceName="season">
  <pivotTables>
    <pivotTable tabId="8" name="PivotTable4"/>
  </pivotTables>
  <data>
    <tabular pivotCacheId="266308851">
      <items count="11">
        <i x="10"/>
        <i x="9"/>
        <i x="8"/>
        <i x="7"/>
        <i x="6" s="1"/>
        <i x="5"/>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7BF4D7A8-03EC-4A26-969D-118F114F2058}" sourceName="season">
  <pivotTables>
    <pivotTable tabId="12" name="PivotTable7"/>
  </pivotTables>
  <data>
    <tabular pivotCacheId="266308851">
      <items count="11">
        <i x="10"/>
        <i x="9"/>
        <i x="8"/>
        <i x="7"/>
        <i x="6"/>
        <i x="5"/>
        <i x="4"/>
        <i x="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19DB109-D2A9-4558-A141-937403F3E6A3}"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B7FF647-538F-460B-991B-340E3F55E05D}" cache="Slicer_season1"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E89CB02-215D-41BE-BC8F-FB771F46227E}"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CF7F901-0D75-4EA6-A717-9FDE2A76E4F0}" cache="Slicer_season1" caption="season" columnCount="11" showCaption="0" rowHeight="237744"/>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AA872A-C16E-400A-B3F7-2BFA38A2F528}" name="Table1" displayName="Table1" ref="A1:P697" totalsRowShown="0" headerRowDxfId="20" dataDxfId="18" headerRowBorderDxfId="19" tableBorderDxfId="17" totalsRowBorderDxfId="16">
  <autoFilter ref="A1:P697" xr:uid="{7FC75AC0-6F8E-4327-87A6-F68BB8C2C64D}"/>
  <tableColumns count="16">
    <tableColumn id="1" xr3:uid="{614EFC92-734E-447E-8F96-604A12DA47BF}" name="id" dataDxfId="15"/>
    <tableColumn id="2" xr3:uid="{9D54B64D-1C18-4A5B-A903-BF2CA2D4B3F2}" name="city" dataDxfId="14"/>
    <tableColumn id="3" xr3:uid="{E2161355-EF49-49B1-8717-E91EAFC0A1C4}" name="season" dataDxfId="13"/>
    <tableColumn id="4" xr3:uid="{1BB41CF5-A4CF-45E0-BA3E-9473665895D0}" name="date" dataDxfId="12"/>
    <tableColumn id="5" xr3:uid="{EE28BAC9-8480-422C-8030-C64DEA3C89A3}" name="player_of_match" dataDxfId="11"/>
    <tableColumn id="6" xr3:uid="{77381A3F-5DC9-45EA-B447-FAF150EF17F7}" name="venue" dataDxfId="10"/>
    <tableColumn id="7" xr3:uid="{714990DA-35D0-4A7F-A5F6-66278E69FC78}" name="team1" dataDxfId="9"/>
    <tableColumn id="8" xr3:uid="{61351E0B-F496-475F-8AE0-2CD0C458925E}" name="team2" dataDxfId="8"/>
    <tableColumn id="9" xr3:uid="{F54CFAE0-5AC0-43F1-96E0-3E3C46E0BC88}" name="toss_winner" dataDxfId="7"/>
    <tableColumn id="10" xr3:uid="{7EC6BAA0-ABD8-4966-818F-C908B3460022}" name="toss_decision" dataDxfId="6"/>
    <tableColumn id="11" xr3:uid="{9210F393-8CEF-467A-BDCD-24FE3263D1F4}" name="result" dataDxfId="5"/>
    <tableColumn id="12" xr3:uid="{A08BD288-516D-48C3-8184-84BF78627996}" name="winner" dataDxfId="4"/>
    <tableColumn id="13" xr3:uid="{D78E13B8-A6AD-4C4D-A3DF-97B6ADBF79D1}" name="win_by_runs" dataDxfId="3"/>
    <tableColumn id="14" xr3:uid="{06933D25-4438-4215-98CE-87EFC755016C}" name="win_by_wickets" dataDxfId="2"/>
    <tableColumn id="15" xr3:uid="{529F8B40-7D5F-4957-BAAD-B15257E6BD06}" name="umpire1" dataDxfId="1"/>
    <tableColumn id="16" xr3:uid="{40CEC0C9-8130-4ED7-86BA-EF1CC50FF7B9}"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3DD33-948A-45D1-921D-433E4184E01D}">
  <dimension ref="A3:J19"/>
  <sheetViews>
    <sheetView topLeftCell="C1" zoomScale="55" zoomScaleNormal="55" workbookViewId="0">
      <selection activeCell="G45" sqref="G45"/>
    </sheetView>
  </sheetViews>
  <sheetFormatPr defaultRowHeight="15.6" x14ac:dyDescent="0.3"/>
  <cols>
    <col min="1" max="1" width="29.3984375" bestFit="1" customWidth="1"/>
    <col min="2" max="2" width="22.09765625" bestFit="1" customWidth="1"/>
    <col min="3" max="3" width="6.59765625" bestFit="1" customWidth="1"/>
    <col min="4" max="4" width="15" bestFit="1" customWidth="1"/>
  </cols>
  <sheetData>
    <row r="3" spans="1:10" x14ac:dyDescent="0.3">
      <c r="A3" s="22" t="s">
        <v>423</v>
      </c>
      <c r="B3" s="22" t="s">
        <v>424</v>
      </c>
    </row>
    <row r="4" spans="1:10" x14ac:dyDescent="0.3">
      <c r="A4" s="22" t="s">
        <v>421</v>
      </c>
      <c r="B4" t="s">
        <v>40</v>
      </c>
      <c r="C4" t="s">
        <v>20</v>
      </c>
      <c r="D4" t="s">
        <v>422</v>
      </c>
    </row>
    <row r="5" spans="1:10" x14ac:dyDescent="0.3">
      <c r="A5" s="23" t="s">
        <v>39</v>
      </c>
      <c r="B5" s="24">
        <v>41</v>
      </c>
      <c r="C5" s="24">
        <v>57</v>
      </c>
      <c r="D5" s="24">
        <v>98</v>
      </c>
    </row>
    <row r="6" spans="1:10" x14ac:dyDescent="0.3">
      <c r="A6" s="23" t="s">
        <v>19</v>
      </c>
      <c r="B6" s="24">
        <v>50</v>
      </c>
      <c r="C6" s="24">
        <v>40</v>
      </c>
      <c r="D6" s="24">
        <v>90</v>
      </c>
    </row>
    <row r="7" spans="1:10" x14ac:dyDescent="0.3">
      <c r="A7" s="23" t="s">
        <v>27</v>
      </c>
      <c r="B7" s="24">
        <v>35</v>
      </c>
      <c r="C7" s="24">
        <v>51</v>
      </c>
      <c r="D7" s="24">
        <v>86</v>
      </c>
    </row>
    <row r="8" spans="1:10" x14ac:dyDescent="0.3">
      <c r="A8" s="23" t="s">
        <v>50</v>
      </c>
      <c r="B8" s="24">
        <v>26</v>
      </c>
      <c r="C8" s="24">
        <v>53</v>
      </c>
      <c r="D8" s="24">
        <v>79</v>
      </c>
    </row>
    <row r="9" spans="1:10" x14ac:dyDescent="0.3">
      <c r="A9" s="23" t="s">
        <v>45</v>
      </c>
      <c r="B9" s="24">
        <v>21</v>
      </c>
      <c r="C9" s="24">
        <v>55</v>
      </c>
      <c r="D9" s="24">
        <v>76</v>
      </c>
    </row>
    <row r="10" spans="1:10" x14ac:dyDescent="0.3">
      <c r="A10" s="23" t="s">
        <v>31</v>
      </c>
      <c r="B10" s="24">
        <v>34</v>
      </c>
      <c r="C10" s="24">
        <v>36</v>
      </c>
      <c r="D10" s="24">
        <v>70</v>
      </c>
    </row>
    <row r="11" spans="1:10" x14ac:dyDescent="0.3">
      <c r="A11" s="23" t="s">
        <v>38</v>
      </c>
      <c r="B11" s="24">
        <v>29</v>
      </c>
      <c r="C11" s="24">
        <v>38</v>
      </c>
      <c r="D11" s="24">
        <v>67</v>
      </c>
    </row>
    <row r="12" spans="1:10" x14ac:dyDescent="0.3">
      <c r="A12" s="23" t="s">
        <v>18</v>
      </c>
      <c r="B12" s="24">
        <v>19</v>
      </c>
      <c r="C12" s="24">
        <v>33</v>
      </c>
      <c r="D12" s="24">
        <v>52</v>
      </c>
    </row>
    <row r="13" spans="1:10" x14ac:dyDescent="0.3">
      <c r="A13" s="23" t="s">
        <v>260</v>
      </c>
      <c r="B13" s="24">
        <v>14</v>
      </c>
      <c r="C13" s="24">
        <v>15</v>
      </c>
      <c r="D13" s="24">
        <v>29</v>
      </c>
      <c r="J13" s="25"/>
    </row>
    <row r="14" spans="1:10" x14ac:dyDescent="0.3">
      <c r="A14" s="23" t="s">
        <v>103</v>
      </c>
      <c r="B14" s="24">
        <v>2</v>
      </c>
      <c r="C14" s="24">
        <v>13</v>
      </c>
      <c r="D14" s="24">
        <v>15</v>
      </c>
    </row>
    <row r="15" spans="1:10" x14ac:dyDescent="0.3">
      <c r="A15" s="23" t="s">
        <v>117</v>
      </c>
      <c r="B15" s="24">
        <v>2</v>
      </c>
      <c r="C15" s="24">
        <v>11</v>
      </c>
      <c r="D15" s="24">
        <v>13</v>
      </c>
    </row>
    <row r="16" spans="1:10" x14ac:dyDescent="0.3">
      <c r="A16" s="23" t="s">
        <v>235</v>
      </c>
      <c r="B16" s="24">
        <v>9</v>
      </c>
      <c r="C16" s="24">
        <v>3</v>
      </c>
      <c r="D16" s="24">
        <v>12</v>
      </c>
    </row>
    <row r="17" spans="1:4" x14ac:dyDescent="0.3">
      <c r="A17" s="23" t="s">
        <v>286</v>
      </c>
      <c r="B17" s="24"/>
      <c r="C17" s="24">
        <v>6</v>
      </c>
      <c r="D17" s="24">
        <v>6</v>
      </c>
    </row>
    <row r="18" spans="1:4" x14ac:dyDescent="0.3">
      <c r="A18" s="23" t="s">
        <v>184</v>
      </c>
      <c r="B18" s="24">
        <v>1</v>
      </c>
      <c r="C18" s="24">
        <v>2</v>
      </c>
      <c r="D18" s="24">
        <v>3</v>
      </c>
    </row>
    <row r="19" spans="1:4" x14ac:dyDescent="0.3">
      <c r="A19" s="23" t="s">
        <v>422</v>
      </c>
      <c r="B19" s="24">
        <v>283</v>
      </c>
      <c r="C19" s="24">
        <v>413</v>
      </c>
      <c r="D19"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EA6FE-4246-4A93-89B4-153DF3C29EEE}">
  <dimension ref="A3:B6"/>
  <sheetViews>
    <sheetView zoomScale="85" zoomScaleNormal="85" workbookViewId="0">
      <selection activeCell="B4" sqref="B4"/>
    </sheetView>
  </sheetViews>
  <sheetFormatPr defaultRowHeight="15.6" x14ac:dyDescent="0.3"/>
  <cols>
    <col min="1" max="1" width="12.296875" bestFit="1" customWidth="1"/>
    <col min="2" max="2" width="19.19921875" bestFit="1" customWidth="1"/>
  </cols>
  <sheetData>
    <row r="3" spans="1:2" x14ac:dyDescent="0.3">
      <c r="A3" s="22" t="s">
        <v>421</v>
      </c>
      <c r="B3" t="s">
        <v>423</v>
      </c>
    </row>
    <row r="4" spans="1:2" x14ac:dyDescent="0.3">
      <c r="A4" s="23" t="s">
        <v>40</v>
      </c>
      <c r="B4" s="24">
        <v>283</v>
      </c>
    </row>
    <row r="5" spans="1:2" x14ac:dyDescent="0.3">
      <c r="A5" s="23" t="s">
        <v>20</v>
      </c>
      <c r="B5" s="24">
        <v>413</v>
      </c>
    </row>
    <row r="6" spans="1:2" x14ac:dyDescent="0.3">
      <c r="A6" s="23" t="s">
        <v>422</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061-FDC2-421F-8834-55D6E99438BA}">
  <dimension ref="A3:D16"/>
  <sheetViews>
    <sheetView zoomScale="40" zoomScaleNormal="40" workbookViewId="0">
      <selection activeCell="D13" sqref="D13"/>
    </sheetView>
  </sheetViews>
  <sheetFormatPr defaultRowHeight="15.6" x14ac:dyDescent="0.3"/>
  <cols>
    <col min="1" max="1" width="54.8984375" bestFit="1" customWidth="1"/>
    <col min="2" max="2" width="23.59765625" bestFit="1" customWidth="1"/>
    <col min="3" max="3" width="7.3984375" bestFit="1" customWidth="1"/>
    <col min="4" max="4" width="15.59765625" bestFit="1" customWidth="1"/>
  </cols>
  <sheetData>
    <row r="3" spans="1:4" x14ac:dyDescent="0.3">
      <c r="A3" s="22" t="s">
        <v>423</v>
      </c>
      <c r="B3" s="22" t="s">
        <v>424</v>
      </c>
    </row>
    <row r="4" spans="1:4" x14ac:dyDescent="0.3">
      <c r="A4" s="22" t="s">
        <v>421</v>
      </c>
      <c r="B4" t="s">
        <v>40</v>
      </c>
      <c r="C4" t="s">
        <v>20</v>
      </c>
      <c r="D4" t="s">
        <v>422</v>
      </c>
    </row>
    <row r="5" spans="1:4" x14ac:dyDescent="0.3">
      <c r="A5" s="23" t="s">
        <v>189</v>
      </c>
      <c r="B5" s="24">
        <v>1</v>
      </c>
      <c r="C5" s="24">
        <v>2</v>
      </c>
      <c r="D5" s="24">
        <v>3</v>
      </c>
    </row>
    <row r="6" spans="1:4" x14ac:dyDescent="0.3">
      <c r="A6" s="23" t="s">
        <v>162</v>
      </c>
      <c r="B6" s="24">
        <v>1</v>
      </c>
      <c r="C6" s="24">
        <v>2</v>
      </c>
      <c r="D6" s="24">
        <v>3</v>
      </c>
    </row>
    <row r="7" spans="1:4" x14ac:dyDescent="0.3">
      <c r="A7" s="23" t="s">
        <v>204</v>
      </c>
      <c r="B7" s="24">
        <v>2</v>
      </c>
      <c r="C7" s="24">
        <v>2</v>
      </c>
      <c r="D7" s="24">
        <v>4</v>
      </c>
    </row>
    <row r="8" spans="1:4" x14ac:dyDescent="0.3">
      <c r="A8" s="23" t="s">
        <v>44</v>
      </c>
      <c r="B8" s="24">
        <v>2</v>
      </c>
      <c r="C8" s="24">
        <v>2</v>
      </c>
      <c r="D8" s="24">
        <v>4</v>
      </c>
    </row>
    <row r="9" spans="1:4" x14ac:dyDescent="0.3">
      <c r="A9" s="23" t="s">
        <v>188</v>
      </c>
      <c r="B9" s="24">
        <v>2</v>
      </c>
      <c r="C9" s="24">
        <v>2</v>
      </c>
      <c r="D9" s="24">
        <v>4</v>
      </c>
    </row>
    <row r="10" spans="1:4" x14ac:dyDescent="0.3">
      <c r="A10" s="23" t="s">
        <v>55</v>
      </c>
      <c r="B10" s="24">
        <v>3</v>
      </c>
      <c r="C10" s="24">
        <v>1</v>
      </c>
      <c r="D10" s="24">
        <v>4</v>
      </c>
    </row>
    <row r="11" spans="1:4" x14ac:dyDescent="0.3">
      <c r="A11" s="23" t="s">
        <v>37</v>
      </c>
      <c r="B11" s="24"/>
      <c r="C11" s="24">
        <v>5</v>
      </c>
      <c r="D11" s="24">
        <v>5</v>
      </c>
    </row>
    <row r="12" spans="1:4" x14ac:dyDescent="0.3">
      <c r="A12" s="23" t="s">
        <v>100</v>
      </c>
      <c r="B12" s="24">
        <v>5</v>
      </c>
      <c r="C12" s="24">
        <v>2</v>
      </c>
      <c r="D12" s="24">
        <v>7</v>
      </c>
    </row>
    <row r="13" spans="1:4" x14ac:dyDescent="0.3">
      <c r="A13" s="23" t="s">
        <v>26</v>
      </c>
      <c r="B13" s="24">
        <v>2</v>
      </c>
      <c r="C13" s="24">
        <v>5</v>
      </c>
      <c r="D13" s="24">
        <v>7</v>
      </c>
    </row>
    <row r="14" spans="1:4" x14ac:dyDescent="0.3">
      <c r="A14" s="23" t="s">
        <v>60</v>
      </c>
      <c r="B14" s="24"/>
      <c r="C14" s="24">
        <v>7</v>
      </c>
      <c r="D14" s="24">
        <v>7</v>
      </c>
    </row>
    <row r="15" spans="1:4" x14ac:dyDescent="0.3">
      <c r="A15" s="23" t="s">
        <v>17</v>
      </c>
      <c r="B15" s="24">
        <v>5</v>
      </c>
      <c r="C15" s="24">
        <v>3</v>
      </c>
      <c r="D15" s="24">
        <v>8</v>
      </c>
    </row>
    <row r="16" spans="1:4" x14ac:dyDescent="0.3">
      <c r="A16" s="23" t="s">
        <v>422</v>
      </c>
      <c r="B16" s="24">
        <v>23</v>
      </c>
      <c r="C16" s="24">
        <v>33</v>
      </c>
      <c r="D16" s="24">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E5B11-A6EF-4207-8D5A-2282ECFDE132}">
  <dimension ref="A3:E53"/>
  <sheetViews>
    <sheetView topLeftCell="B1" zoomScale="85" zoomScaleNormal="85" workbookViewId="0">
      <selection activeCell="D33" sqref="D33"/>
    </sheetView>
  </sheetViews>
  <sheetFormatPr defaultRowHeight="15.6" x14ac:dyDescent="0.3"/>
  <cols>
    <col min="1" max="1" width="15.69921875" bestFit="1" customWidth="1"/>
    <col min="2" max="2" width="23.09765625" bestFit="1" customWidth="1"/>
    <col min="4" max="4" width="14.09765625" bestFit="1" customWidth="1"/>
    <col min="5" max="5" width="16.59765625" bestFit="1" customWidth="1"/>
  </cols>
  <sheetData>
    <row r="3" spans="1:5" x14ac:dyDescent="0.3">
      <c r="A3" s="22" t="s">
        <v>421</v>
      </c>
      <c r="B3" t="s">
        <v>425</v>
      </c>
      <c r="D3" t="s">
        <v>426</v>
      </c>
      <c r="E3" t="s">
        <v>427</v>
      </c>
    </row>
    <row r="4" spans="1:5" x14ac:dyDescent="0.3">
      <c r="A4" s="23" t="s">
        <v>92</v>
      </c>
      <c r="B4" s="24">
        <v>5</v>
      </c>
      <c r="D4" t="str">
        <f>A4</f>
        <v>CH Gayle</v>
      </c>
      <c r="E4">
        <f>GETPIVOTDATA("player_of_match",$A$3,"player_of_match",A4)</f>
        <v>5</v>
      </c>
    </row>
    <row r="5" spans="1:5" x14ac:dyDescent="0.3">
      <c r="A5" s="23" t="s">
        <v>139</v>
      </c>
      <c r="B5" s="24">
        <v>3</v>
      </c>
      <c r="D5" t="str">
        <f t="shared" ref="D5:D13" si="0">A5</f>
        <v>G Gambhir</v>
      </c>
      <c r="E5">
        <f t="shared" ref="E5:E13" si="1">GETPIVOTDATA("player_of_match",$A$3,"player_of_match",A5)</f>
        <v>3</v>
      </c>
    </row>
    <row r="6" spans="1:5" x14ac:dyDescent="0.3">
      <c r="A6" s="23" t="s">
        <v>218</v>
      </c>
      <c r="B6" s="24">
        <v>3</v>
      </c>
      <c r="D6" t="str">
        <f t="shared" si="0"/>
        <v>DW Steyn</v>
      </c>
      <c r="E6">
        <f t="shared" si="1"/>
        <v>3</v>
      </c>
    </row>
    <row r="7" spans="1:5" x14ac:dyDescent="0.3">
      <c r="A7" s="23" t="s">
        <v>59</v>
      </c>
      <c r="B7" s="24">
        <v>3</v>
      </c>
      <c r="D7" t="str">
        <f t="shared" si="0"/>
        <v>AB de Villiers</v>
      </c>
      <c r="E7">
        <f t="shared" si="1"/>
        <v>3</v>
      </c>
    </row>
    <row r="8" spans="1:5" x14ac:dyDescent="0.3">
      <c r="A8" s="23" t="s">
        <v>214</v>
      </c>
      <c r="B8" s="24">
        <v>3</v>
      </c>
      <c r="D8" t="str">
        <f t="shared" si="0"/>
        <v>V Sehwag</v>
      </c>
      <c r="E8">
        <f t="shared" si="1"/>
        <v>3</v>
      </c>
    </row>
    <row r="9" spans="1:5" x14ac:dyDescent="0.3">
      <c r="A9" s="23" t="s">
        <v>69</v>
      </c>
      <c r="B9" s="24">
        <v>3</v>
      </c>
      <c r="D9" t="str">
        <f t="shared" si="0"/>
        <v>SP Narine</v>
      </c>
      <c r="E9">
        <f t="shared" si="1"/>
        <v>3</v>
      </c>
    </row>
    <row r="10" spans="1:5" x14ac:dyDescent="0.3">
      <c r="A10" s="23" t="s">
        <v>196</v>
      </c>
      <c r="B10" s="24">
        <v>2</v>
      </c>
      <c r="D10" t="str">
        <f t="shared" si="0"/>
        <v>Mandeep Singh</v>
      </c>
      <c r="E10">
        <f t="shared" si="1"/>
        <v>2</v>
      </c>
    </row>
    <row r="11" spans="1:5" x14ac:dyDescent="0.3">
      <c r="A11" s="23" t="s">
        <v>16</v>
      </c>
      <c r="B11" s="24">
        <v>2</v>
      </c>
      <c r="D11" t="str">
        <f t="shared" si="0"/>
        <v>SR Watson</v>
      </c>
      <c r="E11">
        <f t="shared" si="1"/>
        <v>2</v>
      </c>
    </row>
    <row r="12" spans="1:5" x14ac:dyDescent="0.3">
      <c r="A12" s="23" t="s">
        <v>171</v>
      </c>
      <c r="B12" s="24">
        <v>2</v>
      </c>
      <c r="D12" t="str">
        <f t="shared" si="0"/>
        <v>AM Rahane</v>
      </c>
      <c r="E12">
        <f t="shared" si="1"/>
        <v>2</v>
      </c>
    </row>
    <row r="13" spans="1:5" x14ac:dyDescent="0.3">
      <c r="A13" s="23" t="s">
        <v>261</v>
      </c>
      <c r="B13" s="24">
        <v>2</v>
      </c>
      <c r="D13" t="str">
        <f t="shared" si="0"/>
        <v>Shakib Al Hasan</v>
      </c>
      <c r="E13">
        <f t="shared" si="1"/>
        <v>2</v>
      </c>
    </row>
    <row r="14" spans="1:5" x14ac:dyDescent="0.3">
      <c r="A14" s="23" t="s">
        <v>265</v>
      </c>
      <c r="B14" s="24">
        <v>2</v>
      </c>
    </row>
    <row r="15" spans="1:5" x14ac:dyDescent="0.3">
      <c r="A15" s="23" t="s">
        <v>67</v>
      </c>
      <c r="B15" s="24">
        <v>2</v>
      </c>
    </row>
    <row r="16" spans="1:5" x14ac:dyDescent="0.3">
      <c r="A16" s="23" t="s">
        <v>83</v>
      </c>
      <c r="B16" s="24">
        <v>2</v>
      </c>
    </row>
    <row r="17" spans="1:2" x14ac:dyDescent="0.3">
      <c r="A17" s="23" t="s">
        <v>33</v>
      </c>
      <c r="B17" s="24">
        <v>2</v>
      </c>
    </row>
    <row r="18" spans="1:2" x14ac:dyDescent="0.3">
      <c r="A18" s="23" t="s">
        <v>232</v>
      </c>
      <c r="B18" s="24">
        <v>2</v>
      </c>
    </row>
    <row r="19" spans="1:2" x14ac:dyDescent="0.3">
      <c r="A19" s="23" t="s">
        <v>126</v>
      </c>
      <c r="B19" s="24">
        <v>2</v>
      </c>
    </row>
    <row r="20" spans="1:2" x14ac:dyDescent="0.3">
      <c r="A20" s="23" t="s">
        <v>65</v>
      </c>
      <c r="B20" s="24">
        <v>2</v>
      </c>
    </row>
    <row r="21" spans="1:2" x14ac:dyDescent="0.3">
      <c r="A21" s="23" t="s">
        <v>87</v>
      </c>
      <c r="B21" s="24">
        <v>1</v>
      </c>
    </row>
    <row r="22" spans="1:2" x14ac:dyDescent="0.3">
      <c r="A22" s="23" t="s">
        <v>243</v>
      </c>
      <c r="B22" s="24">
        <v>1</v>
      </c>
    </row>
    <row r="23" spans="1:2" x14ac:dyDescent="0.3">
      <c r="A23" s="23" t="s">
        <v>268</v>
      </c>
      <c r="B23" s="24">
        <v>1</v>
      </c>
    </row>
    <row r="24" spans="1:2" x14ac:dyDescent="0.3">
      <c r="A24" s="23" t="s">
        <v>277</v>
      </c>
      <c r="B24" s="24">
        <v>1</v>
      </c>
    </row>
    <row r="25" spans="1:2" x14ac:dyDescent="0.3">
      <c r="A25" s="23" t="s">
        <v>151</v>
      </c>
      <c r="B25" s="24">
        <v>1</v>
      </c>
    </row>
    <row r="26" spans="1:2" x14ac:dyDescent="0.3">
      <c r="A26" s="23" t="s">
        <v>273</v>
      </c>
      <c r="B26" s="24">
        <v>1</v>
      </c>
    </row>
    <row r="27" spans="1:2" x14ac:dyDescent="0.3">
      <c r="A27" s="23" t="s">
        <v>77</v>
      </c>
      <c r="B27" s="24">
        <v>1</v>
      </c>
    </row>
    <row r="28" spans="1:2" x14ac:dyDescent="0.3">
      <c r="A28" s="23" t="s">
        <v>230</v>
      </c>
      <c r="B28" s="24">
        <v>1</v>
      </c>
    </row>
    <row r="29" spans="1:2" x14ac:dyDescent="0.3">
      <c r="A29" s="23" t="s">
        <v>269</v>
      </c>
      <c r="B29" s="24">
        <v>1</v>
      </c>
    </row>
    <row r="30" spans="1:2" x14ac:dyDescent="0.3">
      <c r="A30" s="23" t="s">
        <v>147</v>
      </c>
      <c r="B30" s="24">
        <v>1</v>
      </c>
    </row>
    <row r="31" spans="1:2" x14ac:dyDescent="0.3">
      <c r="A31" s="23" t="s">
        <v>200</v>
      </c>
      <c r="B31" s="24">
        <v>1</v>
      </c>
    </row>
    <row r="32" spans="1:2" x14ac:dyDescent="0.3">
      <c r="A32" s="23" t="s">
        <v>267</v>
      </c>
      <c r="B32" s="24">
        <v>1</v>
      </c>
    </row>
    <row r="33" spans="1:2" x14ac:dyDescent="0.3">
      <c r="A33" s="23" t="s">
        <v>258</v>
      </c>
      <c r="B33" s="24">
        <v>1</v>
      </c>
    </row>
    <row r="34" spans="1:2" x14ac:dyDescent="0.3">
      <c r="A34" s="23" t="s">
        <v>134</v>
      </c>
      <c r="B34" s="24">
        <v>1</v>
      </c>
    </row>
    <row r="35" spans="1:2" x14ac:dyDescent="0.3">
      <c r="A35" s="23" t="s">
        <v>187</v>
      </c>
      <c r="B35" s="24">
        <v>1</v>
      </c>
    </row>
    <row r="36" spans="1:2" x14ac:dyDescent="0.3">
      <c r="A36" s="23" t="s">
        <v>263</v>
      </c>
      <c r="B36" s="24">
        <v>1</v>
      </c>
    </row>
    <row r="37" spans="1:2" x14ac:dyDescent="0.3">
      <c r="A37" s="23" t="s">
        <v>278</v>
      </c>
      <c r="B37" s="24">
        <v>1</v>
      </c>
    </row>
    <row r="38" spans="1:2" x14ac:dyDescent="0.3">
      <c r="A38" s="23" t="s">
        <v>275</v>
      </c>
      <c r="B38" s="24">
        <v>1</v>
      </c>
    </row>
    <row r="39" spans="1:2" x14ac:dyDescent="0.3">
      <c r="A39" s="23" t="s">
        <v>272</v>
      </c>
      <c r="B39" s="24">
        <v>1</v>
      </c>
    </row>
    <row r="40" spans="1:2" x14ac:dyDescent="0.3">
      <c r="A40" s="23" t="s">
        <v>212</v>
      </c>
      <c r="B40" s="24">
        <v>1</v>
      </c>
    </row>
    <row r="41" spans="1:2" x14ac:dyDescent="0.3">
      <c r="A41" s="23" t="s">
        <v>206</v>
      </c>
      <c r="B41" s="24">
        <v>1</v>
      </c>
    </row>
    <row r="42" spans="1:2" x14ac:dyDescent="0.3">
      <c r="A42" s="23" t="s">
        <v>227</v>
      </c>
      <c r="B42" s="24">
        <v>1</v>
      </c>
    </row>
    <row r="43" spans="1:2" x14ac:dyDescent="0.3">
      <c r="A43" s="23" t="s">
        <v>144</v>
      </c>
      <c r="B43" s="24">
        <v>1</v>
      </c>
    </row>
    <row r="44" spans="1:2" x14ac:dyDescent="0.3">
      <c r="A44" s="23" t="s">
        <v>264</v>
      </c>
      <c r="B44" s="24">
        <v>1</v>
      </c>
    </row>
    <row r="45" spans="1:2" x14ac:dyDescent="0.3">
      <c r="A45" s="23" t="s">
        <v>274</v>
      </c>
      <c r="B45" s="24">
        <v>1</v>
      </c>
    </row>
    <row r="46" spans="1:2" x14ac:dyDescent="0.3">
      <c r="A46" s="23" t="s">
        <v>215</v>
      </c>
      <c r="B46" s="24">
        <v>1</v>
      </c>
    </row>
    <row r="47" spans="1:2" x14ac:dyDescent="0.3">
      <c r="A47" s="23" t="s">
        <v>239</v>
      </c>
      <c r="B47" s="24">
        <v>1</v>
      </c>
    </row>
    <row r="48" spans="1:2" x14ac:dyDescent="0.3">
      <c r="A48" s="23" t="s">
        <v>276</v>
      </c>
      <c r="B48" s="24">
        <v>1</v>
      </c>
    </row>
    <row r="49" spans="1:2" x14ac:dyDescent="0.3">
      <c r="A49" s="23" t="s">
        <v>266</v>
      </c>
      <c r="B49" s="24">
        <v>1</v>
      </c>
    </row>
    <row r="50" spans="1:2" x14ac:dyDescent="0.3">
      <c r="A50" s="23" t="s">
        <v>157</v>
      </c>
      <c r="B50" s="24">
        <v>1</v>
      </c>
    </row>
    <row r="51" spans="1:2" x14ac:dyDescent="0.3">
      <c r="A51" s="23" t="s">
        <v>271</v>
      </c>
      <c r="B51" s="24">
        <v>1</v>
      </c>
    </row>
    <row r="52" spans="1:2" x14ac:dyDescent="0.3">
      <c r="A52" s="23" t="s">
        <v>270</v>
      </c>
      <c r="B52" s="24">
        <v>1</v>
      </c>
    </row>
    <row r="53" spans="1:2" x14ac:dyDescent="0.3">
      <c r="A53" s="23" t="s">
        <v>422</v>
      </c>
      <c r="B53" s="24">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9F03F-6F3A-4771-8F81-77B08CE255CD}">
  <dimension ref="A3:K19"/>
  <sheetViews>
    <sheetView topLeftCell="D12" workbookViewId="0">
      <selection activeCell="G14" sqref="G14"/>
    </sheetView>
  </sheetViews>
  <sheetFormatPr defaultRowHeight="15.6" x14ac:dyDescent="0.3"/>
  <cols>
    <col min="1" max="1" width="12.296875" bestFit="1" customWidth="1"/>
    <col min="8" max="8" width="18.296875" bestFit="1" customWidth="1"/>
    <col min="9" max="9" width="21" bestFit="1" customWidth="1"/>
    <col min="10" max="10" width="13" bestFit="1" customWidth="1"/>
    <col min="11" max="11" width="10" bestFit="1" customWidth="1"/>
  </cols>
  <sheetData>
    <row r="3" spans="1:11" x14ac:dyDescent="0.3">
      <c r="A3" s="22" t="s">
        <v>421</v>
      </c>
    </row>
    <row r="4" spans="1:11" x14ac:dyDescent="0.3">
      <c r="A4" s="23" t="s">
        <v>393</v>
      </c>
    </row>
    <row r="5" spans="1:11" x14ac:dyDescent="0.3">
      <c r="A5" s="23" t="s">
        <v>422</v>
      </c>
    </row>
    <row r="8" spans="1:11" ht="28.8" x14ac:dyDescent="0.3">
      <c r="A8" s="6" t="s">
        <v>384</v>
      </c>
      <c r="B8" s="6" t="s">
        <v>385</v>
      </c>
      <c r="C8" s="6" t="s">
        <v>386</v>
      </c>
      <c r="D8" s="6" t="s">
        <v>387</v>
      </c>
      <c r="E8" s="6" t="s">
        <v>388</v>
      </c>
    </row>
    <row r="9" spans="1:11" ht="43.2" x14ac:dyDescent="0.3">
      <c r="A9" s="7" t="s">
        <v>390</v>
      </c>
      <c r="B9" s="8" t="s">
        <v>19</v>
      </c>
      <c r="C9" s="7" t="s">
        <v>18</v>
      </c>
      <c r="D9" s="7" t="s">
        <v>391</v>
      </c>
      <c r="E9" s="7" t="s">
        <v>392</v>
      </c>
    </row>
    <row r="10" spans="1:11" ht="57.6" x14ac:dyDescent="0.3">
      <c r="A10" s="7" t="s">
        <v>393</v>
      </c>
      <c r="B10" s="6" t="s">
        <v>39</v>
      </c>
      <c r="C10" s="9" t="s">
        <v>394</v>
      </c>
      <c r="D10" s="9" t="s">
        <v>395</v>
      </c>
      <c r="E10" s="9" t="s">
        <v>396</v>
      </c>
    </row>
    <row r="11" spans="1:11" ht="57.6" x14ac:dyDescent="0.3">
      <c r="A11" s="7" t="s">
        <v>397</v>
      </c>
      <c r="B11" s="8" t="s">
        <v>18</v>
      </c>
      <c r="C11" s="7" t="s">
        <v>50</v>
      </c>
      <c r="D11" s="7" t="s">
        <v>398</v>
      </c>
      <c r="E11" s="7" t="s">
        <v>399</v>
      </c>
    </row>
    <row r="12" spans="1:11" ht="43.2" x14ac:dyDescent="0.3">
      <c r="A12" s="7" t="s">
        <v>400</v>
      </c>
      <c r="B12" s="6" t="s">
        <v>39</v>
      </c>
      <c r="C12" s="9" t="s">
        <v>19</v>
      </c>
      <c r="D12" s="9" t="s">
        <v>401</v>
      </c>
      <c r="E12" s="9" t="s">
        <v>389</v>
      </c>
    </row>
    <row r="13" spans="1:11" ht="43.2" x14ac:dyDescent="0.3">
      <c r="A13" s="7" t="s">
        <v>402</v>
      </c>
      <c r="B13" s="8" t="s">
        <v>27</v>
      </c>
      <c r="C13" s="7" t="s">
        <v>45</v>
      </c>
      <c r="D13" s="7" t="s">
        <v>403</v>
      </c>
      <c r="E13" s="7" t="s">
        <v>404</v>
      </c>
    </row>
    <row r="14" spans="1:11" ht="43.2" x14ac:dyDescent="0.3">
      <c r="A14" s="7" t="s">
        <v>405</v>
      </c>
      <c r="B14" s="6" t="s">
        <v>39</v>
      </c>
      <c r="C14" s="9" t="s">
        <v>19</v>
      </c>
      <c r="D14" s="9" t="s">
        <v>406</v>
      </c>
      <c r="E14" s="9" t="s">
        <v>391</v>
      </c>
      <c r="G14" s="6" t="s">
        <v>384</v>
      </c>
      <c r="H14" s="6" t="s">
        <v>385</v>
      </c>
      <c r="I14" s="6" t="s">
        <v>386</v>
      </c>
      <c r="J14" s="6" t="s">
        <v>387</v>
      </c>
      <c r="K14" s="6" t="s">
        <v>388</v>
      </c>
    </row>
    <row r="15" spans="1:11" ht="43.2" x14ac:dyDescent="0.3">
      <c r="A15" s="7" t="s">
        <v>407</v>
      </c>
      <c r="B15" s="8" t="s">
        <v>27</v>
      </c>
      <c r="C15" s="7" t="s">
        <v>19</v>
      </c>
      <c r="D15" s="7" t="s">
        <v>408</v>
      </c>
      <c r="E15" s="7" t="s">
        <v>392</v>
      </c>
      <c r="G15" t="str">
        <f>A4</f>
        <v>IPL-2017</v>
      </c>
      <c r="H15" t="str">
        <f>VLOOKUP(G15,A9:E20,2,0)</f>
        <v>Mumbai Indians</v>
      </c>
      <c r="I15" t="str">
        <f>VLOOKUP(H15,B9:F20,2,0)</f>
        <v>Rising Pune Supergiants</v>
      </c>
      <c r="J15" t="str">
        <f>VLOOKUP(I15,C9:G20,2,0)</f>
        <v>Krunal Pandya</v>
      </c>
      <c r="K15" t="str">
        <f>VLOOKUP(J15,D9:H20,2,0)</f>
        <v>Ben Stokes</v>
      </c>
    </row>
    <row r="16" spans="1:11" ht="57.6" x14ac:dyDescent="0.3">
      <c r="A16" s="7" t="s">
        <v>409</v>
      </c>
      <c r="B16" s="6" t="s">
        <v>19</v>
      </c>
      <c r="C16" s="9" t="s">
        <v>50</v>
      </c>
      <c r="D16" s="9" t="s">
        <v>410</v>
      </c>
      <c r="E16" s="9" t="s">
        <v>411</v>
      </c>
    </row>
    <row r="17" spans="1:5" ht="43.2" x14ac:dyDescent="0.3">
      <c r="A17" s="7" t="s">
        <v>412</v>
      </c>
      <c r="B17" s="8" t="s">
        <v>19</v>
      </c>
      <c r="C17" s="7" t="s">
        <v>39</v>
      </c>
      <c r="D17" s="7" t="s">
        <v>413</v>
      </c>
      <c r="E17" s="7" t="s">
        <v>414</v>
      </c>
    </row>
    <row r="18" spans="1:5" ht="57.6" x14ac:dyDescent="0.3">
      <c r="A18" s="7" t="s">
        <v>415</v>
      </c>
      <c r="B18" s="6" t="s">
        <v>260</v>
      </c>
      <c r="C18" s="9" t="s">
        <v>50</v>
      </c>
      <c r="D18" s="9" t="s">
        <v>416</v>
      </c>
      <c r="E18" s="9" t="s">
        <v>417</v>
      </c>
    </row>
    <row r="19" spans="1:5" ht="43.2" x14ac:dyDescent="0.3">
      <c r="A19" s="7" t="s">
        <v>418</v>
      </c>
      <c r="B19" s="8" t="s">
        <v>31</v>
      </c>
      <c r="C19" s="7" t="s">
        <v>19</v>
      </c>
      <c r="D19" s="7" t="s">
        <v>419</v>
      </c>
      <c r="E19"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ECE46-1B91-4DD0-8E3A-28067FF7B892}">
  <dimension ref="C5"/>
  <sheetViews>
    <sheetView showGridLines="0" tabSelected="1" topLeftCell="B1" zoomScale="40" zoomScaleNormal="40" workbookViewId="0">
      <selection activeCell="T46" sqref="T46"/>
    </sheetView>
  </sheetViews>
  <sheetFormatPr defaultRowHeight="15.6" x14ac:dyDescent="0.3"/>
  <sheetData>
    <row r="5" spans="3:3" x14ac:dyDescent="0.3">
      <c r="C5" t="s">
        <v>429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Normal="100" workbookViewId="0">
      <selection activeCell="B13" sqref="A2:P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6D8C-EE02-4B79-9F2A-66AE6A26E4CD}">
  <dimension ref="A3:E10"/>
  <sheetViews>
    <sheetView topLeftCell="B1" workbookViewId="0">
      <selection activeCell="C22" sqref="C22"/>
    </sheetView>
  </sheetViews>
  <sheetFormatPr defaultRowHeight="15.6" x14ac:dyDescent="0.3"/>
  <cols>
    <col min="1" max="1" width="18.796875" bestFit="1" customWidth="1"/>
    <col min="2" max="2" width="15" bestFit="1" customWidth="1"/>
    <col min="4" max="4" width="18.796875" bestFit="1" customWidth="1"/>
  </cols>
  <sheetData>
    <row r="3" spans="1:5" x14ac:dyDescent="0.3">
      <c r="A3" s="22" t="s">
        <v>421</v>
      </c>
      <c r="B3" t="s">
        <v>428</v>
      </c>
    </row>
    <row r="4" spans="1:5" x14ac:dyDescent="0.3">
      <c r="A4" s="23" t="s">
        <v>19</v>
      </c>
      <c r="B4" s="24">
        <v>3</v>
      </c>
      <c r="D4" t="str">
        <f t="shared" ref="D4:D9" si="0">A4</f>
        <v>Chennai Super Kings</v>
      </c>
      <c r="E4">
        <f t="shared" ref="E4:E9" si="1">GETPIVOTDATA("Winner",$A$3,"Winner",A4)</f>
        <v>3</v>
      </c>
    </row>
    <row r="5" spans="1:5" x14ac:dyDescent="0.3">
      <c r="A5" s="23" t="s">
        <v>39</v>
      </c>
      <c r="B5" s="24">
        <v>3</v>
      </c>
      <c r="D5" t="str">
        <f t="shared" si="0"/>
        <v>Mumbai Indians</v>
      </c>
      <c r="E5">
        <f t="shared" si="1"/>
        <v>3</v>
      </c>
    </row>
    <row r="6" spans="1:5" x14ac:dyDescent="0.3">
      <c r="A6" s="23" t="s">
        <v>27</v>
      </c>
      <c r="B6" s="24">
        <v>2</v>
      </c>
      <c r="D6" t="str">
        <f t="shared" si="0"/>
        <v>Kolkata Knight Riders</v>
      </c>
      <c r="E6">
        <f t="shared" si="1"/>
        <v>2</v>
      </c>
    </row>
    <row r="7" spans="1:5" x14ac:dyDescent="0.3">
      <c r="A7" s="23" t="s">
        <v>260</v>
      </c>
      <c r="B7" s="24">
        <v>1</v>
      </c>
      <c r="D7" t="str">
        <f t="shared" si="0"/>
        <v>Deccan Chargers</v>
      </c>
      <c r="E7">
        <f t="shared" si="1"/>
        <v>1</v>
      </c>
    </row>
    <row r="8" spans="1:5" x14ac:dyDescent="0.3">
      <c r="A8" s="23" t="s">
        <v>18</v>
      </c>
      <c r="B8" s="24">
        <v>1</v>
      </c>
      <c r="D8" t="str">
        <f t="shared" si="0"/>
        <v>Sunrisers Hyderabad</v>
      </c>
      <c r="E8">
        <f t="shared" si="1"/>
        <v>1</v>
      </c>
    </row>
    <row r="9" spans="1:5" x14ac:dyDescent="0.3">
      <c r="A9" s="23" t="s">
        <v>31</v>
      </c>
      <c r="B9" s="24">
        <v>1</v>
      </c>
      <c r="D9" t="str">
        <f t="shared" si="0"/>
        <v>Rajasthan Royals</v>
      </c>
      <c r="E9">
        <f t="shared" si="1"/>
        <v>1</v>
      </c>
    </row>
    <row r="10" spans="1:5" x14ac:dyDescent="0.3">
      <c r="A10" s="23" t="s">
        <v>422</v>
      </c>
      <c r="B10" s="24">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Normal="100" workbookViewId="0">
      <selection activeCell="B7"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vt:lpstr>
      <vt:lpstr>MoM</vt:lpstr>
      <vt:lpstr>KPI</vt:lpstr>
      <vt:lpstr>dashboard</vt:lpstr>
      <vt:lpstr>full data</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2023-05-25T13:59:02Z</dcterms:created>
  <dcterms:modified xsi:type="dcterms:W3CDTF">2025-07-15T21:24:54Z</dcterms:modified>
</cp:coreProperties>
</file>