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charts/chart16.xml" ContentType="application/vnd.openxmlformats-officedocument.drawingml.char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ocument Control" sheetId="1" state="visible" r:id="rId2"/>
    <sheet name="Formulae" sheetId="2" state="visible" r:id="rId3"/>
    <sheet name="New" sheetId="3" state="visible" r:id="rId4"/>
    <sheet name="New Monthly KPI" sheetId="4" state="visible" r:id="rId5"/>
    <sheet name="User feedback" sheetId="5" state="visible" r:id="rId6"/>
    <sheet name="New_ECP" sheetId="6" state="visible" r:id="rId7"/>
    <sheet name="New_ECP Monthly KPI" sheetId="7" state="visible" r:id="rId8"/>
    <sheet name="Chart1" sheetId="8" state="visible" r:id="rId9"/>
    <sheet name="Sheet1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<sst xmlns="http://schemas.openxmlformats.org/spreadsheetml/2006/main" count="3411" uniqueCount="164">
  <si>
    <t xml:space="preserve">Version</t>
  </si>
  <si>
    <t xml:space="preserve">Status</t>
  </si>
  <si>
    <t xml:space="preserve">Date Issued</t>
  </si>
  <si>
    <t xml:space="preserve">Author / Owner</t>
  </si>
  <si>
    <t xml:space="preserve">Reviewed by</t>
  </si>
  <si>
    <t xml:space="preserve">Description of Changes</t>
  </si>
  <si>
    <t xml:space="preserve">In Progress</t>
  </si>
  <si>
    <t xml:space="preserve">July 01, 2020</t>
  </si>
  <si>
    <t xml:space="preserve">Ajith Karappan</t>
  </si>
  <si>
    <t xml:space="preserve">Unnikrishnan Nair</t>
  </si>
  <si>
    <t xml:space="preserve">For month of July</t>
  </si>
  <si>
    <t xml:space="preserve">KPI Portal Management</t>
  </si>
  <si>
    <t xml:space="preserve">Overall
</t>
  </si>
  <si>
    <t xml:space="preserve">Dealer Portal Login
(all Clients)</t>
  </si>
  <si>
    <t xml:space="preserve">Quote&amp;Buy Availability
(all Clients)</t>
  </si>
  <si>
    <t xml:space="preserve">Quote&amp;Buy Process Stability
(all Clients)</t>
  </si>
  <si>
    <t xml:space="preserve">Login Attempts</t>
  </si>
  <si>
    <t xml:space="preserve">Service hours</t>
  </si>
  <si>
    <t xml:space="preserve">Calls/ Started Q&amp;B</t>
  </si>
  <si>
    <t xml:space="preserve">Login Errors/ Failed</t>
  </si>
  <si>
    <t xml:space="preserve">Outage</t>
  </si>
  <si>
    <t xml:space="preserve">Failed/ Total Errors (Browser Erors+Server Errors)</t>
  </si>
  <si>
    <t xml:space="preserve">KPI</t>
  </si>
  <si>
    <t xml:space="preserve">Dealer Portal
</t>
  </si>
  <si>
    <t xml:space="preserve">Opel Q&amp;B Process
</t>
  </si>
  <si>
    <t xml:space="preserve">Ford Q&amp;B Process
</t>
  </si>
  <si>
    <t xml:space="preserve">Volvo Q&amp;B Process
</t>
  </si>
  <si>
    <t xml:space="preserve">BMW Q&amp;B Process
</t>
  </si>
  <si>
    <t xml:space="preserve">Custlomer Portal
</t>
  </si>
  <si>
    <t xml:space="preserve">VWAV Direct Q&amp;B Process
</t>
  </si>
  <si>
    <t xml:space="preserve">NV</t>
  </si>
  <si>
    <t xml:space="preserve">13/7/2016</t>
  </si>
  <si>
    <t xml:space="preserve">14/7/2016</t>
  </si>
  <si>
    <t xml:space="preserve">15/7/2016</t>
  </si>
  <si>
    <t xml:space="preserve">16/7/2016</t>
  </si>
  <si>
    <t xml:space="preserve">18/7/2016</t>
  </si>
  <si>
    <t xml:space="preserve">19/7/2016</t>
  </si>
  <si>
    <t xml:space="preserve">20/7/2016</t>
  </si>
  <si>
    <t xml:space="preserve">Tally PMO Reference</t>
  </si>
  <si>
    <t xml:space="preserve">NA</t>
  </si>
  <si>
    <t xml:space="preserve">Reloaded</t>
  </si>
  <si>
    <t xml:space="preserve">WSI</t>
  </si>
  <si>
    <t xml:space="preserve">Check</t>
  </si>
  <si>
    <t xml:space="preserve">WSI Check</t>
  </si>
  <si>
    <t xml:space="preserve">Date</t>
  </si>
  <si>
    <t xml:space="preserve">Reloaded Portal</t>
  </si>
  <si>
    <t xml:space="preserve">WSI Portal</t>
  </si>
  <si>
    <t xml:space="preserve">Reloaded Availability</t>
  </si>
  <si>
    <t xml:space="preserve">Reloaded Overall</t>
  </si>
  <si>
    <t xml:space="preserve">WSI Availability</t>
  </si>
  <si>
    <t xml:space="preserve">WSI Overall</t>
  </si>
  <si>
    <t xml:space="preserve">Ford Q&amp;B Process</t>
  </si>
  <si>
    <t xml:space="preserve">Volvo Q&amp;B Process</t>
  </si>
  <si>
    <t xml:space="preserve">PSA Q&amp;B Process</t>
  </si>
  <si>
    <t xml:space="preserve">OVF Q&amp;B Process</t>
  </si>
  <si>
    <t xml:space="preserve">FCA Q&amp;B Process</t>
  </si>
  <si>
    <t xml:space="preserve">VWAV Direct Q&amp;B Process</t>
  </si>
  <si>
    <t xml:space="preserve">AVS Q&amp;B Process</t>
  </si>
  <si>
    <t xml:space="preserve">Reloaded availability</t>
  </si>
  <si>
    <t xml:space="preserve">Reloaded Quote&amp;Buy Process Stability(all Clients)</t>
  </si>
  <si>
    <t xml:space="preserve">OVF Q&amp;B Process
</t>
  </si>
  <si>
    <t xml:space="preserve">FCA Q&amp;B Process
</t>
  </si>
  <si>
    <t xml:space="preserve">Service hours (in mins)</t>
  </si>
  <si>
    <t xml:space="preserve">Outage (in mins)</t>
  </si>
  <si>
    <t xml:space="preserve">Calls/ Started Q&amp;B (Total Calls)</t>
  </si>
  <si>
    <t xml:space="preserve">Failed/ Total Errors (Total Browser Errors+Total Server Errors)</t>
  </si>
  <si>
    <t xml:space="preserve">Failed/ Total Errors (Browser Errors+Server Errors)</t>
  </si>
  <si>
    <t xml:space="preserve">06-02-2023</t>
  </si>
  <si>
    <t xml:space="preserve">07-02-2023</t>
  </si>
  <si>
    <t xml:space="preserve">09-02-2023</t>
  </si>
  <si>
    <t xml:space="preserve">Reloaded Quote&amp;Buy Availability
(all Clients)</t>
  </si>
  <si>
    <t xml:space="preserve">Reloaded Quote&amp;Buy Process Stability
(all Clients)</t>
  </si>
  <si>
    <t xml:space="preserve">WSI-Quote&amp;Buy Availability
(all Clients)</t>
  </si>
  <si>
    <t xml:space="preserve">WSI Quote&amp;Buy Process Stability
(all Clients)</t>
  </si>
  <si>
    <t xml:space="preserve">PSA Q&amp;B Process
</t>
  </si>
  <si>
    <t xml:space="preserve">AVS Direct Q&amp;B Process
</t>
  </si>
  <si>
    <t xml:space="preserve">VW Q&amp;B Process
</t>
  </si>
  <si>
    <t xml:space="preserve">FCA User feedback</t>
  </si>
  <si>
    <t xml:space="preserve">Ford User feedback</t>
  </si>
  <si>
    <t xml:space="preserve">OVF User feedback</t>
  </si>
  <si>
    <t xml:space="preserve">PSA User feedback</t>
  </si>
  <si>
    <t xml:space="preserve">Volvo User feedback</t>
  </si>
  <si>
    <t xml:space="preserve">Total Count</t>
  </si>
  <si>
    <t xml:space="preserve">Average Rating</t>
  </si>
  <si>
    <t xml:space="preserve">Count of non zero values in Avg</t>
  </si>
  <si>
    <t xml:space="preserve">&lt;</t>
  </si>
  <si>
    <t xml:space="preserve">Total/Avg.</t>
  </si>
  <si>
    <t xml:space="preserve">ECP</t>
  </si>
  <si>
    <t xml:space="preserve">ECP Availability</t>
  </si>
  <si>
    <t xml:space="preserve">ECP Overall</t>
  </si>
  <si>
    <t xml:space="preserve">Ford ECP</t>
  </si>
  <si>
    <t xml:space="preserve">Quote&amp;Buy Availability(all Clients)</t>
  </si>
  <si>
    <t xml:space="preserve">Quote&amp;Buy Process Stability(all Clients)</t>
  </si>
  <si>
    <t xml:space="preserve">ECP Availability
(all Clients)</t>
  </si>
  <si>
    <t xml:space="preserve">ECP Process Stability
(all Clients)</t>
  </si>
  <si>
    <t xml:space="preserve">Ford ECP
</t>
  </si>
  <si>
    <t xml:space="preserve">com.allianz.absi.fd.schedule.merger.war</t>
  </si>
  <si>
    <t xml:space="preserve">com.allianz.absi.claim.esb.gateway.war</t>
  </si>
  <si>
    <t xml:space="preserve">com.allianz.absi.archive.docs.war</t>
  </si>
  <si>
    <t xml:space="preserve">com.allianz.absi.fd.sollyazar.compare.war</t>
  </si>
  <si>
    <t xml:space="preserve">com.allianz.absi.claim.esb.his.war</t>
  </si>
  <si>
    <t xml:space="preserve">com.allianz.absi.fd.sollyazar.war</t>
  </si>
  <si>
    <t xml:space="preserve">com.allianz.absi.claim.esb.vw.portal.war</t>
  </si>
  <si>
    <t xml:space="preserve">com.allianz.absi.fsw.base.jar</t>
  </si>
  <si>
    <t xml:space="preserve">com.allianz.absi.claim.esb.vw.search.war</t>
  </si>
  <si>
    <t xml:space="preserve">com.allianz.absi.fsw.gov.epn.war</t>
  </si>
  <si>
    <t xml:space="preserve">com.allianz.absi.claim.esb.vw.svs.war</t>
  </si>
  <si>
    <t xml:space="preserve">com.allianz.absi.fsw.scheduler.war</t>
  </si>
  <si>
    <t xml:space="preserve">com.allianz.absi.claim.esb.war</t>
  </si>
  <si>
    <t xml:space="preserve">com.allianz.absi.ggrl.esb.war</t>
  </si>
  <si>
    <t xml:space="preserve">com.allianz.absi.contract.credit.inquiry.war</t>
  </si>
  <si>
    <t xml:space="preserve">com.allianz.absi.operation.esb.war</t>
  </si>
  <si>
    <t xml:space="preserve">com.allianz.absi.contract.credit.quote.war</t>
  </si>
  <si>
    <t xml:space="preserve">com.allianz.absi.person.esb.vb.zgp.war</t>
  </si>
  <si>
    <t xml:space="preserve">com.allianz.absi.contract.esb.bmw.life.war</t>
  </si>
  <si>
    <t xml:space="preserve">com.allianz.absi.person.esb.war</t>
  </si>
  <si>
    <t xml:space="preserve">com.allianz.absi.contract.esb.bmw.oc.war</t>
  </si>
  <si>
    <t xml:space="preserve">com.allianz.absi.search.esb.om.war</t>
  </si>
  <si>
    <t xml:space="preserve">com.allianz.absi.contract.esb.bmw.ppi.war</t>
  </si>
  <si>
    <t xml:space="preserve">com.allianz.absi.uniserv.war</t>
  </si>
  <si>
    <t xml:space="preserve">com.allianz.absi.contract.esb.ci.war</t>
  </si>
  <si>
    <t xml:space="preserve">com.allianz.absi.vb.alive.war</t>
  </si>
  <si>
    <t xml:space="preserve">com.allianz.absi.contract.esb.credit.war</t>
  </si>
  <si>
    <t xml:space="preserve">com.allianz.absi.contract.esb.dfb.war</t>
  </si>
  <si>
    <t xml:space="preserve">com.allianz.absi.contract.esb.hk.war</t>
  </si>
  <si>
    <t xml:space="preserve">com.allianz.absi.contract.esb.ntm.war</t>
  </si>
  <si>
    <t xml:space="preserve">com.allianz.absi.contract.esb.vb.lock.war</t>
  </si>
  <si>
    <t xml:space="preserve">com.allianz.absi.contract.esb.vb.war</t>
  </si>
  <si>
    <t xml:space="preserve">com.allianz.absi.contract.esb.vw.gap.war</t>
  </si>
  <si>
    <t xml:space="preserve">com.allianz.absi.contract.esb.vwb.policyconfirmation.war</t>
  </si>
  <si>
    <t xml:space="preserve">com.allianz.absi.contract.esb.vwb.war</t>
  </si>
  <si>
    <t xml:space="preserve">com.allianz.absi.contract.esb.war</t>
  </si>
  <si>
    <t xml:space="preserve">com.allianz.absi.contract.esb.zdvs.war</t>
  </si>
  <si>
    <t xml:space="preserve">com.allianz.absi.document.esb.blob2filenet.war</t>
  </si>
  <si>
    <t xml:space="preserve">com.allianz.absi.document.esb.email.war</t>
  </si>
  <si>
    <t xml:space="preserve">com.allianz.absi.document.esb.fax.csl.war</t>
  </si>
  <si>
    <t xml:space="preserve">com.allianz.absi.document.esb.fax.war</t>
  </si>
  <si>
    <t xml:space="preserve">com.allianz.absi.document.esb.ged.index.war</t>
  </si>
  <si>
    <t xml:space="preserve">com.allianz.absi.document.esb.oms.war</t>
  </si>
  <si>
    <t xml:space="preserve">com.allianz.absi.document.esb.war</t>
  </si>
  <si>
    <t xml:space="preserve">com.allianz.absi.esb.acr.war</t>
  </si>
  <si>
    <t xml:space="preserve">com.allianz.absi.esb.france.assureone.war</t>
  </si>
  <si>
    <t xml:space="preserve">com.allianz.absi.esb.orgaservice.war</t>
  </si>
  <si>
    <t xml:space="preserve">com.allianz.absi.esb.war</t>
  </si>
  <si>
    <t xml:space="preserve">com.allianz.absi.esb.webaccount.war</t>
  </si>
  <si>
    <t xml:space="preserve">com.allianz.absi.extsvc.quickevb.war</t>
  </si>
  <si>
    <t xml:space="preserve">com.allianz.absi.fd.abs.to.aida.war</t>
  </si>
  <si>
    <t xml:space="preserve">com.allianz.absi.fd.aida.ciriard.solly.base.war</t>
  </si>
  <si>
    <t xml:space="preserve">com.allianz.absi.fd.aida.war</t>
  </si>
  <si>
    <t xml:space="preserve">com.allianz.absi.fd.ciriard.compare.war</t>
  </si>
  <si>
    <t xml:space="preserve">com.allianz.absi.fd.ciriard.war</t>
  </si>
  <si>
    <t xml:space="preserve">com.allianz.absi.fd.darva.ap.war</t>
  </si>
  <si>
    <t xml:space="preserve">com.allianz.absi.fd.darva.dispatch.war</t>
  </si>
  <si>
    <t xml:space="preserve">com.allianz.absi.fd.darva.fabg.war</t>
  </si>
  <si>
    <t xml:space="preserve">com.allianz.absi.fd.darva.nh.war</t>
  </si>
  <si>
    <t xml:space="preserve">com.allianz.absi.fd.darva.om.war</t>
  </si>
  <si>
    <t xml:space="preserve">com.allianz.absi.fd.darva.re.war</t>
  </si>
  <si>
    <t xml:space="preserve">com.allianz.absi.fd.darva.sd.incoming.war</t>
  </si>
  <si>
    <t xml:space="preserve">com.allianz.absi.fd.darva.sd.outgoing.war</t>
  </si>
  <si>
    <t xml:space="preserve">com.allianz.absi.fd.declic.outgoing.war</t>
  </si>
  <si>
    <t xml:space="preserve">com.allianz.absi.fd.emailservice.war</t>
  </si>
  <si>
    <t xml:space="preserve">com.allianz.absi.fd.gca.war</t>
  </si>
  <si>
    <t xml:space="preserve">com.allianz.absi.fd.reperes.compare.war</t>
  </si>
  <si>
    <t xml:space="preserve">com.allianz.absi.fd.reperes.war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</si>
</sst>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General"/>
    <numFmt numFmtId="167" formatCode="0.0000"/>
    <numFmt numFmtId="168" formatCode="[$-4009]dd\-mm\-yyyy;@"/>
  </numFmts>
  <fonts count="2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1F497D"/>
      <name val="Calibri"/>
      <family val="0"/>
    </font>
    <font>
      <sz val="11"/>
      <name val="Times New Roman"/>
      <family val="0"/>
    </font>
    <font>
      <b val="true"/>
      <i val="true"/>
      <sz val="20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i val="true"/>
      <sz val="11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9C6500"/>
      <name val="Arial"/>
      <family val="2"/>
      <charset val="1"/>
    </font>
    <font>
      <sz val="10"/>
      <color rgb="FF006100"/>
      <name val="Arial"/>
      <family val="2"/>
      <charset val="1"/>
    </font>
    <font>
      <sz val="10"/>
      <color rgb="FF9C0006"/>
      <name val="Arial"/>
      <family val="2"/>
      <charset val="1"/>
    </font>
    <font>
      <sz val="10"/>
      <color rgb="FF3F3F76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B3FFB3"/>
      </patternFill>
    </fill>
    <fill>
      <patternFill patternType="solid">
        <fgColor rgb="FFFFC7CE"/>
        <bgColor rgb="FFFFCC99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AC090"/>
      </patternFill>
    </fill>
    <fill>
      <patternFill patternType="solid">
        <fgColor rgb="FF113388"/>
        <bgColor rgb="FF1F497D"/>
      </patternFill>
    </fill>
    <fill>
      <patternFill patternType="solid">
        <fgColor rgb="FFF2F2F2"/>
        <bgColor rgb="FFFFFFFF"/>
      </patternFill>
    </fill>
    <fill>
      <patternFill patternType="solid">
        <fgColor rgb="FFA6A6A6"/>
        <bgColor rgb="FFB2B2B2"/>
      </patternFill>
    </fill>
    <fill>
      <patternFill patternType="solid">
        <fgColor rgb="FF002060"/>
        <bgColor rgb="FF113388"/>
      </patternFill>
    </fill>
    <fill>
      <patternFill patternType="solid">
        <fgColor rgb="FF66FFCC"/>
        <bgColor rgb="FFB3FFB3"/>
      </patternFill>
    </fill>
    <fill>
      <patternFill patternType="solid">
        <fgColor rgb="FFCC99FF"/>
        <bgColor rgb="FFFF99FF"/>
      </patternFill>
    </fill>
    <fill>
      <patternFill patternType="solid">
        <fgColor rgb="FFB9CDE5"/>
        <bgColor rgb="FFC7DAF1"/>
      </patternFill>
    </fill>
    <fill>
      <patternFill patternType="solid">
        <fgColor rgb="FF92D050"/>
        <bgColor rgb="FF80CC33"/>
      </patternFill>
    </fill>
    <fill>
      <patternFill patternType="solid">
        <fgColor rgb="FFD9D9D9"/>
        <bgColor rgb="FFC7DAF1"/>
      </patternFill>
    </fill>
    <fill>
      <patternFill patternType="solid">
        <fgColor rgb="FFFAC090"/>
        <bgColor rgb="FFFFCC99"/>
      </patternFill>
    </fill>
    <fill>
      <patternFill patternType="solid">
        <fgColor rgb="FFFF99FF"/>
        <bgColor rgb="FFCC99FF"/>
      </patternFill>
    </fill>
    <fill>
      <patternFill patternType="solid">
        <fgColor rgb="FF93CDDD"/>
        <bgColor rgb="FFB9CDE5"/>
      </patternFill>
    </fill>
    <fill>
      <patternFill patternType="solid">
        <fgColor rgb="FFFFCC4D"/>
        <bgColor rgb="FFFAC090"/>
      </patternFill>
    </fill>
    <fill>
      <patternFill patternType="solid">
        <fgColor rgb="FF80CC33"/>
        <bgColor rgb="FF92D050"/>
      </patternFill>
    </fill>
    <fill>
      <patternFill patternType="solid">
        <fgColor rgb="FFC7DAF1"/>
        <bgColor rgb="FFD9D9D9"/>
      </patternFill>
    </fill>
    <fill>
      <patternFill patternType="solid">
        <fgColor rgb="FFB3FFB3"/>
        <bgColor rgb="FFC6EFCE"/>
      </patternFill>
    </fill>
    <fill>
      <patternFill patternType="solid">
        <fgColor rgb="FFC6C870"/>
        <bgColor rgb="FF9BBB59"/>
      </patternFill>
    </fill>
    <fill>
      <patternFill patternType="solid">
        <fgColor rgb="FF49C050"/>
        <bgColor rgb="FF80CC33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medium"/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medium"/>
      <diagonal/>
    </border>
    <border diagonalUp="false" diagonalDown="false">
      <left style="thin">
        <color rgb="FF7F7F7F"/>
      </left>
      <right/>
      <top style="medium"/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 style="thin">
        <color rgb="FF7F7F7F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2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7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1" applyFont="true" applyBorder="true" applyAlignment="true" applyProtection="false">
      <alignment horizontal="general" vertical="bottom" textRotation="0" wrapText="false" indent="0" shrinkToFit="false"/>
    </xf>
    <xf numFmtId="164" fontId="18" fillId="6" borderId="2" applyFont="true" applyBorder="true" applyAlignment="true" applyProtection="false">
      <alignment horizontal="general" vertical="bottom" textRotation="0" wrapText="false" indent="0" shrinkToFit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7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8" fillId="8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7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7" borderId="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8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1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9" borderId="8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1" fillId="8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9" borderId="2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1" fillId="8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9" borderId="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9" fillId="8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3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7" borderId="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0" fillId="8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9" borderId="3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9" fillId="8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2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7" fontId="12" fillId="9" borderId="22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2" fillId="9" borderId="3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0" fillId="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8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10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13" fillId="1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3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3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3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1" borderId="3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2" borderId="34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3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3" borderId="34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4" borderId="34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5" borderId="34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34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5" borderId="34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6" borderId="3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7" borderId="3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3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13" borderId="3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4" borderId="3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5" borderId="3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3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5" borderId="34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6" borderId="34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17" borderId="34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3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1" borderId="3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2" borderId="3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4" borderId="3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34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3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6" borderId="3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7" borderId="3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8" borderId="3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20" fillId="9" borderId="3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9" fillId="2" borderId="3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3" borderId="3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0" borderId="3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1" borderId="3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1" borderId="3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2" borderId="3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3" borderId="3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4" borderId="34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5" borderId="34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5" borderId="34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6" borderId="34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7" borderId="34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3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9" borderId="34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10" fillId="7" borderId="3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18" fillId="6" borderId="2" xfId="24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15" fillId="2" borderId="2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9" borderId="9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6" fontId="18" fillId="6" borderId="35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8" fillId="6" borderId="36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true" indent="0" shrinkToFit="false" readingOrder="1"/>
      <protection locked="true" hidden="false"/>
    </xf>
    <xf numFmtId="166" fontId="18" fillId="6" borderId="37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24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8" fillId="6" borderId="38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 readingOrder="1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39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9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20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3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1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22" borderId="1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22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8" fontId="11" fillId="23" borderId="3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" fillId="24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4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24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Good" xfId="21"/>
    <cellStyle name="Excel Built-in Bad" xfId="22"/>
    <cellStyle name="Excel Built-in Note" xfId="23"/>
    <cellStyle name="Excel Built-in Input" xfId="24"/>
  </cellStyles>
  <dxfs count="1417"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colors>
    <indexedColors>
      <rgbColor rgb="FF000000"/>
      <rgbColor rgb="FFFFFFFF"/>
      <rgbColor rgb="FFFF0000"/>
      <rgbColor rgb="FF92D050"/>
      <rgbColor rgb="FF0000FF"/>
      <rgbColor rgb="FFFFFF00"/>
      <rgbColor rgb="FFFF00FF"/>
      <rgbColor rgb="FF66FFCC"/>
      <rgbColor rgb="FF9C0006"/>
      <rgbColor rgb="FF006100"/>
      <rgbColor rgb="FF002060"/>
      <rgbColor rgb="FF5F7530"/>
      <rgbColor rgb="FF800080"/>
      <rgbColor rgb="FF00B050"/>
      <rgbColor rgb="FFB2B2B2"/>
      <rgbColor rgb="FF7F7F7F"/>
      <rgbColor rgb="FFB9CDE5"/>
      <rgbColor rgb="FFC0504D"/>
      <rgbColor rgb="FFFFFFCC"/>
      <rgbColor rgb="FFF2F2F2"/>
      <rgbColor rgb="FF660066"/>
      <rgbColor rgb="FFFAC090"/>
      <rgbColor rgb="FF1F497D"/>
      <rgbColor rgb="FFC7DAF1"/>
      <rgbColor rgb="FF000080"/>
      <rgbColor rgb="FFFF00FF"/>
      <rgbColor rgb="FFC6C870"/>
      <rgbColor rgb="FFFFC7CE"/>
      <rgbColor rgb="FF800080"/>
      <rgbColor rgb="FF9C6500"/>
      <rgbColor rgb="FF9BBB59"/>
      <rgbColor rgb="FF0000FF"/>
      <rgbColor rgb="FFD9D9D9"/>
      <rgbColor rgb="FFB3FFB3"/>
      <rgbColor rgb="FFC6EFCE"/>
      <rgbColor rgb="FFFFEB9C"/>
      <rgbColor rgb="FF93CDDD"/>
      <rgbColor rgb="FFFF99FF"/>
      <rgbColor rgb="FFCC99FF"/>
      <rgbColor rgb="FFFFCC99"/>
      <rgbColor rgb="FF4F81BD"/>
      <rgbColor rgb="FF4BACC6"/>
      <rgbColor rgb="FF80CC33"/>
      <rgbColor rgb="FFFFCC4D"/>
      <rgbColor rgb="FFF79646"/>
      <rgbColor rgb="FFFF5050"/>
      <rgbColor rgb="FF8064A2"/>
      <rgbColor rgb="FFA6A6A6"/>
      <rgbColor rgb="FF113388"/>
      <rgbColor rgb="FF49C050"/>
      <rgbColor rgb="FF003300"/>
      <rgbColor rgb="FF2C4D75"/>
      <rgbColor rgb="FF772C2A"/>
      <rgbColor rgb="FF595959"/>
      <rgbColor rgb="FF3F3F76"/>
      <rgbColor rgb="FF4D3B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'User feedback'!$B$1</c:f>
              <c:strCache>
                <c:ptCount val="1"/>
                <c:pt idx="0">
                  <c:v>FCA User feedback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feedback'!$B$2:$B$17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</c:numCache>
            </c:numRef>
          </c:val>
        </c:ser>
        <c:ser>
          <c:idx val="1"/>
          <c:order val="1"/>
          <c:tx>
            <c:strRef>
              <c:f>'User feedback'!$C$1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0504d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feedback'!$C$2:$C$17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</c:numCache>
            </c:numRef>
          </c:val>
        </c:ser>
        <c:ser>
          <c:idx val="2"/>
          <c:order val="2"/>
          <c:tx>
            <c:strRef>
              <c:f>'User feedback'!$D$1</c:f>
              <c:strCache>
                <c:ptCount val="1"/>
                <c:pt idx="0">
                  <c:v>Ford User feedback</c:v>
                </c:pt>
              </c:strCache>
            </c:strRef>
          </c:tx>
          <c:spPr>
            <a:solidFill>
              <a:srgbClr val="9bbb59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feedback'!$D$2:$D$17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</c:numCache>
            </c:numRef>
          </c:val>
        </c:ser>
        <c:ser>
          <c:idx val="3"/>
          <c:order val="3"/>
          <c:tx>
            <c:strRef>
              <c:f>'User feedback'!$E$1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064a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feedback'!$E$2:$E$17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</c:numCache>
            </c:numRef>
          </c:val>
        </c:ser>
        <c:ser>
          <c:idx val="4"/>
          <c:order val="4"/>
          <c:tx>
            <c:strRef>
              <c:f>'User feedback'!$F$1</c:f>
              <c:strCache>
                <c:ptCount val="1"/>
                <c:pt idx="0">
                  <c:v>OVF User feedback</c:v>
                </c:pt>
              </c:strCache>
            </c:strRef>
          </c:tx>
          <c:spPr>
            <a:solidFill>
              <a:srgbClr val="4bacc6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feedback'!$F$2:$F$17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</c:ser>
        <c:ser>
          <c:idx val="5"/>
          <c:order val="5"/>
          <c:tx>
            <c:strRef>
              <c:f>'User feedback'!$G$1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79646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feedback'!$G$2:$G$17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5</c:v>
                </c:pt>
                <c:pt idx="14">
                  <c:v>3</c:v>
                </c:pt>
                <c:pt idx="15">
                  <c:v>1</c:v>
                </c:pt>
              </c:numCache>
            </c:numRef>
          </c:val>
        </c:ser>
        <c:ser>
          <c:idx val="6"/>
          <c:order val="6"/>
          <c:tx>
            <c:strRef>
              <c:f>'User feedback'!$H$1</c:f>
              <c:strCache>
                <c:ptCount val="1"/>
                <c:pt idx="0">
                  <c:v>PSA User feedback</c:v>
                </c:pt>
              </c:strCache>
            </c:strRef>
          </c:tx>
          <c:spPr>
            <a:solidFill>
              <a:srgbClr val="2c4d7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feedback'!$H$2:$H$17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</c:numCache>
            </c:numRef>
          </c:val>
        </c:ser>
        <c:ser>
          <c:idx val="7"/>
          <c:order val="7"/>
          <c:tx>
            <c:strRef>
              <c:f>'User feedback'!$I$1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72c2a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feedback'!$I$2:$I$17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</c:v>
                </c:pt>
              </c:numCache>
            </c:numRef>
          </c:val>
        </c:ser>
        <c:ser>
          <c:idx val="8"/>
          <c:order val="8"/>
          <c:tx>
            <c:strRef>
              <c:f>'User feedback'!$J$1</c:f>
              <c:strCache>
                <c:ptCount val="1"/>
                <c:pt idx="0">
                  <c:v>Volvo User feedback</c:v>
                </c:pt>
              </c:strCache>
            </c:strRef>
          </c:tx>
          <c:spPr>
            <a:solidFill>
              <a:srgbClr val="5f753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feedback'!$J$2:$J$17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9"/>
          <c:order val="9"/>
          <c:tx>
            <c:strRef>
              <c:f>'User feedback'!$K$1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d3b62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'User feedback'!$A$2:$A$17</c:f>
              <c:strCache>
                <c:ptCount val="16"/>
                <c:pt idx="0">
                  <c:v>Date</c:v>
                </c:pt>
                <c:pt idx="1">
                  <c:v>01-02-2023</c:v>
                </c:pt>
                <c:pt idx="2">
                  <c:v>02-02-2023</c:v>
                </c:pt>
                <c:pt idx="3">
                  <c:v>03-02-2023</c:v>
                </c:pt>
                <c:pt idx="4">
                  <c:v>04-02-2023</c:v>
                </c:pt>
                <c:pt idx="5">
                  <c:v>05-02-2023</c:v>
                </c:pt>
                <c:pt idx="6">
                  <c:v>06-02-2023</c:v>
                </c:pt>
                <c:pt idx="7">
                  <c:v>07-02-2023</c:v>
                </c:pt>
                <c:pt idx="8">
                  <c:v>08-02-2023</c:v>
                </c:pt>
                <c:pt idx="9">
                  <c:v>09-02-2023</c:v>
                </c:pt>
                <c:pt idx="10">
                  <c:v>10-02-2023</c:v>
                </c:pt>
                <c:pt idx="11">
                  <c:v>11-02-2023</c:v>
                </c:pt>
                <c:pt idx="12">
                  <c:v>13-02-2023</c:v>
                </c:pt>
                <c:pt idx="13">
                  <c:v>14-02-2023</c:v>
                </c:pt>
                <c:pt idx="14">
                  <c:v>15-02-2023</c:v>
                </c:pt>
                <c:pt idx="15">
                  <c:v>16-02-2023</c:v>
                </c:pt>
              </c:strCache>
            </c:strRef>
          </c:cat>
          <c:val>
            <c:numRef>
              <c:f>'User feedback'!$K$2:$K$17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gapWidth val="219"/>
        <c:overlap val="-27"/>
        <c:axId val="53636054"/>
        <c:axId val="88546411"/>
      </c:barChart>
      <c:catAx>
        <c:axId val="536360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546411"/>
        <c:crosses val="autoZero"/>
        <c:auto val="1"/>
        <c:lblAlgn val="ctr"/>
        <c:lblOffset val="100"/>
        <c:noMultiLvlLbl val="0"/>
      </c:catAx>
      <c:valAx>
        <c:axId val="885464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63605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24</xdr:col>
      <xdr:colOff>46800</xdr:colOff>
      <xdr:row>3</xdr:row>
      <xdr:rowOff>161280</xdr:rowOff>
    </xdr:to>
    <xdr:sp>
      <xdr:nvSpPr>
        <xdr:cNvPr id="0" name="TextBox 1"/>
        <xdr:cNvSpPr/>
      </xdr:nvSpPr>
      <xdr:spPr>
        <a:xfrm>
          <a:off x="601920" y="162000"/>
          <a:ext cx="17933400" cy="4849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1" lang="en-IN" sz="1200" spc="-1" strike="noStrike">
              <a:solidFill>
                <a:srgbClr val="1f497d"/>
              </a:solidFill>
              <a:latin typeface="Calibri"/>
            </a:rPr>
            <a:t>Due to the Dynamics nature of updating , this template excluded from the version controlling. This template will be reviewed annually and keep the versioning accordingly.</a:t>
          </a:r>
          <a:endParaRPr b="0" lang="en-IN" sz="1200" spc="-1" strike="noStrike">
            <a:latin typeface="Times New Roman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IN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14</xdr:col>
      <xdr:colOff>285120</xdr:colOff>
      <xdr:row>38</xdr:row>
      <xdr:rowOff>119160</xdr:rowOff>
    </xdr:to>
    <xdr:graphicFrame>
      <xdr:nvGraphicFramePr>
        <xdr:cNvPr id="1" name="Chart 1"/>
        <xdr:cNvGraphicFramePr/>
      </xdr:nvGraphicFramePr>
      <xdr:xfrm>
        <a:off x="0" y="0"/>
        <a:ext cx="8677440" cy="6296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6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8.54296875" defaultRowHeight="12.75" zeroHeight="false" outlineLevelRow="0" outlineLevelCol="0"/>
  <cols>
    <col collapsed="false" customWidth="true" hidden="false" outlineLevel="0" max="3" min="3" style="1" width="8"/>
    <col collapsed="false" customWidth="true" hidden="false" outlineLevel="0" max="4" min="4" style="1" width="22"/>
    <col collapsed="false" customWidth="true" hidden="false" outlineLevel="0" max="5" min="5" style="1" width="19.29"/>
    <col collapsed="false" customWidth="true" hidden="false" outlineLevel="0" max="6" min="6" style="1" width="19.71"/>
    <col collapsed="false" customWidth="true" hidden="false" outlineLevel="0" max="7" min="7" style="1" width="20.29"/>
    <col collapsed="false" customWidth="true" hidden="false" outlineLevel="0" max="8" min="8" style="1" width="19.29"/>
  </cols>
  <sheetData>
    <row r="6" customFormat="false" ht="13.5" hidden="false" customHeight="false" outlineLevel="0" collapsed="false"/>
    <row r="7" customFormat="false" ht="29.25" hidden="false" customHeight="false" outlineLevel="0" collapsed="false">
      <c r="C7" s="2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5</v>
      </c>
    </row>
    <row r="8" customFormat="false" ht="13.5" hidden="false" customHeight="false" outlineLevel="0" collapsed="false">
      <c r="C8" s="4" t="n">
        <v>1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3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638" activePane="bottomLeft" state="frozen"/>
      <selection pane="topLeft" activeCell="A1" activeCellId="0" sqref="A1"/>
      <selection pane="bottomLeft" activeCell="C1625" activeCellId="0" sqref="C162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5.29"/>
    <col collapsed="false" customWidth="true" hidden="false" outlineLevel="0" max="3" min="3" style="1" width="19.29"/>
    <col collapsed="false" customWidth="true" hidden="false" outlineLevel="0" max="4" min="4" style="1" width="13.29"/>
    <col collapsed="false" customWidth="true" hidden="false" outlineLevel="0" max="5" min="5" style="1" width="12"/>
    <col collapsed="false" customWidth="true" hidden="false" outlineLevel="0" max="6" min="6" style="1" width="15.29"/>
    <col collapsed="false" customWidth="true" hidden="false" outlineLevel="0" max="7" min="7" style="1" width="12.29"/>
  </cols>
  <sheetData>
    <row r="1" s="6" customFormat="true" ht="30" hidden="false" customHeight="true" outlineLevel="0" collapsed="false">
      <c r="A1" s="6" t="s">
        <v>11</v>
      </c>
    </row>
    <row r="2" customFormat="false" ht="13.5" hidden="false" customHeight="false" outlineLevel="0" collapsed="false"/>
    <row r="3" customFormat="false" ht="18.75" hidden="false" customHeight="false" outlineLevel="0" collapsed="false">
      <c r="A3" s="7" t="n">
        <v>42376</v>
      </c>
      <c r="B3" s="7"/>
      <c r="C3" s="7"/>
      <c r="D3" s="7"/>
      <c r="E3" s="7"/>
      <c r="F3" s="7"/>
      <c r="G3" s="7"/>
    </row>
    <row r="4" customFormat="false" ht="77.25" hidden="false" customHeight="true" outlineLevel="0" collapsed="false">
      <c r="A4" s="8" t="s">
        <v>12</v>
      </c>
      <c r="B4" s="9"/>
      <c r="C4" s="10" t="s">
        <v>13</v>
      </c>
      <c r="D4" s="11" t="s">
        <v>14</v>
      </c>
      <c r="E4" s="11"/>
      <c r="F4" s="12" t="s">
        <v>15</v>
      </c>
      <c r="G4" s="12"/>
    </row>
    <row r="5" customFormat="false" ht="26.25" hidden="false" customHeight="true" outlineLevel="0" collapsed="false">
      <c r="A5" s="8"/>
      <c r="B5" s="13" t="s">
        <v>16</v>
      </c>
      <c r="C5" s="14" t="n">
        <v>549</v>
      </c>
      <c r="D5" s="15" t="s">
        <v>17</v>
      </c>
      <c r="E5" s="16" t="n">
        <v>720</v>
      </c>
      <c r="F5" s="17" t="s">
        <v>18</v>
      </c>
      <c r="G5" s="18" t="n">
        <v>866</v>
      </c>
    </row>
    <row r="6" customFormat="false" ht="51.75" hidden="false" customHeight="false" outlineLevel="0" collapsed="false">
      <c r="A6" s="8"/>
      <c r="B6" s="19" t="s">
        <v>19</v>
      </c>
      <c r="C6" s="20" t="n">
        <v>1</v>
      </c>
      <c r="D6" s="21" t="s">
        <v>20</v>
      </c>
      <c r="E6" s="22" t="n">
        <v>0</v>
      </c>
      <c r="F6" s="23" t="s">
        <v>21</v>
      </c>
      <c r="G6" s="24" t="n">
        <v>1</v>
      </c>
    </row>
    <row r="7" customFormat="false" ht="19.5" hidden="false" customHeight="false" outlineLevel="0" collapsed="false">
      <c r="A7" s="8"/>
      <c r="B7" s="25" t="s">
        <v>22</v>
      </c>
      <c r="C7" s="26" t="n">
        <f aca="false">(1-C6/C5)*100</f>
        <v>99.8178506375228</v>
      </c>
      <c r="D7" s="27" t="s">
        <v>22</v>
      </c>
      <c r="E7" s="28" t="n">
        <f aca="false">(1-E6/E5)*100</f>
        <v>100</v>
      </c>
      <c r="F7" s="29" t="s">
        <v>22</v>
      </c>
      <c r="G7" s="30" t="n">
        <f aca="false">(1-G6/G5)*100</f>
        <v>99.8845265588915</v>
      </c>
    </row>
    <row r="8" customFormat="false" ht="53.25" hidden="false" customHeight="true" outlineLevel="0" collapsed="false">
      <c r="A8" s="8" t="s">
        <v>23</v>
      </c>
      <c r="B8" s="31"/>
      <c r="C8" s="32" t="s">
        <v>24</v>
      </c>
      <c r="D8" s="33" t="s">
        <v>25</v>
      </c>
      <c r="E8" s="33"/>
      <c r="F8" s="32" t="s">
        <v>26</v>
      </c>
      <c r="G8" s="32" t="s">
        <v>27</v>
      </c>
    </row>
    <row r="9" customFormat="false" ht="27" hidden="false" customHeight="true" outlineLevel="0" collapsed="false">
      <c r="A9" s="8"/>
      <c r="B9" s="17" t="s">
        <v>18</v>
      </c>
      <c r="C9" s="34" t="n">
        <v>645</v>
      </c>
      <c r="D9" s="34" t="n">
        <v>63</v>
      </c>
      <c r="E9" s="34"/>
      <c r="F9" s="34" t="n">
        <v>24</v>
      </c>
      <c r="G9" s="34" t="n">
        <v>16</v>
      </c>
    </row>
    <row r="10" customFormat="false" ht="51.75" hidden="false" customHeight="false" outlineLevel="0" collapsed="false">
      <c r="A10" s="8"/>
      <c r="B10" s="23" t="s">
        <v>21</v>
      </c>
      <c r="C10" s="35" t="n">
        <v>1</v>
      </c>
      <c r="D10" s="36" t="n">
        <v>0</v>
      </c>
      <c r="E10" s="36"/>
      <c r="F10" s="36" t="n">
        <v>0</v>
      </c>
      <c r="G10" s="36" t="n">
        <v>0</v>
      </c>
    </row>
    <row r="11" customFormat="false" ht="19.5" hidden="false" customHeight="false" outlineLevel="0" collapsed="false">
      <c r="A11" s="8"/>
      <c r="B11" s="37" t="s">
        <v>22</v>
      </c>
      <c r="C11" s="38" t="n">
        <f aca="false">(1-C10/C9)*100</f>
        <v>99.8449612403101</v>
      </c>
      <c r="D11" s="38" t="n">
        <f aca="false">(1-D10/D9)*100</f>
        <v>100</v>
      </c>
      <c r="E11" s="38"/>
      <c r="F11" s="38" t="n">
        <f aca="false">(1-F10/F9)*100</f>
        <v>100</v>
      </c>
      <c r="G11" s="38" t="n">
        <f aca="false">(1-G10/G9)*100</f>
        <v>100</v>
      </c>
    </row>
    <row r="12" customFormat="false" ht="42.75" hidden="false" customHeight="true" outlineLevel="0" collapsed="false">
      <c r="A12" s="8" t="s">
        <v>28</v>
      </c>
      <c r="B12" s="39"/>
      <c r="C12" s="11" t="s">
        <v>29</v>
      </c>
      <c r="D12" s="40"/>
      <c r="E12" s="40"/>
      <c r="F12" s="40"/>
      <c r="G12" s="40"/>
    </row>
    <row r="13" customFormat="false" ht="27" hidden="false" customHeight="true" outlineLevel="0" collapsed="false">
      <c r="A13" s="8"/>
      <c r="B13" s="17" t="s">
        <v>18</v>
      </c>
      <c r="C13" s="41" t="n">
        <v>118</v>
      </c>
      <c r="D13" s="40"/>
      <c r="E13" s="40"/>
      <c r="F13" s="40"/>
      <c r="G13" s="40"/>
    </row>
    <row r="14" customFormat="false" ht="51.75" hidden="false" customHeight="false" outlineLevel="0" collapsed="false">
      <c r="A14" s="8"/>
      <c r="B14" s="23" t="s">
        <v>21</v>
      </c>
      <c r="C14" s="36" t="n">
        <v>0</v>
      </c>
      <c r="D14" s="40"/>
      <c r="E14" s="40"/>
      <c r="F14" s="40"/>
      <c r="G14" s="40"/>
    </row>
    <row r="15" customFormat="false" ht="19.5" hidden="false" customHeight="false" outlineLevel="0" collapsed="false">
      <c r="A15" s="8"/>
      <c r="B15" s="25" t="s">
        <v>22</v>
      </c>
      <c r="C15" s="38" t="n">
        <f aca="false">(1-C14/C13)*100</f>
        <v>100</v>
      </c>
      <c r="D15" s="40"/>
      <c r="E15" s="40"/>
      <c r="F15" s="40"/>
      <c r="G15" s="40"/>
    </row>
    <row r="17" customFormat="false" ht="13.5" hidden="false" customHeight="false" outlineLevel="0" collapsed="false"/>
    <row r="18" customFormat="false" ht="18.75" hidden="false" customHeight="false" outlineLevel="0" collapsed="false">
      <c r="A18" s="7" t="n">
        <v>42407</v>
      </c>
      <c r="B18" s="7"/>
      <c r="C18" s="7"/>
      <c r="D18" s="7"/>
      <c r="E18" s="7"/>
      <c r="F18" s="7"/>
      <c r="G18" s="7"/>
    </row>
    <row r="19" customFormat="false" ht="43.5" hidden="false" customHeight="true" outlineLevel="0" collapsed="false">
      <c r="A19" s="8" t="s">
        <v>12</v>
      </c>
      <c r="B19" s="9"/>
      <c r="C19" s="10" t="s">
        <v>13</v>
      </c>
      <c r="D19" s="11" t="s">
        <v>14</v>
      </c>
      <c r="E19" s="11"/>
      <c r="F19" s="12" t="s">
        <v>15</v>
      </c>
      <c r="G19" s="12"/>
    </row>
    <row r="20" customFormat="false" ht="25.5" hidden="false" customHeight="false" outlineLevel="0" collapsed="false">
      <c r="A20" s="8"/>
      <c r="B20" s="13" t="s">
        <v>16</v>
      </c>
      <c r="C20" s="14" t="n">
        <v>92</v>
      </c>
      <c r="D20" s="15" t="s">
        <v>17</v>
      </c>
      <c r="E20" s="16" t="n">
        <v>720</v>
      </c>
      <c r="F20" s="17" t="s">
        <v>18</v>
      </c>
      <c r="G20" s="18" t="n">
        <v>417</v>
      </c>
    </row>
    <row r="21" customFormat="false" ht="51.75" hidden="false" customHeight="false" outlineLevel="0" collapsed="false">
      <c r="A21" s="8"/>
      <c r="B21" s="19" t="s">
        <v>19</v>
      </c>
      <c r="C21" s="20" t="n">
        <v>0</v>
      </c>
      <c r="D21" s="21" t="s">
        <v>20</v>
      </c>
      <c r="E21" s="22" t="n">
        <v>0</v>
      </c>
      <c r="F21" s="23" t="s">
        <v>21</v>
      </c>
      <c r="G21" s="24" t="n">
        <v>1</v>
      </c>
    </row>
    <row r="22" customFormat="false" ht="19.5" hidden="false" customHeight="false" outlineLevel="0" collapsed="false">
      <c r="A22" s="8"/>
      <c r="B22" s="25" t="s">
        <v>22</v>
      </c>
      <c r="C22" s="26" t="n">
        <f aca="false">(1-C21/C20)*100</f>
        <v>100</v>
      </c>
      <c r="D22" s="27" t="s">
        <v>22</v>
      </c>
      <c r="E22" s="28" t="n">
        <f aca="false">(1-E21/E20)*100</f>
        <v>100</v>
      </c>
      <c r="F22" s="29" t="s">
        <v>22</v>
      </c>
      <c r="G22" s="30" t="n">
        <f aca="false">(1-G21/G20)*100</f>
        <v>99.7601918465228</v>
      </c>
    </row>
    <row r="23" customFormat="false" ht="43.5" hidden="false" customHeight="true" outlineLevel="0" collapsed="false">
      <c r="A23" s="8" t="s">
        <v>23</v>
      </c>
      <c r="B23" s="31"/>
      <c r="C23" s="32" t="s">
        <v>24</v>
      </c>
      <c r="D23" s="33" t="s">
        <v>25</v>
      </c>
      <c r="E23" s="33"/>
      <c r="F23" s="32" t="s">
        <v>26</v>
      </c>
      <c r="G23" s="32" t="s">
        <v>27</v>
      </c>
    </row>
    <row r="24" customFormat="false" ht="25.5" hidden="false" customHeight="false" outlineLevel="0" collapsed="false">
      <c r="A24" s="8"/>
      <c r="B24" s="17" t="s">
        <v>18</v>
      </c>
      <c r="C24" s="34" t="n">
        <v>252</v>
      </c>
      <c r="D24" s="34" t="n">
        <v>25</v>
      </c>
      <c r="E24" s="34"/>
      <c r="F24" s="34" t="n">
        <v>2</v>
      </c>
      <c r="G24" s="34" t="n">
        <v>100</v>
      </c>
    </row>
    <row r="25" customFormat="false" ht="51.75" hidden="false" customHeight="false" outlineLevel="0" collapsed="false">
      <c r="A25" s="8"/>
      <c r="B25" s="23" t="s">
        <v>21</v>
      </c>
      <c r="C25" s="35" t="n">
        <v>0</v>
      </c>
      <c r="D25" s="36" t="n">
        <v>1</v>
      </c>
      <c r="E25" s="36"/>
      <c r="F25" s="36" t="n">
        <v>0</v>
      </c>
      <c r="G25" s="36" t="n">
        <v>0</v>
      </c>
    </row>
    <row r="26" customFormat="false" ht="19.5" hidden="false" customHeight="false" outlineLevel="0" collapsed="false">
      <c r="A26" s="8"/>
      <c r="B26" s="37" t="s">
        <v>22</v>
      </c>
      <c r="C26" s="38" t="n">
        <f aca="false">(1-C25/C24)*100</f>
        <v>100</v>
      </c>
      <c r="D26" s="38" t="n">
        <f aca="false">(1-D25/D24)*100</f>
        <v>96</v>
      </c>
      <c r="E26" s="38"/>
      <c r="F26" s="38" t="n">
        <f aca="false">(1-F25/F24)*100</f>
        <v>100</v>
      </c>
      <c r="G26" s="38" t="n">
        <f aca="false">(1-G25/G24)*100</f>
        <v>100</v>
      </c>
    </row>
    <row r="27" customFormat="false" ht="42.75" hidden="false" customHeight="true" outlineLevel="0" collapsed="false">
      <c r="A27" s="8" t="s">
        <v>28</v>
      </c>
      <c r="B27" s="39"/>
      <c r="C27" s="11" t="s">
        <v>29</v>
      </c>
      <c r="D27" s="40"/>
      <c r="E27" s="40"/>
      <c r="F27" s="40"/>
      <c r="G27" s="40"/>
    </row>
    <row r="28" customFormat="false" ht="25.5" hidden="false" customHeight="false" outlineLevel="0" collapsed="false">
      <c r="A28" s="8"/>
      <c r="B28" s="17" t="s">
        <v>18</v>
      </c>
      <c r="C28" s="41" t="n">
        <v>138</v>
      </c>
      <c r="D28" s="40"/>
      <c r="E28" s="40"/>
      <c r="F28" s="40"/>
      <c r="G28" s="40"/>
    </row>
    <row r="29" customFormat="false" ht="51.75" hidden="false" customHeight="false" outlineLevel="0" collapsed="false">
      <c r="A29" s="8"/>
      <c r="B29" s="23" t="s">
        <v>21</v>
      </c>
      <c r="C29" s="36" t="n">
        <v>0</v>
      </c>
      <c r="D29" s="40"/>
      <c r="E29" s="40"/>
      <c r="F29" s="40"/>
      <c r="G29" s="40"/>
    </row>
    <row r="30" customFormat="false" ht="19.5" hidden="false" customHeight="false" outlineLevel="0" collapsed="false">
      <c r="A30" s="8"/>
      <c r="B30" s="25" t="s">
        <v>22</v>
      </c>
      <c r="C30" s="38" t="n">
        <f aca="false">(1-C29/C28)*100</f>
        <v>100</v>
      </c>
      <c r="D30" s="40"/>
      <c r="E30" s="40"/>
      <c r="F30" s="40"/>
      <c r="G30" s="40"/>
    </row>
    <row r="32" customFormat="false" ht="13.5" hidden="false" customHeight="false" outlineLevel="0" collapsed="false"/>
    <row r="33" customFormat="false" ht="18.75" hidden="false" customHeight="false" outlineLevel="0" collapsed="false">
      <c r="A33" s="7" t="n">
        <v>42467</v>
      </c>
      <c r="B33" s="7"/>
      <c r="C33" s="7"/>
      <c r="D33" s="7"/>
      <c r="E33" s="7"/>
      <c r="F33" s="7"/>
      <c r="G33" s="7"/>
    </row>
    <row r="34" customFormat="false" ht="43.5" hidden="false" customHeight="true" outlineLevel="0" collapsed="false">
      <c r="A34" s="8" t="s">
        <v>12</v>
      </c>
      <c r="B34" s="9"/>
      <c r="C34" s="10" t="s">
        <v>13</v>
      </c>
      <c r="D34" s="11" t="s">
        <v>14</v>
      </c>
      <c r="E34" s="11"/>
      <c r="F34" s="12" t="s">
        <v>15</v>
      </c>
      <c r="G34" s="12"/>
    </row>
    <row r="35" customFormat="false" ht="25.5" hidden="false" customHeight="false" outlineLevel="0" collapsed="false">
      <c r="A35" s="8"/>
      <c r="B35" s="13" t="s">
        <v>16</v>
      </c>
      <c r="C35" s="14" t="n">
        <v>626</v>
      </c>
      <c r="D35" s="15" t="s">
        <v>17</v>
      </c>
      <c r="E35" s="16" t="n">
        <v>720</v>
      </c>
      <c r="F35" s="17" t="s">
        <v>18</v>
      </c>
      <c r="G35" s="18" t="n">
        <v>1024</v>
      </c>
    </row>
    <row r="36" customFormat="false" ht="51.75" hidden="false" customHeight="false" outlineLevel="0" collapsed="false">
      <c r="A36" s="8"/>
      <c r="B36" s="19" t="s">
        <v>19</v>
      </c>
      <c r="C36" s="20" t="n">
        <v>0</v>
      </c>
      <c r="D36" s="21" t="s">
        <v>20</v>
      </c>
      <c r="E36" s="22" t="n">
        <v>0</v>
      </c>
      <c r="F36" s="23" t="s">
        <v>21</v>
      </c>
      <c r="G36" s="24" t="n">
        <v>6</v>
      </c>
    </row>
    <row r="37" customFormat="false" ht="19.5" hidden="false" customHeight="false" outlineLevel="0" collapsed="false">
      <c r="A37" s="8"/>
      <c r="B37" s="25" t="s">
        <v>22</v>
      </c>
      <c r="C37" s="26" t="n">
        <f aca="false">(1-C36/C35)*100</f>
        <v>100</v>
      </c>
      <c r="D37" s="27" t="s">
        <v>22</v>
      </c>
      <c r="E37" s="28" t="n">
        <f aca="false">(1-E36/E35)*100</f>
        <v>100</v>
      </c>
      <c r="F37" s="29" t="s">
        <v>22</v>
      </c>
      <c r="G37" s="30" t="n">
        <f aca="false">(1-G36/G35)*100</f>
        <v>99.4140625</v>
      </c>
    </row>
    <row r="38" customFormat="false" ht="43.5" hidden="false" customHeight="true" outlineLevel="0" collapsed="false">
      <c r="A38" s="8" t="s">
        <v>23</v>
      </c>
      <c r="B38" s="31"/>
      <c r="C38" s="32" t="s">
        <v>24</v>
      </c>
      <c r="D38" s="33" t="s">
        <v>25</v>
      </c>
      <c r="E38" s="33"/>
      <c r="F38" s="32" t="s">
        <v>26</v>
      </c>
      <c r="G38" s="32" t="s">
        <v>27</v>
      </c>
    </row>
    <row r="39" customFormat="false" ht="25.5" hidden="false" customHeight="false" outlineLevel="0" collapsed="false">
      <c r="A39" s="8"/>
      <c r="B39" s="17" t="s">
        <v>18</v>
      </c>
      <c r="C39" s="34" t="n">
        <v>719</v>
      </c>
      <c r="D39" s="34" t="n">
        <v>97</v>
      </c>
      <c r="E39" s="34"/>
      <c r="F39" s="34" t="n">
        <v>17</v>
      </c>
      <c r="G39" s="34" t="n">
        <v>9</v>
      </c>
    </row>
    <row r="40" customFormat="false" ht="51.75" hidden="false" customHeight="false" outlineLevel="0" collapsed="false">
      <c r="A40" s="8"/>
      <c r="B40" s="23" t="s">
        <v>21</v>
      </c>
      <c r="C40" s="35" t="n">
        <v>6</v>
      </c>
      <c r="D40" s="36" t="n">
        <v>0</v>
      </c>
      <c r="E40" s="36"/>
      <c r="F40" s="36" t="n">
        <v>0</v>
      </c>
      <c r="G40" s="36" t="n">
        <v>0</v>
      </c>
    </row>
    <row r="41" customFormat="false" ht="19.5" hidden="false" customHeight="false" outlineLevel="0" collapsed="false">
      <c r="A41" s="8"/>
      <c r="B41" s="37" t="s">
        <v>22</v>
      </c>
      <c r="C41" s="38" t="n">
        <f aca="false">(1-C40/C39)*100</f>
        <v>99.1655076495132</v>
      </c>
      <c r="D41" s="38" t="n">
        <f aca="false">(1-D40/D39)*100</f>
        <v>100</v>
      </c>
      <c r="E41" s="38"/>
      <c r="F41" s="38" t="n">
        <f aca="false">(1-F40/F39)*100</f>
        <v>100</v>
      </c>
      <c r="G41" s="38" t="n">
        <f aca="false">(1-G40/G39)*100</f>
        <v>100</v>
      </c>
    </row>
    <row r="42" customFormat="false" ht="42.75" hidden="false" customHeight="true" outlineLevel="0" collapsed="false">
      <c r="A42" s="8" t="s">
        <v>28</v>
      </c>
      <c r="B42" s="39"/>
      <c r="C42" s="11" t="s">
        <v>29</v>
      </c>
      <c r="D42" s="40"/>
      <c r="E42" s="40"/>
      <c r="F42" s="40"/>
      <c r="G42" s="40"/>
    </row>
    <row r="43" customFormat="false" ht="25.5" hidden="false" customHeight="false" outlineLevel="0" collapsed="false">
      <c r="A43" s="8"/>
      <c r="B43" s="17" t="s">
        <v>18</v>
      </c>
      <c r="C43" s="41" t="n">
        <v>182</v>
      </c>
      <c r="D43" s="40"/>
      <c r="E43" s="40"/>
      <c r="F43" s="40"/>
      <c r="G43" s="40"/>
    </row>
    <row r="44" customFormat="false" ht="51.75" hidden="false" customHeight="false" outlineLevel="0" collapsed="false">
      <c r="A44" s="8"/>
      <c r="B44" s="23" t="s">
        <v>21</v>
      </c>
      <c r="C44" s="36" t="n">
        <v>0</v>
      </c>
      <c r="D44" s="40"/>
      <c r="E44" s="40"/>
      <c r="F44" s="40"/>
      <c r="G44" s="40"/>
    </row>
    <row r="45" customFormat="false" ht="19.5" hidden="false" customHeight="false" outlineLevel="0" collapsed="false">
      <c r="A45" s="8"/>
      <c r="B45" s="25" t="s">
        <v>22</v>
      </c>
      <c r="C45" s="38" t="n">
        <f aca="false">(1-C44/C43)*100</f>
        <v>100</v>
      </c>
      <c r="D45" s="40"/>
      <c r="E45" s="40"/>
      <c r="F45" s="40"/>
      <c r="G45" s="40"/>
    </row>
    <row r="47" customFormat="false" ht="13.5" hidden="false" customHeight="false" outlineLevel="0" collapsed="false"/>
    <row r="48" customFormat="false" ht="18.75" hidden="false" customHeight="false" outlineLevel="0" collapsed="false">
      <c r="A48" s="7" t="n">
        <v>42497</v>
      </c>
      <c r="B48" s="7"/>
      <c r="C48" s="7"/>
      <c r="D48" s="7"/>
      <c r="E48" s="7"/>
      <c r="F48" s="7"/>
      <c r="G48" s="7"/>
    </row>
    <row r="49" customFormat="false" ht="43.5" hidden="false" customHeight="true" outlineLevel="0" collapsed="false">
      <c r="A49" s="8" t="s">
        <v>12</v>
      </c>
      <c r="B49" s="9"/>
      <c r="C49" s="10" t="s">
        <v>13</v>
      </c>
      <c r="D49" s="11" t="s">
        <v>14</v>
      </c>
      <c r="E49" s="11"/>
      <c r="F49" s="12" t="s">
        <v>15</v>
      </c>
      <c r="G49" s="12"/>
    </row>
    <row r="50" customFormat="false" ht="25.5" hidden="false" customHeight="false" outlineLevel="0" collapsed="false">
      <c r="A50" s="8"/>
      <c r="B50" s="13" t="s">
        <v>16</v>
      </c>
      <c r="C50" s="14" t="n">
        <v>673</v>
      </c>
      <c r="D50" s="15" t="s">
        <v>17</v>
      </c>
      <c r="E50" s="16" t="n">
        <v>720</v>
      </c>
      <c r="F50" s="17" t="s">
        <v>18</v>
      </c>
      <c r="G50" s="18" t="n">
        <v>1117</v>
      </c>
    </row>
    <row r="51" customFormat="false" ht="51.75" hidden="false" customHeight="false" outlineLevel="0" collapsed="false">
      <c r="A51" s="8"/>
      <c r="B51" s="19" t="s">
        <v>19</v>
      </c>
      <c r="C51" s="20" t="n">
        <v>0</v>
      </c>
      <c r="D51" s="21" t="s">
        <v>20</v>
      </c>
      <c r="E51" s="22" t="n">
        <v>0</v>
      </c>
      <c r="F51" s="23" t="s">
        <v>21</v>
      </c>
      <c r="G51" s="24" t="n">
        <v>17</v>
      </c>
    </row>
    <row r="52" customFormat="false" ht="19.5" hidden="false" customHeight="false" outlineLevel="0" collapsed="false">
      <c r="A52" s="8"/>
      <c r="B52" s="25" t="s">
        <v>22</v>
      </c>
      <c r="C52" s="26" t="n">
        <f aca="false">(1-C51/C50)*100</f>
        <v>100</v>
      </c>
      <c r="D52" s="27" t="s">
        <v>22</v>
      </c>
      <c r="E52" s="28" t="n">
        <f aca="false">(1-E51/E50)*100</f>
        <v>100</v>
      </c>
      <c r="F52" s="29" t="s">
        <v>22</v>
      </c>
      <c r="G52" s="30" t="n">
        <f aca="false">(1-G51/G50)*100</f>
        <v>98.4780662488809</v>
      </c>
    </row>
    <row r="53" customFormat="false" ht="43.5" hidden="false" customHeight="true" outlineLevel="0" collapsed="false">
      <c r="A53" s="8" t="s">
        <v>23</v>
      </c>
      <c r="B53" s="31"/>
      <c r="C53" s="32" t="s">
        <v>24</v>
      </c>
      <c r="D53" s="33" t="s">
        <v>25</v>
      </c>
      <c r="E53" s="33"/>
      <c r="F53" s="32" t="s">
        <v>26</v>
      </c>
      <c r="G53" s="32" t="s">
        <v>27</v>
      </c>
    </row>
    <row r="54" customFormat="false" ht="25.5" hidden="false" customHeight="false" outlineLevel="0" collapsed="false">
      <c r="A54" s="8"/>
      <c r="B54" s="17" t="s">
        <v>18</v>
      </c>
      <c r="C54" s="34" t="n">
        <v>730</v>
      </c>
      <c r="D54" s="34" t="n">
        <v>129</v>
      </c>
      <c r="E54" s="34"/>
      <c r="F54" s="34" t="n">
        <v>34</v>
      </c>
      <c r="G54" s="34" t="n">
        <v>12</v>
      </c>
    </row>
    <row r="55" customFormat="false" ht="51.75" hidden="false" customHeight="false" outlineLevel="0" collapsed="false">
      <c r="A55" s="8"/>
      <c r="B55" s="23" t="s">
        <v>21</v>
      </c>
      <c r="C55" s="35" t="n">
        <v>10</v>
      </c>
      <c r="D55" s="36" t="n">
        <v>1</v>
      </c>
      <c r="E55" s="36"/>
      <c r="F55" s="36" t="n">
        <v>0</v>
      </c>
      <c r="G55" s="36" t="n">
        <v>0</v>
      </c>
    </row>
    <row r="56" customFormat="false" ht="19.5" hidden="false" customHeight="false" outlineLevel="0" collapsed="false">
      <c r="A56" s="8"/>
      <c r="B56" s="37" t="s">
        <v>22</v>
      </c>
      <c r="C56" s="38" t="n">
        <f aca="false">(1-C55/C54)*100</f>
        <v>98.6301369863014</v>
      </c>
      <c r="D56" s="38" t="n">
        <f aca="false">(1-D55/D54)*100</f>
        <v>99.2248062015504</v>
      </c>
      <c r="E56" s="38"/>
      <c r="F56" s="38" t="n">
        <f aca="false">(1-F55/F54)*100</f>
        <v>100</v>
      </c>
      <c r="G56" s="38" t="n">
        <f aca="false">(1-G55/G54)*100</f>
        <v>100</v>
      </c>
    </row>
    <row r="57" customFormat="false" ht="42.75" hidden="false" customHeight="true" outlineLevel="0" collapsed="false">
      <c r="A57" s="8" t="s">
        <v>28</v>
      </c>
      <c r="B57" s="39"/>
      <c r="C57" s="11" t="s">
        <v>29</v>
      </c>
      <c r="D57" s="40"/>
      <c r="E57" s="40"/>
      <c r="F57" s="40"/>
      <c r="G57" s="40"/>
    </row>
    <row r="58" customFormat="false" ht="25.5" hidden="false" customHeight="false" outlineLevel="0" collapsed="false">
      <c r="A58" s="8"/>
      <c r="B58" s="17" t="s">
        <v>18</v>
      </c>
      <c r="C58" s="41" t="n">
        <v>212</v>
      </c>
      <c r="D58" s="40"/>
      <c r="E58" s="40"/>
      <c r="F58" s="40"/>
      <c r="G58" s="40"/>
    </row>
    <row r="59" customFormat="false" ht="51.75" hidden="false" customHeight="false" outlineLevel="0" collapsed="false">
      <c r="A59" s="8"/>
      <c r="B59" s="23" t="s">
        <v>21</v>
      </c>
      <c r="C59" s="36" t="n">
        <v>6</v>
      </c>
      <c r="D59" s="40"/>
      <c r="E59" s="40"/>
      <c r="F59" s="40"/>
      <c r="G59" s="40"/>
    </row>
    <row r="60" customFormat="false" ht="19.5" hidden="false" customHeight="false" outlineLevel="0" collapsed="false">
      <c r="A60" s="8"/>
      <c r="B60" s="25" t="s">
        <v>22</v>
      </c>
      <c r="C60" s="38" t="n">
        <f aca="false">(1-C59/C58)*100</f>
        <v>97.1698113207547</v>
      </c>
      <c r="D60" s="40"/>
      <c r="E60" s="40"/>
      <c r="F60" s="40"/>
      <c r="G60" s="40"/>
    </row>
    <row r="62" customFormat="false" ht="13.5" hidden="false" customHeight="false" outlineLevel="0" collapsed="false"/>
    <row r="63" customFormat="false" ht="18.75" hidden="false" customHeight="false" outlineLevel="0" collapsed="false">
      <c r="A63" s="7" t="n">
        <v>42528</v>
      </c>
      <c r="B63" s="7"/>
      <c r="C63" s="7"/>
      <c r="D63" s="7"/>
      <c r="E63" s="7"/>
      <c r="F63" s="7"/>
      <c r="G63" s="7"/>
    </row>
    <row r="64" customFormat="false" ht="43.5" hidden="false" customHeight="true" outlineLevel="0" collapsed="false">
      <c r="A64" s="8" t="s">
        <v>12</v>
      </c>
      <c r="B64" s="9"/>
      <c r="C64" s="10" t="s">
        <v>13</v>
      </c>
      <c r="D64" s="11" t="s">
        <v>14</v>
      </c>
      <c r="E64" s="11"/>
      <c r="F64" s="12" t="s">
        <v>15</v>
      </c>
      <c r="G64" s="12"/>
    </row>
    <row r="65" customFormat="false" ht="25.5" hidden="false" customHeight="false" outlineLevel="0" collapsed="false">
      <c r="A65" s="8"/>
      <c r="B65" s="13" t="s">
        <v>16</v>
      </c>
      <c r="C65" s="14" t="n">
        <v>634</v>
      </c>
      <c r="D65" s="15" t="s">
        <v>17</v>
      </c>
      <c r="E65" s="16" t="n">
        <v>720</v>
      </c>
      <c r="F65" s="17" t="s">
        <v>18</v>
      </c>
      <c r="G65" s="18" t="n">
        <v>1063</v>
      </c>
    </row>
    <row r="66" customFormat="false" ht="51.75" hidden="false" customHeight="false" outlineLevel="0" collapsed="false">
      <c r="A66" s="8"/>
      <c r="B66" s="19" t="s">
        <v>19</v>
      </c>
      <c r="C66" s="20" t="n">
        <v>0</v>
      </c>
      <c r="D66" s="21" t="s">
        <v>20</v>
      </c>
      <c r="E66" s="22" t="n">
        <v>0</v>
      </c>
      <c r="F66" s="23" t="s">
        <v>21</v>
      </c>
      <c r="G66" s="24" t="n">
        <v>6</v>
      </c>
    </row>
    <row r="67" customFormat="false" ht="19.5" hidden="false" customHeight="false" outlineLevel="0" collapsed="false">
      <c r="A67" s="8"/>
      <c r="B67" s="25" t="s">
        <v>22</v>
      </c>
      <c r="C67" s="26" t="n">
        <f aca="false">(1-C66/C65)*100</f>
        <v>100</v>
      </c>
      <c r="D67" s="27" t="s">
        <v>22</v>
      </c>
      <c r="E67" s="28" t="n">
        <f aca="false">(1-E66/E65)*100</f>
        <v>100</v>
      </c>
      <c r="F67" s="29" t="s">
        <v>22</v>
      </c>
      <c r="G67" s="30" t="n">
        <f aca="false">(1-G66/G65)*100</f>
        <v>99.4355597365945</v>
      </c>
    </row>
    <row r="68" customFormat="false" ht="43.5" hidden="false" customHeight="true" outlineLevel="0" collapsed="false">
      <c r="A68" s="8" t="s">
        <v>23</v>
      </c>
      <c r="B68" s="31"/>
      <c r="C68" s="32" t="s">
        <v>24</v>
      </c>
      <c r="D68" s="33" t="s">
        <v>25</v>
      </c>
      <c r="E68" s="33"/>
      <c r="F68" s="32" t="s">
        <v>26</v>
      </c>
      <c r="G68" s="32" t="s">
        <v>27</v>
      </c>
    </row>
    <row r="69" customFormat="false" ht="25.5" hidden="false" customHeight="false" outlineLevel="0" collapsed="false">
      <c r="A69" s="8"/>
      <c r="B69" s="17" t="s">
        <v>18</v>
      </c>
      <c r="C69" s="34" t="n">
        <v>727</v>
      </c>
      <c r="D69" s="34" t="n">
        <v>108</v>
      </c>
      <c r="E69" s="34"/>
      <c r="F69" s="34" t="n">
        <v>30</v>
      </c>
      <c r="G69" s="34" t="n">
        <v>14</v>
      </c>
    </row>
    <row r="70" customFormat="false" ht="51.75" hidden="false" customHeight="false" outlineLevel="0" collapsed="false">
      <c r="A70" s="8"/>
      <c r="B70" s="23" t="s">
        <v>21</v>
      </c>
      <c r="C70" s="35" t="n">
        <v>3</v>
      </c>
      <c r="D70" s="36" t="n">
        <v>0</v>
      </c>
      <c r="E70" s="36"/>
      <c r="F70" s="36" t="n">
        <v>0</v>
      </c>
      <c r="G70" s="36" t="n">
        <v>0</v>
      </c>
    </row>
    <row r="71" customFormat="false" ht="19.5" hidden="false" customHeight="false" outlineLevel="0" collapsed="false">
      <c r="A71" s="8"/>
      <c r="B71" s="37" t="s">
        <v>22</v>
      </c>
      <c r="C71" s="38" t="n">
        <f aca="false">(1-C70/C69)*100</f>
        <v>99.5873452544704</v>
      </c>
      <c r="D71" s="38" t="n">
        <f aca="false">(1-D70/D69)*100</f>
        <v>100</v>
      </c>
      <c r="E71" s="38"/>
      <c r="F71" s="38" t="n">
        <f aca="false">(1-F70/F69)*100</f>
        <v>100</v>
      </c>
      <c r="G71" s="38" t="n">
        <f aca="false">(1-G70/G69)*100</f>
        <v>100</v>
      </c>
    </row>
    <row r="72" customFormat="false" ht="42.75" hidden="false" customHeight="true" outlineLevel="0" collapsed="false">
      <c r="A72" s="8" t="s">
        <v>28</v>
      </c>
      <c r="B72" s="39"/>
      <c r="C72" s="11" t="s">
        <v>29</v>
      </c>
      <c r="D72" s="40"/>
      <c r="E72" s="40"/>
      <c r="F72" s="40"/>
      <c r="G72" s="40"/>
    </row>
    <row r="73" customFormat="false" ht="25.5" hidden="false" customHeight="false" outlineLevel="0" collapsed="false">
      <c r="A73" s="8"/>
      <c r="B73" s="17" t="s">
        <v>18</v>
      </c>
      <c r="C73" s="41" t="n">
        <v>184</v>
      </c>
      <c r="D73" s="40"/>
      <c r="E73" s="40"/>
      <c r="F73" s="40"/>
      <c r="G73" s="40"/>
    </row>
    <row r="74" customFormat="false" ht="51.75" hidden="false" customHeight="false" outlineLevel="0" collapsed="false">
      <c r="A74" s="8"/>
      <c r="B74" s="23" t="s">
        <v>21</v>
      </c>
      <c r="C74" s="36" t="n">
        <v>3</v>
      </c>
      <c r="D74" s="40"/>
      <c r="E74" s="40"/>
      <c r="F74" s="40"/>
      <c r="G74" s="40"/>
    </row>
    <row r="75" customFormat="false" ht="19.5" hidden="false" customHeight="false" outlineLevel="0" collapsed="false">
      <c r="A75" s="8"/>
      <c r="B75" s="25" t="s">
        <v>22</v>
      </c>
      <c r="C75" s="38" t="n">
        <f aca="false">(1-C74/C73)*100</f>
        <v>98.3695652173913</v>
      </c>
      <c r="D75" s="40"/>
      <c r="E75" s="40"/>
      <c r="F75" s="40"/>
      <c r="G75" s="40"/>
    </row>
    <row r="77" customFormat="false" ht="13.5" hidden="false" customHeight="false" outlineLevel="0" collapsed="false"/>
    <row r="78" customFormat="false" ht="18.75" hidden="false" customHeight="false" outlineLevel="0" collapsed="false">
      <c r="A78" s="7" t="n">
        <v>42558</v>
      </c>
      <c r="B78" s="7"/>
      <c r="C78" s="7"/>
      <c r="D78" s="7"/>
      <c r="E78" s="7"/>
      <c r="F78" s="7"/>
      <c r="G78" s="7"/>
    </row>
    <row r="79" customFormat="false" ht="43.5" hidden="false" customHeight="true" outlineLevel="0" collapsed="false">
      <c r="A79" s="8" t="s">
        <v>12</v>
      </c>
      <c r="B79" s="9"/>
      <c r="C79" s="10" t="s">
        <v>13</v>
      </c>
      <c r="D79" s="11" t="s">
        <v>14</v>
      </c>
      <c r="E79" s="11"/>
      <c r="F79" s="12" t="s">
        <v>15</v>
      </c>
      <c r="G79" s="12"/>
    </row>
    <row r="80" customFormat="false" ht="25.5" hidden="false" customHeight="false" outlineLevel="0" collapsed="false">
      <c r="A80" s="8"/>
      <c r="B80" s="13" t="s">
        <v>16</v>
      </c>
      <c r="C80" s="14" t="n">
        <v>591</v>
      </c>
      <c r="D80" s="15" t="s">
        <v>17</v>
      </c>
      <c r="E80" s="16" t="n">
        <v>720</v>
      </c>
      <c r="F80" s="17" t="s">
        <v>18</v>
      </c>
      <c r="G80" s="18" t="n">
        <v>986</v>
      </c>
    </row>
    <row r="81" customFormat="false" ht="51.75" hidden="false" customHeight="false" outlineLevel="0" collapsed="false">
      <c r="A81" s="8"/>
      <c r="B81" s="19" t="s">
        <v>19</v>
      </c>
      <c r="C81" s="20" t="n">
        <v>0</v>
      </c>
      <c r="D81" s="21" t="s">
        <v>20</v>
      </c>
      <c r="E81" s="22" t="n">
        <v>0</v>
      </c>
      <c r="F81" s="23" t="s">
        <v>21</v>
      </c>
      <c r="G81" s="24" t="n">
        <v>6</v>
      </c>
    </row>
    <row r="82" customFormat="false" ht="19.5" hidden="false" customHeight="false" outlineLevel="0" collapsed="false">
      <c r="A82" s="8"/>
      <c r="B82" s="25" t="s">
        <v>22</v>
      </c>
      <c r="C82" s="26" t="n">
        <f aca="false">(1-C81/C80)*100</f>
        <v>100</v>
      </c>
      <c r="D82" s="27" t="s">
        <v>22</v>
      </c>
      <c r="E82" s="28" t="n">
        <f aca="false">(1-E81/E80)*100</f>
        <v>100</v>
      </c>
      <c r="F82" s="29" t="s">
        <v>22</v>
      </c>
      <c r="G82" s="30" t="n">
        <f aca="false">(1-G81/G80)*100</f>
        <v>99.3914807302231</v>
      </c>
    </row>
    <row r="83" customFormat="false" ht="43.5" hidden="false" customHeight="true" outlineLevel="0" collapsed="false">
      <c r="A83" s="8" t="s">
        <v>23</v>
      </c>
      <c r="B83" s="31"/>
      <c r="C83" s="32" t="s">
        <v>24</v>
      </c>
      <c r="D83" s="33" t="s">
        <v>25</v>
      </c>
      <c r="E83" s="33"/>
      <c r="F83" s="32" t="s">
        <v>26</v>
      </c>
      <c r="G83" s="32" t="s">
        <v>27</v>
      </c>
    </row>
    <row r="84" customFormat="false" ht="25.5" hidden="false" customHeight="false" outlineLevel="0" collapsed="false">
      <c r="A84" s="8"/>
      <c r="B84" s="17" t="s">
        <v>18</v>
      </c>
      <c r="C84" s="34" t="n">
        <v>678</v>
      </c>
      <c r="D84" s="34" t="n">
        <v>102</v>
      </c>
      <c r="E84" s="34"/>
      <c r="F84" s="34" t="n">
        <v>26</v>
      </c>
      <c r="G84" s="34" t="n">
        <v>21</v>
      </c>
    </row>
    <row r="85" customFormat="false" ht="51.75" hidden="false" customHeight="false" outlineLevel="0" collapsed="false">
      <c r="A85" s="8"/>
      <c r="B85" s="23" t="s">
        <v>21</v>
      </c>
      <c r="C85" s="35" t="n">
        <v>5</v>
      </c>
      <c r="D85" s="36" t="n">
        <v>1</v>
      </c>
      <c r="E85" s="36"/>
      <c r="F85" s="36" t="n">
        <v>0</v>
      </c>
      <c r="G85" s="36" t="n">
        <v>0</v>
      </c>
    </row>
    <row r="86" customFormat="false" ht="19.5" hidden="false" customHeight="false" outlineLevel="0" collapsed="false">
      <c r="A86" s="8"/>
      <c r="B86" s="37" t="s">
        <v>22</v>
      </c>
      <c r="C86" s="38" t="n">
        <f aca="false">(1-C85/C84)*100</f>
        <v>99.2625368731563</v>
      </c>
      <c r="D86" s="38" t="n">
        <f aca="false">(1-D85/D84)*100</f>
        <v>99.0196078431373</v>
      </c>
      <c r="E86" s="38"/>
      <c r="F86" s="38" t="n">
        <f aca="false">(1-F85/F84)*100</f>
        <v>100</v>
      </c>
      <c r="G86" s="38" t="n">
        <f aca="false">(1-G85/G84)*100</f>
        <v>100</v>
      </c>
    </row>
    <row r="87" customFormat="false" ht="42.75" hidden="false" customHeight="true" outlineLevel="0" collapsed="false">
      <c r="A87" s="8" t="s">
        <v>28</v>
      </c>
      <c r="B87" s="39"/>
      <c r="C87" s="11" t="s">
        <v>29</v>
      </c>
      <c r="D87" s="40"/>
      <c r="E87" s="40"/>
      <c r="F87" s="40"/>
      <c r="G87" s="40"/>
    </row>
    <row r="88" customFormat="false" ht="25.5" hidden="false" customHeight="false" outlineLevel="0" collapsed="false">
      <c r="A88" s="8"/>
      <c r="B88" s="17" t="s">
        <v>18</v>
      </c>
      <c r="C88" s="41" t="n">
        <v>159</v>
      </c>
      <c r="D88" s="40"/>
      <c r="E88" s="40"/>
      <c r="F88" s="40"/>
      <c r="G88" s="40"/>
    </row>
    <row r="89" customFormat="false" ht="51.75" hidden="false" customHeight="false" outlineLevel="0" collapsed="false">
      <c r="A89" s="8"/>
      <c r="B89" s="23" t="s">
        <v>21</v>
      </c>
      <c r="C89" s="36" t="n">
        <v>0</v>
      </c>
      <c r="D89" s="40"/>
      <c r="E89" s="40"/>
      <c r="F89" s="40"/>
      <c r="G89" s="40"/>
    </row>
    <row r="90" customFormat="false" ht="19.5" hidden="false" customHeight="false" outlineLevel="0" collapsed="false">
      <c r="A90" s="8"/>
      <c r="B90" s="25" t="s">
        <v>22</v>
      </c>
      <c r="C90" s="38" t="n">
        <f aca="false">(1-C89/C88)*100</f>
        <v>100</v>
      </c>
      <c r="D90" s="40"/>
      <c r="E90" s="40"/>
      <c r="F90" s="40"/>
      <c r="G90" s="40"/>
    </row>
    <row r="92" customFormat="false" ht="13.5" hidden="false" customHeight="false" outlineLevel="0" collapsed="false"/>
    <row r="93" customFormat="false" ht="18.75" hidden="false" customHeight="false" outlineLevel="0" collapsed="false">
      <c r="A93" s="7" t="n">
        <v>42589</v>
      </c>
      <c r="B93" s="7"/>
      <c r="C93" s="7"/>
      <c r="D93" s="7"/>
      <c r="E93" s="7"/>
      <c r="F93" s="7"/>
      <c r="G93" s="7"/>
    </row>
    <row r="94" customFormat="false" ht="43.5" hidden="false" customHeight="true" outlineLevel="0" collapsed="false">
      <c r="A94" s="8" t="s">
        <v>12</v>
      </c>
      <c r="B94" s="9"/>
      <c r="C94" s="10" t="s">
        <v>13</v>
      </c>
      <c r="D94" s="11" t="s">
        <v>14</v>
      </c>
      <c r="E94" s="11"/>
      <c r="F94" s="12" t="s">
        <v>15</v>
      </c>
      <c r="G94" s="12"/>
    </row>
    <row r="95" customFormat="false" ht="25.5" hidden="false" customHeight="false" outlineLevel="0" collapsed="false">
      <c r="A95" s="8"/>
      <c r="B95" s="13" t="s">
        <v>16</v>
      </c>
      <c r="C95" s="14" t="n">
        <v>501</v>
      </c>
      <c r="D95" s="15" t="s">
        <v>17</v>
      </c>
      <c r="E95" s="16" t="s">
        <v>30</v>
      </c>
      <c r="F95" s="17" t="s">
        <v>18</v>
      </c>
      <c r="G95" s="18" t="n">
        <v>920</v>
      </c>
    </row>
    <row r="96" customFormat="false" ht="51.75" hidden="false" customHeight="false" outlineLevel="0" collapsed="false">
      <c r="A96" s="8"/>
      <c r="B96" s="19" t="s">
        <v>19</v>
      </c>
      <c r="C96" s="20" t="n">
        <v>0</v>
      </c>
      <c r="D96" s="21" t="s">
        <v>20</v>
      </c>
      <c r="E96" s="22" t="s">
        <v>30</v>
      </c>
      <c r="F96" s="23" t="s">
        <v>21</v>
      </c>
      <c r="G96" s="24" t="n">
        <v>14</v>
      </c>
    </row>
    <row r="97" customFormat="false" ht="19.5" hidden="false" customHeight="false" outlineLevel="0" collapsed="false">
      <c r="A97" s="8"/>
      <c r="B97" s="25" t="s">
        <v>22</v>
      </c>
      <c r="C97" s="26" t="n">
        <f aca="false">(1-C96/C95)*100</f>
        <v>100</v>
      </c>
      <c r="D97" s="27" t="s">
        <v>22</v>
      </c>
      <c r="E97" s="28" t="e">
        <f aca="false">(1-E96/E95)*100</f>
        <v>#VALUE!</v>
      </c>
      <c r="F97" s="29" t="s">
        <v>22</v>
      </c>
      <c r="G97" s="30" t="n">
        <f aca="false">(1-G96/G95)*100</f>
        <v>98.4782608695652</v>
      </c>
    </row>
    <row r="98" customFormat="false" ht="43.5" hidden="false" customHeight="true" outlineLevel="0" collapsed="false">
      <c r="A98" s="8" t="s">
        <v>23</v>
      </c>
      <c r="B98" s="31"/>
      <c r="C98" s="32" t="s">
        <v>24</v>
      </c>
      <c r="D98" s="33" t="s">
        <v>25</v>
      </c>
      <c r="E98" s="33"/>
      <c r="F98" s="32" t="s">
        <v>26</v>
      </c>
      <c r="G98" s="32" t="s">
        <v>27</v>
      </c>
    </row>
    <row r="99" customFormat="false" ht="25.5" hidden="false" customHeight="false" outlineLevel="0" collapsed="false">
      <c r="A99" s="8"/>
      <c r="B99" s="17" t="s">
        <v>18</v>
      </c>
      <c r="C99" s="34" t="n">
        <v>585</v>
      </c>
      <c r="D99" s="34" t="n">
        <v>115</v>
      </c>
      <c r="E99" s="34"/>
      <c r="F99" s="34" t="n">
        <v>38</v>
      </c>
      <c r="G99" s="34" t="n">
        <v>21</v>
      </c>
    </row>
    <row r="100" customFormat="false" ht="51.75" hidden="false" customHeight="false" outlineLevel="0" collapsed="false">
      <c r="A100" s="8"/>
      <c r="B100" s="23" t="s">
        <v>21</v>
      </c>
      <c r="C100" s="35" t="n">
        <v>11</v>
      </c>
      <c r="D100" s="36" t="n">
        <v>2</v>
      </c>
      <c r="E100" s="36"/>
      <c r="F100" s="36" t="n">
        <v>1</v>
      </c>
      <c r="G100" s="36" t="n">
        <v>0</v>
      </c>
    </row>
    <row r="101" customFormat="false" ht="19.5" hidden="false" customHeight="false" outlineLevel="0" collapsed="false">
      <c r="A101" s="8"/>
      <c r="B101" s="37" t="s">
        <v>22</v>
      </c>
      <c r="C101" s="38" t="n">
        <f aca="false">(1-C100/C99)*100</f>
        <v>98.1196581196581</v>
      </c>
      <c r="D101" s="38" t="n">
        <f aca="false">(1-D100/D99)*100</f>
        <v>98.2608695652174</v>
      </c>
      <c r="E101" s="38"/>
      <c r="F101" s="38" t="n">
        <f aca="false">(1-F100/F99)*100</f>
        <v>97.3684210526316</v>
      </c>
      <c r="G101" s="38" t="n">
        <f aca="false">(1-G100/G99)*100</f>
        <v>100</v>
      </c>
    </row>
    <row r="102" customFormat="false" ht="42.75" hidden="false" customHeight="true" outlineLevel="0" collapsed="false">
      <c r="A102" s="8" t="s">
        <v>28</v>
      </c>
      <c r="B102" s="39"/>
      <c r="C102" s="11" t="s">
        <v>29</v>
      </c>
      <c r="D102" s="40"/>
      <c r="E102" s="40"/>
      <c r="F102" s="40"/>
      <c r="G102" s="40"/>
    </row>
    <row r="103" customFormat="false" ht="25.5" hidden="false" customHeight="false" outlineLevel="0" collapsed="false">
      <c r="A103" s="8"/>
      <c r="B103" s="17" t="s">
        <v>18</v>
      </c>
      <c r="C103" s="41" t="n">
        <v>161</v>
      </c>
      <c r="D103" s="40"/>
      <c r="E103" s="40"/>
      <c r="F103" s="40"/>
      <c r="G103" s="40"/>
    </row>
    <row r="104" customFormat="false" ht="51.75" hidden="false" customHeight="false" outlineLevel="0" collapsed="false">
      <c r="A104" s="8"/>
      <c r="B104" s="23" t="s">
        <v>21</v>
      </c>
      <c r="C104" s="36" t="n">
        <v>0</v>
      </c>
      <c r="D104" s="40"/>
      <c r="E104" s="40"/>
      <c r="F104" s="40"/>
      <c r="G104" s="40"/>
    </row>
    <row r="105" customFormat="false" ht="19.5" hidden="false" customHeight="false" outlineLevel="0" collapsed="false">
      <c r="A105" s="8"/>
      <c r="B105" s="25" t="s">
        <v>22</v>
      </c>
      <c r="C105" s="38" t="n">
        <f aca="false">(1-C104/C103)*100</f>
        <v>100</v>
      </c>
      <c r="D105" s="40"/>
      <c r="E105" s="40"/>
      <c r="F105" s="40"/>
      <c r="G105" s="40"/>
    </row>
    <row r="107" customFormat="false" ht="13.5" hidden="false" customHeight="false" outlineLevel="0" collapsed="false"/>
    <row r="108" customFormat="false" ht="18.75" hidden="false" customHeight="false" outlineLevel="0" collapsed="false">
      <c r="A108" s="7" t="n">
        <v>42620</v>
      </c>
      <c r="B108" s="7"/>
      <c r="C108" s="7"/>
      <c r="D108" s="7"/>
      <c r="E108" s="7"/>
      <c r="F108" s="7"/>
      <c r="G108" s="7"/>
    </row>
    <row r="109" customFormat="false" ht="43.5" hidden="false" customHeight="true" outlineLevel="0" collapsed="false">
      <c r="A109" s="8" t="s">
        <v>12</v>
      </c>
      <c r="B109" s="9"/>
      <c r="C109" s="10" t="s">
        <v>13</v>
      </c>
      <c r="D109" s="11" t="s">
        <v>14</v>
      </c>
      <c r="E109" s="11"/>
      <c r="F109" s="12" t="s">
        <v>15</v>
      </c>
      <c r="G109" s="12"/>
    </row>
    <row r="110" customFormat="false" ht="25.5" hidden="false" customHeight="false" outlineLevel="0" collapsed="false">
      <c r="A110" s="8"/>
      <c r="B110" s="13" t="s">
        <v>16</v>
      </c>
      <c r="C110" s="14" t="n">
        <v>104</v>
      </c>
      <c r="D110" s="15" t="s">
        <v>17</v>
      </c>
      <c r="E110" s="16" t="s">
        <v>30</v>
      </c>
      <c r="F110" s="17" t="s">
        <v>18</v>
      </c>
      <c r="G110" s="18" t="n">
        <v>380</v>
      </c>
    </row>
    <row r="111" customFormat="false" ht="51.75" hidden="false" customHeight="false" outlineLevel="0" collapsed="false">
      <c r="A111" s="8"/>
      <c r="B111" s="19" t="s">
        <v>19</v>
      </c>
      <c r="C111" s="20" t="n">
        <v>0</v>
      </c>
      <c r="D111" s="21" t="s">
        <v>20</v>
      </c>
      <c r="E111" s="22" t="s">
        <v>30</v>
      </c>
      <c r="F111" s="23" t="s">
        <v>21</v>
      </c>
      <c r="G111" s="24" t="n">
        <v>1</v>
      </c>
    </row>
    <row r="112" customFormat="false" ht="19.5" hidden="false" customHeight="false" outlineLevel="0" collapsed="false">
      <c r="A112" s="8"/>
      <c r="B112" s="25" t="s">
        <v>22</v>
      </c>
      <c r="C112" s="26" t="n">
        <f aca="false">(1-C111/C110)*100</f>
        <v>100</v>
      </c>
      <c r="D112" s="27" t="s">
        <v>22</v>
      </c>
      <c r="E112" s="42" t="s">
        <v>30</v>
      </c>
      <c r="F112" s="29" t="s">
        <v>22</v>
      </c>
      <c r="G112" s="30" t="n">
        <f aca="false">(1-G111/G110)*100</f>
        <v>99.7368421052632</v>
      </c>
    </row>
    <row r="113" customFormat="false" ht="43.5" hidden="false" customHeight="true" outlineLevel="0" collapsed="false">
      <c r="A113" s="8" t="s">
        <v>23</v>
      </c>
      <c r="B113" s="31"/>
      <c r="C113" s="32" t="s">
        <v>24</v>
      </c>
      <c r="D113" s="33" t="s">
        <v>25</v>
      </c>
      <c r="E113" s="33"/>
      <c r="F113" s="32" t="s">
        <v>26</v>
      </c>
      <c r="G113" s="32" t="s">
        <v>27</v>
      </c>
    </row>
    <row r="114" customFormat="false" ht="25.5" hidden="false" customHeight="false" outlineLevel="0" collapsed="false">
      <c r="A114" s="8"/>
      <c r="B114" s="17" t="s">
        <v>18</v>
      </c>
      <c r="C114" s="34" t="n">
        <v>244</v>
      </c>
      <c r="D114" s="34" t="n">
        <v>18</v>
      </c>
      <c r="E114" s="34"/>
      <c r="F114" s="34" t="n">
        <v>8</v>
      </c>
      <c r="G114" s="34" t="n">
        <v>0</v>
      </c>
    </row>
    <row r="115" customFormat="false" ht="51.75" hidden="false" customHeight="false" outlineLevel="0" collapsed="false">
      <c r="A115" s="8"/>
      <c r="B115" s="23" t="s">
        <v>21</v>
      </c>
      <c r="C115" s="35" t="n">
        <v>1</v>
      </c>
      <c r="D115" s="36" t="n">
        <v>0</v>
      </c>
      <c r="E115" s="36"/>
      <c r="F115" s="36" t="n">
        <v>0</v>
      </c>
      <c r="G115" s="36" t="n">
        <v>0</v>
      </c>
    </row>
    <row r="116" customFormat="false" ht="19.5" hidden="false" customHeight="false" outlineLevel="0" collapsed="false">
      <c r="A116" s="8"/>
      <c r="B116" s="37" t="s">
        <v>22</v>
      </c>
      <c r="C116" s="38" t="n">
        <f aca="false">(1-C115/C114)*100</f>
        <v>99.5901639344262</v>
      </c>
      <c r="D116" s="38" t="n">
        <f aca="false">(1-D115/D114)*100</f>
        <v>100</v>
      </c>
      <c r="E116" s="38"/>
      <c r="F116" s="38" t="n">
        <f aca="false">(1-F115/F114)*100</f>
        <v>100</v>
      </c>
      <c r="G116" s="38" t="n">
        <v>100</v>
      </c>
    </row>
    <row r="117" customFormat="false" ht="42.75" hidden="false" customHeight="true" outlineLevel="0" collapsed="false">
      <c r="A117" s="8" t="s">
        <v>28</v>
      </c>
      <c r="B117" s="39"/>
      <c r="C117" s="11" t="s">
        <v>29</v>
      </c>
      <c r="D117" s="40"/>
      <c r="E117" s="40"/>
      <c r="F117" s="40"/>
      <c r="G117" s="40"/>
    </row>
    <row r="118" customFormat="false" ht="25.5" hidden="false" customHeight="false" outlineLevel="0" collapsed="false">
      <c r="A118" s="8"/>
      <c r="B118" s="17" t="s">
        <v>18</v>
      </c>
      <c r="C118" s="41" t="n">
        <v>110</v>
      </c>
      <c r="D118" s="40"/>
      <c r="E118" s="40"/>
      <c r="F118" s="40"/>
      <c r="G118" s="40"/>
    </row>
    <row r="119" customFormat="false" ht="51.75" hidden="false" customHeight="false" outlineLevel="0" collapsed="false">
      <c r="A119" s="8"/>
      <c r="B119" s="23" t="s">
        <v>21</v>
      </c>
      <c r="C119" s="36" t="n">
        <v>0</v>
      </c>
      <c r="D119" s="40"/>
      <c r="E119" s="40"/>
      <c r="F119" s="40"/>
      <c r="G119" s="40"/>
    </row>
    <row r="120" customFormat="false" ht="19.5" hidden="false" customHeight="false" outlineLevel="0" collapsed="false">
      <c r="A120" s="8"/>
      <c r="B120" s="25" t="s">
        <v>22</v>
      </c>
      <c r="C120" s="38" t="n">
        <f aca="false">(1-C119/C118)*100</f>
        <v>100</v>
      </c>
      <c r="D120" s="40"/>
      <c r="E120" s="40"/>
      <c r="F120" s="40"/>
      <c r="G120" s="40"/>
    </row>
    <row r="122" customFormat="false" ht="13.5" hidden="false" customHeight="false" outlineLevel="0" collapsed="false"/>
    <row r="123" customFormat="false" ht="18.75" hidden="false" customHeight="false" outlineLevel="0" collapsed="false">
      <c r="A123" s="7" t="n">
        <v>42681</v>
      </c>
      <c r="B123" s="7"/>
      <c r="C123" s="7"/>
      <c r="D123" s="7"/>
      <c r="E123" s="7"/>
      <c r="F123" s="7"/>
      <c r="G123" s="7"/>
    </row>
    <row r="124" customFormat="false" ht="43.5" hidden="false" customHeight="true" outlineLevel="0" collapsed="false">
      <c r="A124" s="8" t="s">
        <v>12</v>
      </c>
      <c r="B124" s="9"/>
      <c r="C124" s="10" t="s">
        <v>13</v>
      </c>
      <c r="D124" s="11" t="s">
        <v>14</v>
      </c>
      <c r="E124" s="11"/>
      <c r="F124" s="12" t="s">
        <v>15</v>
      </c>
      <c r="G124" s="12"/>
    </row>
    <row r="125" customFormat="false" ht="25.5" hidden="false" customHeight="false" outlineLevel="0" collapsed="false">
      <c r="A125" s="8"/>
      <c r="B125" s="13" t="s">
        <v>16</v>
      </c>
      <c r="C125" s="14" t="n">
        <v>655</v>
      </c>
      <c r="D125" s="15" t="s">
        <v>17</v>
      </c>
      <c r="E125" s="16" t="n">
        <v>720</v>
      </c>
      <c r="F125" s="17" t="s">
        <v>18</v>
      </c>
      <c r="G125" s="18" t="n">
        <v>1038</v>
      </c>
    </row>
    <row r="126" customFormat="false" ht="51.75" hidden="false" customHeight="false" outlineLevel="0" collapsed="false">
      <c r="A126" s="8"/>
      <c r="B126" s="19" t="s">
        <v>19</v>
      </c>
      <c r="C126" s="20" t="n">
        <v>1</v>
      </c>
      <c r="D126" s="21" t="s">
        <v>20</v>
      </c>
      <c r="E126" s="22" t="n">
        <v>0</v>
      </c>
      <c r="F126" s="23" t="s">
        <v>21</v>
      </c>
      <c r="G126" s="24" t="n">
        <v>2</v>
      </c>
    </row>
    <row r="127" customFormat="false" ht="19.5" hidden="false" customHeight="false" outlineLevel="0" collapsed="false">
      <c r="A127" s="8"/>
      <c r="B127" s="25" t="s">
        <v>22</v>
      </c>
      <c r="C127" s="26" t="n">
        <f aca="false">(1-C126/C125)*100</f>
        <v>99.8473282442748</v>
      </c>
      <c r="D127" s="27" t="s">
        <v>22</v>
      </c>
      <c r="E127" s="28" t="n">
        <f aca="false">(1-E126/E125)*100</f>
        <v>100</v>
      </c>
      <c r="F127" s="29" t="s">
        <v>22</v>
      </c>
      <c r="G127" s="30" t="n">
        <f aca="false">(1-G126/G125)*100</f>
        <v>99.8073217726397</v>
      </c>
    </row>
    <row r="128" customFormat="false" ht="43.5" hidden="false" customHeight="true" outlineLevel="0" collapsed="false">
      <c r="A128" s="8" t="s">
        <v>23</v>
      </c>
      <c r="B128" s="31"/>
      <c r="C128" s="32" t="s">
        <v>24</v>
      </c>
      <c r="D128" s="33" t="s">
        <v>25</v>
      </c>
      <c r="E128" s="33"/>
      <c r="F128" s="32" t="s">
        <v>26</v>
      </c>
      <c r="G128" s="32" t="s">
        <v>27</v>
      </c>
    </row>
    <row r="129" customFormat="false" ht="25.5" hidden="false" customHeight="false" outlineLevel="0" collapsed="false">
      <c r="A129" s="8"/>
      <c r="B129" s="17" t="s">
        <v>18</v>
      </c>
      <c r="C129" s="34" t="n">
        <v>685</v>
      </c>
      <c r="D129" s="34" t="n">
        <v>1170</v>
      </c>
      <c r="E129" s="34"/>
      <c r="F129" s="34" t="n">
        <v>39</v>
      </c>
      <c r="G129" s="34" t="n">
        <v>13</v>
      </c>
    </row>
    <row r="130" customFormat="false" ht="51.75" hidden="false" customHeight="false" outlineLevel="0" collapsed="false">
      <c r="A130" s="8"/>
      <c r="B130" s="23" t="s">
        <v>21</v>
      </c>
      <c r="C130" s="35" t="n">
        <v>2</v>
      </c>
      <c r="D130" s="36" t="n">
        <v>0</v>
      </c>
      <c r="E130" s="36"/>
      <c r="F130" s="36" t="n">
        <v>0</v>
      </c>
      <c r="G130" s="36" t="n">
        <v>0</v>
      </c>
    </row>
    <row r="131" customFormat="false" ht="19.5" hidden="false" customHeight="false" outlineLevel="0" collapsed="false">
      <c r="A131" s="8"/>
      <c r="B131" s="37" t="s">
        <v>22</v>
      </c>
      <c r="C131" s="38" t="n">
        <f aca="false">(1-C130/C129)*100</f>
        <v>99.7080291970803</v>
      </c>
      <c r="D131" s="38" t="n">
        <f aca="false">(1-D130/D129)*100</f>
        <v>100</v>
      </c>
      <c r="E131" s="38"/>
      <c r="F131" s="38" t="n">
        <f aca="false">(1-F130/F129)*100</f>
        <v>100</v>
      </c>
      <c r="G131" s="38" t="n">
        <f aca="false">(1-G130/G129)*100</f>
        <v>100</v>
      </c>
    </row>
    <row r="132" customFormat="false" ht="42.75" hidden="false" customHeight="true" outlineLevel="0" collapsed="false">
      <c r="A132" s="8" t="s">
        <v>28</v>
      </c>
      <c r="B132" s="39"/>
      <c r="C132" s="11" t="s">
        <v>29</v>
      </c>
      <c r="D132" s="40"/>
      <c r="E132" s="40"/>
      <c r="F132" s="40"/>
      <c r="G132" s="40"/>
    </row>
    <row r="133" customFormat="false" ht="25.5" hidden="false" customHeight="false" outlineLevel="0" collapsed="false">
      <c r="A133" s="8"/>
      <c r="B133" s="17" t="s">
        <v>18</v>
      </c>
      <c r="C133" s="41" t="n">
        <v>184</v>
      </c>
      <c r="D133" s="40"/>
      <c r="E133" s="40"/>
      <c r="F133" s="40"/>
      <c r="G133" s="40"/>
    </row>
    <row r="134" customFormat="false" ht="51.75" hidden="false" customHeight="false" outlineLevel="0" collapsed="false">
      <c r="A134" s="8"/>
      <c r="B134" s="23" t="s">
        <v>21</v>
      </c>
      <c r="C134" s="36" t="n">
        <v>0</v>
      </c>
      <c r="D134" s="40"/>
      <c r="E134" s="40"/>
      <c r="F134" s="40"/>
      <c r="G134" s="40"/>
    </row>
    <row r="135" customFormat="false" ht="19.5" hidden="false" customHeight="false" outlineLevel="0" collapsed="false">
      <c r="A135" s="8"/>
      <c r="B135" s="25" t="s">
        <v>22</v>
      </c>
      <c r="C135" s="38" t="n">
        <f aca="false">(1-C134/C133)*100</f>
        <v>100</v>
      </c>
      <c r="D135" s="40"/>
      <c r="E135" s="40"/>
      <c r="F135" s="40"/>
      <c r="G135" s="40"/>
    </row>
    <row r="137" customFormat="false" ht="13.5" hidden="false" customHeight="false" outlineLevel="0" collapsed="false"/>
    <row r="138" customFormat="false" ht="18.75" hidden="false" customHeight="false" outlineLevel="0" collapsed="false">
      <c r="A138" s="7" t="n">
        <v>42711</v>
      </c>
      <c r="B138" s="7"/>
      <c r="C138" s="7"/>
      <c r="D138" s="7"/>
      <c r="E138" s="7"/>
      <c r="F138" s="7"/>
      <c r="G138" s="7"/>
    </row>
    <row r="139" customFormat="false" ht="43.5" hidden="false" customHeight="true" outlineLevel="0" collapsed="false">
      <c r="A139" s="8" t="s">
        <v>12</v>
      </c>
      <c r="B139" s="9"/>
      <c r="C139" s="10" t="s">
        <v>13</v>
      </c>
      <c r="D139" s="11" t="s">
        <v>14</v>
      </c>
      <c r="E139" s="11"/>
      <c r="F139" s="12" t="s">
        <v>15</v>
      </c>
      <c r="G139" s="12"/>
    </row>
    <row r="140" customFormat="false" ht="25.5" hidden="false" customHeight="false" outlineLevel="0" collapsed="false">
      <c r="A140" s="8"/>
      <c r="B140" s="13" t="s">
        <v>16</v>
      </c>
      <c r="C140" s="14" t="n">
        <v>708</v>
      </c>
      <c r="D140" s="15" t="s">
        <v>17</v>
      </c>
      <c r="E140" s="16" t="n">
        <v>720</v>
      </c>
      <c r="F140" s="17" t="s">
        <v>18</v>
      </c>
      <c r="G140" s="18" t="n">
        <v>1107</v>
      </c>
    </row>
    <row r="141" customFormat="false" ht="51.75" hidden="false" customHeight="false" outlineLevel="0" collapsed="false">
      <c r="A141" s="8"/>
      <c r="B141" s="19" t="s">
        <v>19</v>
      </c>
      <c r="C141" s="20" t="n">
        <v>0</v>
      </c>
      <c r="D141" s="21" t="s">
        <v>20</v>
      </c>
      <c r="E141" s="22" t="n">
        <v>0</v>
      </c>
      <c r="F141" s="23" t="s">
        <v>21</v>
      </c>
      <c r="G141" s="24" t="n">
        <v>3</v>
      </c>
    </row>
    <row r="142" customFormat="false" ht="19.5" hidden="false" customHeight="false" outlineLevel="0" collapsed="false">
      <c r="A142" s="8"/>
      <c r="B142" s="25" t="s">
        <v>22</v>
      </c>
      <c r="C142" s="26" t="n">
        <f aca="false">(1-C141/C140)*100</f>
        <v>100</v>
      </c>
      <c r="D142" s="27" t="s">
        <v>22</v>
      </c>
      <c r="E142" s="28" t="n">
        <f aca="false">(1-E141/E140)*100</f>
        <v>100</v>
      </c>
      <c r="F142" s="29" t="s">
        <v>22</v>
      </c>
      <c r="G142" s="30" t="n">
        <f aca="false">(1-G141/G140)*100</f>
        <v>99.7289972899729</v>
      </c>
    </row>
    <row r="143" customFormat="false" ht="43.5" hidden="false" customHeight="true" outlineLevel="0" collapsed="false">
      <c r="A143" s="8" t="s">
        <v>23</v>
      </c>
      <c r="B143" s="31"/>
      <c r="C143" s="32" t="s">
        <v>24</v>
      </c>
      <c r="D143" s="33" t="s">
        <v>25</v>
      </c>
      <c r="E143" s="33"/>
      <c r="F143" s="32" t="s">
        <v>26</v>
      </c>
      <c r="G143" s="32" t="s">
        <v>27</v>
      </c>
    </row>
    <row r="144" customFormat="false" ht="25.5" hidden="false" customHeight="false" outlineLevel="0" collapsed="false">
      <c r="A144" s="8"/>
      <c r="B144" s="17" t="s">
        <v>18</v>
      </c>
      <c r="C144" s="34" t="n">
        <v>718</v>
      </c>
      <c r="D144" s="34" t="n">
        <v>103</v>
      </c>
      <c r="E144" s="34"/>
      <c r="F144" s="34" t="n">
        <v>43</v>
      </c>
      <c r="G144" s="34" t="n">
        <v>21</v>
      </c>
    </row>
    <row r="145" customFormat="false" ht="51.75" hidden="false" customHeight="false" outlineLevel="0" collapsed="false">
      <c r="A145" s="8"/>
      <c r="B145" s="23" t="s">
        <v>21</v>
      </c>
      <c r="C145" s="35" t="n">
        <v>2</v>
      </c>
      <c r="D145" s="36" t="n">
        <v>1</v>
      </c>
      <c r="E145" s="36"/>
      <c r="F145" s="36" t="n">
        <v>0</v>
      </c>
      <c r="G145" s="36" t="n">
        <v>0</v>
      </c>
    </row>
    <row r="146" customFormat="false" ht="19.5" hidden="false" customHeight="false" outlineLevel="0" collapsed="false">
      <c r="A146" s="8"/>
      <c r="B146" s="37" t="s">
        <v>22</v>
      </c>
      <c r="C146" s="38" t="n">
        <f aca="false">(1-C145/C144)*100</f>
        <v>99.7214484679666</v>
      </c>
      <c r="D146" s="38" t="n">
        <f aca="false">(1-D145/D144)*100</f>
        <v>99.0291262135922</v>
      </c>
      <c r="E146" s="38"/>
      <c r="F146" s="38" t="n">
        <f aca="false">(1-F145/F144)*100</f>
        <v>100</v>
      </c>
      <c r="G146" s="38" t="n">
        <f aca="false">(1-G145/G144)*100</f>
        <v>100</v>
      </c>
    </row>
    <row r="147" customFormat="false" ht="42.75" hidden="false" customHeight="true" outlineLevel="0" collapsed="false">
      <c r="A147" s="8" t="s">
        <v>28</v>
      </c>
      <c r="B147" s="39"/>
      <c r="C147" s="11" t="s">
        <v>29</v>
      </c>
      <c r="D147" s="40"/>
      <c r="E147" s="40"/>
      <c r="F147" s="40"/>
      <c r="G147" s="40"/>
    </row>
    <row r="148" customFormat="false" ht="25.5" hidden="false" customHeight="false" outlineLevel="0" collapsed="false">
      <c r="A148" s="8"/>
      <c r="B148" s="17" t="s">
        <v>18</v>
      </c>
      <c r="C148" s="41" t="n">
        <v>222</v>
      </c>
      <c r="D148" s="40"/>
      <c r="E148" s="40"/>
      <c r="F148" s="40"/>
      <c r="G148" s="40"/>
    </row>
    <row r="149" customFormat="false" ht="51.75" hidden="false" customHeight="false" outlineLevel="0" collapsed="false">
      <c r="A149" s="8"/>
      <c r="B149" s="23" t="s">
        <v>21</v>
      </c>
      <c r="C149" s="36" t="n">
        <v>0</v>
      </c>
      <c r="D149" s="40"/>
      <c r="E149" s="40"/>
      <c r="F149" s="40"/>
      <c r="G149" s="40"/>
    </row>
    <row r="150" customFormat="false" ht="19.5" hidden="false" customHeight="false" outlineLevel="0" collapsed="false">
      <c r="A150" s="8"/>
      <c r="B150" s="25" t="s">
        <v>22</v>
      </c>
      <c r="C150" s="38" t="n">
        <f aca="false">(1-C149/C148)*100</f>
        <v>100</v>
      </c>
      <c r="D150" s="40"/>
      <c r="E150" s="40"/>
      <c r="F150" s="40"/>
      <c r="G150" s="40"/>
    </row>
    <row r="152" customFormat="false" ht="13.5" hidden="false" customHeight="false" outlineLevel="0" collapsed="false"/>
    <row r="153" customFormat="false" ht="18.75" hidden="false" customHeight="true" outlineLevel="0" collapsed="false">
      <c r="A153" s="7" t="s">
        <v>31</v>
      </c>
      <c r="B153" s="7"/>
      <c r="C153" s="7"/>
      <c r="D153" s="7"/>
      <c r="E153" s="7"/>
      <c r="F153" s="7"/>
      <c r="G153" s="7"/>
    </row>
    <row r="154" customFormat="false" ht="43.5" hidden="false" customHeight="true" outlineLevel="0" collapsed="false">
      <c r="A154" s="8" t="s">
        <v>12</v>
      </c>
      <c r="B154" s="9"/>
      <c r="C154" s="10" t="s">
        <v>13</v>
      </c>
      <c r="D154" s="11" t="s">
        <v>14</v>
      </c>
      <c r="E154" s="11"/>
      <c r="F154" s="12" t="s">
        <v>15</v>
      </c>
      <c r="G154" s="12"/>
    </row>
    <row r="155" customFormat="false" ht="25.5" hidden="false" customHeight="false" outlineLevel="0" collapsed="false">
      <c r="A155" s="8"/>
      <c r="B155" s="13" t="s">
        <v>16</v>
      </c>
      <c r="C155" s="14" t="n">
        <v>699</v>
      </c>
      <c r="D155" s="15" t="s">
        <v>17</v>
      </c>
      <c r="E155" s="16" t="n">
        <v>720</v>
      </c>
      <c r="F155" s="17" t="s">
        <v>18</v>
      </c>
      <c r="G155" s="18" t="n">
        <v>1108</v>
      </c>
    </row>
    <row r="156" customFormat="false" ht="51.75" hidden="false" customHeight="false" outlineLevel="0" collapsed="false">
      <c r="A156" s="8"/>
      <c r="B156" s="19" t="s">
        <v>19</v>
      </c>
      <c r="C156" s="20" t="n">
        <v>0</v>
      </c>
      <c r="D156" s="21" t="s">
        <v>20</v>
      </c>
      <c r="E156" s="22" t="n">
        <v>0</v>
      </c>
      <c r="F156" s="23" t="s">
        <v>21</v>
      </c>
      <c r="G156" s="24" t="n">
        <v>5</v>
      </c>
    </row>
    <row r="157" customFormat="false" ht="19.5" hidden="false" customHeight="false" outlineLevel="0" collapsed="false">
      <c r="A157" s="8"/>
      <c r="B157" s="25" t="s">
        <v>22</v>
      </c>
      <c r="C157" s="26" t="n">
        <f aca="false">(1-C156/C155)*100</f>
        <v>100</v>
      </c>
      <c r="D157" s="27" t="s">
        <v>22</v>
      </c>
      <c r="E157" s="28" t="n">
        <f aca="false">(1-E156/E155)*100</f>
        <v>100</v>
      </c>
      <c r="F157" s="29" t="s">
        <v>22</v>
      </c>
      <c r="G157" s="30" t="n">
        <f aca="false">(1-G156/G155)*100</f>
        <v>99.5487364620939</v>
      </c>
    </row>
    <row r="158" customFormat="false" ht="43.5" hidden="false" customHeight="true" outlineLevel="0" collapsed="false">
      <c r="A158" s="8" t="s">
        <v>23</v>
      </c>
      <c r="B158" s="31"/>
      <c r="C158" s="32" t="s">
        <v>24</v>
      </c>
      <c r="D158" s="33" t="s">
        <v>25</v>
      </c>
      <c r="E158" s="33"/>
      <c r="F158" s="32" t="s">
        <v>26</v>
      </c>
      <c r="G158" s="32" t="s">
        <v>27</v>
      </c>
    </row>
    <row r="159" customFormat="false" ht="25.5" hidden="false" customHeight="false" outlineLevel="0" collapsed="false">
      <c r="A159" s="8"/>
      <c r="B159" s="17" t="s">
        <v>18</v>
      </c>
      <c r="C159" s="34" t="n">
        <v>725</v>
      </c>
      <c r="D159" s="34" t="n">
        <v>164</v>
      </c>
      <c r="E159" s="34"/>
      <c r="F159" s="34" t="n">
        <v>46</v>
      </c>
      <c r="G159" s="34" t="n">
        <v>20</v>
      </c>
    </row>
    <row r="160" customFormat="false" ht="51.75" hidden="false" customHeight="false" outlineLevel="0" collapsed="false">
      <c r="A160" s="8"/>
      <c r="B160" s="23" t="s">
        <v>21</v>
      </c>
      <c r="C160" s="35" t="n">
        <v>4</v>
      </c>
      <c r="D160" s="36" t="n">
        <v>1</v>
      </c>
      <c r="E160" s="36"/>
      <c r="F160" s="36" t="n">
        <v>0</v>
      </c>
      <c r="G160" s="36" t="n">
        <v>0</v>
      </c>
    </row>
    <row r="161" customFormat="false" ht="19.5" hidden="false" customHeight="false" outlineLevel="0" collapsed="false">
      <c r="A161" s="8"/>
      <c r="B161" s="37" t="s">
        <v>22</v>
      </c>
      <c r="C161" s="38" t="n">
        <f aca="false">(1-C160/C159)*100</f>
        <v>99.448275862069</v>
      </c>
      <c r="D161" s="38" t="n">
        <f aca="false">(1-D160/D159)*100</f>
        <v>99.390243902439</v>
      </c>
      <c r="E161" s="38"/>
      <c r="F161" s="38" t="n">
        <f aca="false">(1-F160/F159)*100</f>
        <v>100</v>
      </c>
      <c r="G161" s="38" t="n">
        <f aca="false">(1-G160/G159)*100</f>
        <v>100</v>
      </c>
    </row>
    <row r="162" customFormat="false" ht="42.75" hidden="false" customHeight="true" outlineLevel="0" collapsed="false">
      <c r="A162" s="8" t="s">
        <v>28</v>
      </c>
      <c r="B162" s="39"/>
      <c r="C162" s="11" t="s">
        <v>29</v>
      </c>
      <c r="D162" s="40"/>
      <c r="E162" s="40"/>
      <c r="F162" s="40"/>
      <c r="G162" s="40"/>
    </row>
    <row r="163" customFormat="false" ht="25.5" hidden="false" customHeight="false" outlineLevel="0" collapsed="false">
      <c r="A163" s="8"/>
      <c r="B163" s="17" t="s">
        <v>18</v>
      </c>
      <c r="C163" s="41" t="n">
        <v>153</v>
      </c>
      <c r="D163" s="40"/>
      <c r="E163" s="40"/>
      <c r="F163" s="40"/>
      <c r="G163" s="40"/>
    </row>
    <row r="164" customFormat="false" ht="51.75" hidden="false" customHeight="false" outlineLevel="0" collapsed="false">
      <c r="A164" s="8"/>
      <c r="B164" s="23" t="s">
        <v>21</v>
      </c>
      <c r="C164" s="36" t="n">
        <v>0</v>
      </c>
      <c r="D164" s="40"/>
      <c r="E164" s="40"/>
      <c r="F164" s="40"/>
      <c r="G164" s="40"/>
    </row>
    <row r="165" customFormat="false" ht="19.5" hidden="false" customHeight="false" outlineLevel="0" collapsed="false">
      <c r="A165" s="8"/>
      <c r="B165" s="25" t="s">
        <v>22</v>
      </c>
      <c r="C165" s="38" t="n">
        <f aca="false">(1-C164/C163)*100</f>
        <v>100</v>
      </c>
      <c r="D165" s="40"/>
      <c r="E165" s="40"/>
      <c r="F165" s="40"/>
      <c r="G165" s="40"/>
    </row>
    <row r="167" customFormat="false" ht="13.5" hidden="false" customHeight="false" outlineLevel="0" collapsed="false"/>
    <row r="168" customFormat="false" ht="18.75" hidden="false" customHeight="true" outlineLevel="0" collapsed="false">
      <c r="A168" s="7" t="s">
        <v>32</v>
      </c>
      <c r="B168" s="7"/>
      <c r="C168" s="7"/>
      <c r="D168" s="7"/>
      <c r="E168" s="7"/>
      <c r="F168" s="7"/>
      <c r="G168" s="7"/>
    </row>
    <row r="169" customFormat="false" ht="43.5" hidden="false" customHeight="true" outlineLevel="0" collapsed="false">
      <c r="A169" s="8" t="s">
        <v>12</v>
      </c>
      <c r="B169" s="9"/>
      <c r="C169" s="10" t="s">
        <v>13</v>
      </c>
      <c r="D169" s="11" t="s">
        <v>14</v>
      </c>
      <c r="E169" s="11"/>
      <c r="F169" s="12" t="s">
        <v>15</v>
      </c>
      <c r="G169" s="12"/>
    </row>
    <row r="170" customFormat="false" ht="25.5" hidden="false" customHeight="false" outlineLevel="0" collapsed="false">
      <c r="A170" s="8"/>
      <c r="B170" s="13" t="s">
        <v>16</v>
      </c>
      <c r="C170" s="14" t="n">
        <v>683</v>
      </c>
      <c r="D170" s="15" t="s">
        <v>17</v>
      </c>
      <c r="E170" s="16" t="n">
        <v>720</v>
      </c>
      <c r="F170" s="17" t="s">
        <v>18</v>
      </c>
      <c r="G170" s="18" t="n">
        <v>1135</v>
      </c>
    </row>
    <row r="171" customFormat="false" ht="51.75" hidden="false" customHeight="false" outlineLevel="0" collapsed="false">
      <c r="A171" s="8"/>
      <c r="B171" s="19" t="s">
        <v>19</v>
      </c>
      <c r="C171" s="20" t="n">
        <v>0</v>
      </c>
      <c r="D171" s="21" t="s">
        <v>20</v>
      </c>
      <c r="E171" s="22" t="n">
        <v>0</v>
      </c>
      <c r="F171" s="23" t="s">
        <v>21</v>
      </c>
      <c r="G171" s="24" t="n">
        <v>5</v>
      </c>
    </row>
    <row r="172" customFormat="false" ht="19.5" hidden="false" customHeight="false" outlineLevel="0" collapsed="false">
      <c r="A172" s="8"/>
      <c r="B172" s="25" t="s">
        <v>22</v>
      </c>
      <c r="C172" s="26" t="n">
        <f aca="false">(1-C171/C170)*100</f>
        <v>100</v>
      </c>
      <c r="D172" s="27" t="s">
        <v>22</v>
      </c>
      <c r="E172" s="28" t="n">
        <f aca="false">(1-E171/E170)*100</f>
        <v>100</v>
      </c>
      <c r="F172" s="29" t="s">
        <v>22</v>
      </c>
      <c r="G172" s="30" t="n">
        <f aca="false">(1-G171/G170)*100</f>
        <v>99.5594713656388</v>
      </c>
    </row>
    <row r="173" customFormat="false" ht="43.5" hidden="false" customHeight="true" outlineLevel="0" collapsed="false">
      <c r="A173" s="8" t="s">
        <v>23</v>
      </c>
      <c r="B173" s="31"/>
      <c r="C173" s="32" t="s">
        <v>24</v>
      </c>
      <c r="D173" s="33" t="s">
        <v>25</v>
      </c>
      <c r="E173" s="33"/>
      <c r="F173" s="32" t="s">
        <v>26</v>
      </c>
      <c r="G173" s="32" t="s">
        <v>27</v>
      </c>
    </row>
    <row r="174" customFormat="false" ht="25.5" hidden="false" customHeight="false" outlineLevel="0" collapsed="false">
      <c r="A174" s="8"/>
      <c r="B174" s="17" t="s">
        <v>18</v>
      </c>
      <c r="C174" s="34" t="n">
        <v>723</v>
      </c>
      <c r="D174" s="34" t="n">
        <v>150</v>
      </c>
      <c r="E174" s="34"/>
      <c r="F174" s="34" t="n">
        <v>50</v>
      </c>
      <c r="G174" s="34" t="n">
        <v>9</v>
      </c>
    </row>
    <row r="175" customFormat="false" ht="51.75" hidden="false" customHeight="false" outlineLevel="0" collapsed="false">
      <c r="A175" s="8"/>
      <c r="B175" s="23" t="s">
        <v>21</v>
      </c>
      <c r="C175" s="35" t="n">
        <v>4</v>
      </c>
      <c r="D175" s="36" t="n">
        <v>1</v>
      </c>
      <c r="E175" s="36"/>
      <c r="F175" s="36" t="n">
        <v>0</v>
      </c>
      <c r="G175" s="36" t="n">
        <v>0</v>
      </c>
    </row>
    <row r="176" customFormat="false" ht="19.5" hidden="false" customHeight="false" outlineLevel="0" collapsed="false">
      <c r="A176" s="8"/>
      <c r="B176" s="37" t="s">
        <v>22</v>
      </c>
      <c r="C176" s="38" t="n">
        <f aca="false">(1-C175/C174)*100</f>
        <v>99.4467496542185</v>
      </c>
      <c r="D176" s="38" t="n">
        <f aca="false">(1-D175/D174)*100</f>
        <v>99.3333333333333</v>
      </c>
      <c r="E176" s="38"/>
      <c r="F176" s="38" t="n">
        <f aca="false">(1-F175/F174)*100</f>
        <v>100</v>
      </c>
      <c r="G176" s="38" t="n">
        <f aca="false">(1-G175/G174)*100</f>
        <v>100</v>
      </c>
    </row>
    <row r="177" customFormat="false" ht="42.75" hidden="false" customHeight="true" outlineLevel="0" collapsed="false">
      <c r="A177" s="8" t="s">
        <v>28</v>
      </c>
      <c r="B177" s="39"/>
      <c r="C177" s="11" t="s">
        <v>29</v>
      </c>
      <c r="D177" s="40"/>
      <c r="E177" s="40"/>
      <c r="F177" s="40"/>
      <c r="G177" s="40"/>
    </row>
    <row r="178" customFormat="false" ht="25.5" hidden="false" customHeight="false" outlineLevel="0" collapsed="false">
      <c r="A178" s="8"/>
      <c r="B178" s="17" t="s">
        <v>18</v>
      </c>
      <c r="C178" s="41" t="n">
        <v>203</v>
      </c>
      <c r="D178" s="40"/>
      <c r="E178" s="40"/>
      <c r="F178" s="40"/>
      <c r="G178" s="40"/>
    </row>
    <row r="179" customFormat="false" ht="51.75" hidden="false" customHeight="false" outlineLevel="0" collapsed="false">
      <c r="A179" s="8"/>
      <c r="B179" s="23" t="s">
        <v>21</v>
      </c>
      <c r="C179" s="36" t="n">
        <v>0</v>
      </c>
      <c r="D179" s="40"/>
      <c r="E179" s="40"/>
      <c r="F179" s="40"/>
      <c r="G179" s="40"/>
    </row>
    <row r="180" customFormat="false" ht="19.5" hidden="false" customHeight="false" outlineLevel="0" collapsed="false">
      <c r="A180" s="8"/>
      <c r="B180" s="25" t="s">
        <v>22</v>
      </c>
      <c r="C180" s="38" t="n">
        <f aca="false">(1-C179/C178)*100</f>
        <v>100</v>
      </c>
      <c r="D180" s="40"/>
      <c r="E180" s="40"/>
      <c r="F180" s="40"/>
      <c r="G180" s="40"/>
    </row>
    <row r="182" customFormat="false" ht="13.5" hidden="false" customHeight="false" outlineLevel="0" collapsed="false"/>
    <row r="183" customFormat="false" ht="18.75" hidden="false" customHeight="true" outlineLevel="0" collapsed="false">
      <c r="A183" s="7" t="s">
        <v>33</v>
      </c>
      <c r="B183" s="7"/>
      <c r="C183" s="7"/>
      <c r="D183" s="7"/>
      <c r="E183" s="7"/>
      <c r="F183" s="7"/>
      <c r="G183" s="7"/>
    </row>
    <row r="184" customFormat="false" ht="43.5" hidden="false" customHeight="true" outlineLevel="0" collapsed="false">
      <c r="A184" s="8" t="s">
        <v>12</v>
      </c>
      <c r="B184" s="9"/>
      <c r="C184" s="10" t="s">
        <v>13</v>
      </c>
      <c r="D184" s="11" t="s">
        <v>14</v>
      </c>
      <c r="E184" s="11"/>
      <c r="F184" s="12" t="s">
        <v>15</v>
      </c>
      <c r="G184" s="12"/>
    </row>
    <row r="185" customFormat="false" ht="25.5" hidden="false" customHeight="false" outlineLevel="0" collapsed="false">
      <c r="A185" s="8"/>
      <c r="B185" s="13" t="s">
        <v>16</v>
      </c>
      <c r="C185" s="14" t="n">
        <v>558</v>
      </c>
      <c r="D185" s="15" t="s">
        <v>17</v>
      </c>
      <c r="E185" s="16" t="n">
        <v>720</v>
      </c>
      <c r="F185" s="17" t="s">
        <v>18</v>
      </c>
      <c r="G185" s="18" t="n">
        <v>976</v>
      </c>
    </row>
    <row r="186" customFormat="false" ht="51.75" hidden="false" customHeight="false" outlineLevel="0" collapsed="false">
      <c r="A186" s="8"/>
      <c r="B186" s="19" t="s">
        <v>19</v>
      </c>
      <c r="C186" s="20" t="n">
        <v>0</v>
      </c>
      <c r="D186" s="21" t="s">
        <v>20</v>
      </c>
      <c r="E186" s="22" t="n">
        <v>0</v>
      </c>
      <c r="F186" s="23" t="s">
        <v>21</v>
      </c>
      <c r="G186" s="24" t="n">
        <v>2</v>
      </c>
    </row>
    <row r="187" customFormat="false" ht="19.5" hidden="false" customHeight="false" outlineLevel="0" collapsed="false">
      <c r="A187" s="8"/>
      <c r="B187" s="25" t="s">
        <v>22</v>
      </c>
      <c r="C187" s="26" t="n">
        <f aca="false">(1-C186/C185)*100</f>
        <v>100</v>
      </c>
      <c r="D187" s="27" t="s">
        <v>22</v>
      </c>
      <c r="E187" s="28" t="n">
        <f aca="false">(1-E186/E185)*100</f>
        <v>100</v>
      </c>
      <c r="F187" s="29" t="s">
        <v>22</v>
      </c>
      <c r="G187" s="30" t="n">
        <f aca="false">(1-G186/G185)*100</f>
        <v>99.7950819672131</v>
      </c>
    </row>
    <row r="188" customFormat="false" ht="43.5" hidden="false" customHeight="true" outlineLevel="0" collapsed="false">
      <c r="A188" s="8" t="s">
        <v>23</v>
      </c>
      <c r="B188" s="31"/>
      <c r="C188" s="32" t="s">
        <v>24</v>
      </c>
      <c r="D188" s="33" t="s">
        <v>25</v>
      </c>
      <c r="E188" s="33"/>
      <c r="F188" s="32" t="s">
        <v>26</v>
      </c>
      <c r="G188" s="32" t="s">
        <v>27</v>
      </c>
    </row>
    <row r="189" customFormat="false" ht="25.5" hidden="false" customHeight="false" outlineLevel="0" collapsed="false">
      <c r="A189" s="8"/>
      <c r="B189" s="17" t="s">
        <v>18</v>
      </c>
      <c r="C189" s="34" t="n">
        <v>645</v>
      </c>
      <c r="D189" s="34" t="n">
        <v>140</v>
      </c>
      <c r="E189" s="34"/>
      <c r="F189" s="34" t="n">
        <v>24</v>
      </c>
      <c r="G189" s="34" t="n">
        <v>8</v>
      </c>
    </row>
    <row r="190" customFormat="false" ht="51.75" hidden="false" customHeight="false" outlineLevel="0" collapsed="false">
      <c r="A190" s="8"/>
      <c r="B190" s="23" t="s">
        <v>21</v>
      </c>
      <c r="C190" s="35" t="n">
        <v>0</v>
      </c>
      <c r="D190" s="36" t="n">
        <v>2</v>
      </c>
      <c r="E190" s="36"/>
      <c r="F190" s="36" t="n">
        <v>0</v>
      </c>
      <c r="G190" s="36" t="n">
        <v>0</v>
      </c>
    </row>
    <row r="191" customFormat="false" ht="19.5" hidden="false" customHeight="false" outlineLevel="0" collapsed="false">
      <c r="A191" s="8"/>
      <c r="B191" s="37" t="s">
        <v>22</v>
      </c>
      <c r="C191" s="38" t="n">
        <f aca="false">(1-C190/C189)*100</f>
        <v>100</v>
      </c>
      <c r="D191" s="38" t="n">
        <f aca="false">(1-D190/D189)*100</f>
        <v>98.5714285714286</v>
      </c>
      <c r="E191" s="38"/>
      <c r="F191" s="38" t="n">
        <f aca="false">(1-F190/F189)*100</f>
        <v>100</v>
      </c>
      <c r="G191" s="38" t="n">
        <f aca="false">(1-G190/G189)*100</f>
        <v>100</v>
      </c>
    </row>
    <row r="192" customFormat="false" ht="42.75" hidden="false" customHeight="true" outlineLevel="0" collapsed="false">
      <c r="A192" s="8" t="s">
        <v>28</v>
      </c>
      <c r="B192" s="39"/>
      <c r="C192" s="11" t="s">
        <v>29</v>
      </c>
      <c r="D192" s="40"/>
      <c r="E192" s="40"/>
      <c r="F192" s="40"/>
      <c r="G192" s="40"/>
    </row>
    <row r="193" customFormat="false" ht="25.5" hidden="false" customHeight="false" outlineLevel="0" collapsed="false">
      <c r="A193" s="8"/>
      <c r="B193" s="17" t="s">
        <v>18</v>
      </c>
      <c r="C193" s="41" t="n">
        <v>159</v>
      </c>
      <c r="D193" s="40"/>
      <c r="E193" s="40"/>
      <c r="F193" s="40"/>
      <c r="G193" s="40"/>
    </row>
    <row r="194" customFormat="false" ht="51.75" hidden="false" customHeight="false" outlineLevel="0" collapsed="false">
      <c r="A194" s="8"/>
      <c r="B194" s="23" t="s">
        <v>21</v>
      </c>
      <c r="C194" s="36" t="n">
        <v>0</v>
      </c>
      <c r="D194" s="40"/>
      <c r="E194" s="40"/>
      <c r="F194" s="40"/>
      <c r="G194" s="40"/>
    </row>
    <row r="195" customFormat="false" ht="19.5" hidden="false" customHeight="false" outlineLevel="0" collapsed="false">
      <c r="A195" s="8"/>
      <c r="B195" s="25" t="s">
        <v>22</v>
      </c>
      <c r="C195" s="38" t="n">
        <f aca="false">(1-C194/C193)*100</f>
        <v>100</v>
      </c>
      <c r="D195" s="40"/>
      <c r="E195" s="40"/>
      <c r="F195" s="40"/>
      <c r="G195" s="40"/>
    </row>
    <row r="197" customFormat="false" ht="13.5" hidden="false" customHeight="false" outlineLevel="0" collapsed="false"/>
    <row r="198" customFormat="false" ht="18.75" hidden="false" customHeight="true" outlineLevel="0" collapsed="false">
      <c r="A198" s="7" t="s">
        <v>34</v>
      </c>
      <c r="B198" s="7"/>
      <c r="C198" s="7"/>
      <c r="D198" s="7"/>
      <c r="E198" s="7"/>
      <c r="F198" s="7"/>
      <c r="G198" s="7"/>
    </row>
    <row r="199" customFormat="false" ht="43.5" hidden="false" customHeight="true" outlineLevel="0" collapsed="false">
      <c r="A199" s="8" t="s">
        <v>12</v>
      </c>
      <c r="B199" s="9"/>
      <c r="C199" s="10" t="s">
        <v>13</v>
      </c>
      <c r="D199" s="11" t="s">
        <v>14</v>
      </c>
      <c r="E199" s="11"/>
      <c r="F199" s="12" t="s">
        <v>15</v>
      </c>
      <c r="G199" s="12"/>
    </row>
    <row r="200" customFormat="false" ht="25.5" hidden="false" customHeight="false" outlineLevel="0" collapsed="false">
      <c r="A200" s="8"/>
      <c r="B200" s="13" t="s">
        <v>16</v>
      </c>
      <c r="C200" s="14" t="s">
        <v>30</v>
      </c>
      <c r="D200" s="15" t="s">
        <v>17</v>
      </c>
      <c r="E200" s="16" t="n">
        <v>720</v>
      </c>
      <c r="F200" s="17" t="s">
        <v>18</v>
      </c>
      <c r="G200" s="18" t="s">
        <v>30</v>
      </c>
    </row>
    <row r="201" customFormat="false" ht="51.75" hidden="false" customHeight="false" outlineLevel="0" collapsed="false">
      <c r="A201" s="8"/>
      <c r="B201" s="19" t="s">
        <v>19</v>
      </c>
      <c r="C201" s="14" t="s">
        <v>30</v>
      </c>
      <c r="D201" s="21" t="s">
        <v>20</v>
      </c>
      <c r="E201" s="22" t="n">
        <v>0</v>
      </c>
      <c r="F201" s="23" t="s">
        <v>21</v>
      </c>
      <c r="G201" s="18" t="s">
        <v>30</v>
      </c>
    </row>
    <row r="202" customFormat="false" ht="19.5" hidden="false" customHeight="false" outlineLevel="0" collapsed="false">
      <c r="A202" s="8"/>
      <c r="B202" s="25" t="s">
        <v>22</v>
      </c>
      <c r="C202" s="14" t="s">
        <v>30</v>
      </c>
      <c r="D202" s="27" t="s">
        <v>22</v>
      </c>
      <c r="E202" s="28" t="n">
        <f aca="false">(1-E201/E200)*100</f>
        <v>100</v>
      </c>
      <c r="F202" s="29" t="s">
        <v>22</v>
      </c>
      <c r="G202" s="18" t="s">
        <v>30</v>
      </c>
    </row>
    <row r="203" customFormat="false" ht="43.5" hidden="false" customHeight="true" outlineLevel="0" collapsed="false">
      <c r="A203" s="8" t="s">
        <v>23</v>
      </c>
      <c r="B203" s="31"/>
      <c r="C203" s="32" t="s">
        <v>24</v>
      </c>
      <c r="D203" s="33" t="s">
        <v>25</v>
      </c>
      <c r="E203" s="33"/>
      <c r="F203" s="32" t="s">
        <v>26</v>
      </c>
      <c r="G203" s="32" t="s">
        <v>27</v>
      </c>
    </row>
    <row r="204" customFormat="false" ht="25.5" hidden="false" customHeight="false" outlineLevel="0" collapsed="false">
      <c r="A204" s="8"/>
      <c r="B204" s="17" t="s">
        <v>18</v>
      </c>
      <c r="C204" s="34" t="s">
        <v>30</v>
      </c>
      <c r="D204" s="34" t="s">
        <v>30</v>
      </c>
      <c r="E204" s="34"/>
      <c r="F204" s="34" t="s">
        <v>30</v>
      </c>
      <c r="G204" s="34" t="s">
        <v>30</v>
      </c>
    </row>
    <row r="205" customFormat="false" ht="51.75" hidden="false" customHeight="false" outlineLevel="0" collapsed="false">
      <c r="A205" s="8"/>
      <c r="B205" s="23" t="s">
        <v>21</v>
      </c>
      <c r="C205" s="34" t="s">
        <v>30</v>
      </c>
      <c r="D205" s="34" t="s">
        <v>30</v>
      </c>
      <c r="E205" s="34"/>
      <c r="F205" s="34" t="s">
        <v>30</v>
      </c>
      <c r="G205" s="34" t="s">
        <v>30</v>
      </c>
    </row>
    <row r="206" customFormat="false" ht="13.5" hidden="false" customHeight="false" outlineLevel="0" collapsed="false">
      <c r="A206" s="8"/>
      <c r="B206" s="37" t="s">
        <v>22</v>
      </c>
      <c r="C206" s="34" t="s">
        <v>30</v>
      </c>
      <c r="D206" s="34" t="s">
        <v>30</v>
      </c>
      <c r="E206" s="34"/>
      <c r="F206" s="34" t="s">
        <v>30</v>
      </c>
      <c r="G206" s="34" t="s">
        <v>30</v>
      </c>
    </row>
    <row r="207" customFormat="false" ht="42.75" hidden="false" customHeight="true" outlineLevel="0" collapsed="false">
      <c r="A207" s="8" t="s">
        <v>28</v>
      </c>
      <c r="B207" s="39"/>
      <c r="C207" s="11" t="s">
        <v>29</v>
      </c>
      <c r="D207" s="40"/>
      <c r="E207" s="40"/>
      <c r="F207" s="40"/>
      <c r="G207" s="40"/>
    </row>
    <row r="208" customFormat="false" ht="25.5" hidden="false" customHeight="false" outlineLevel="0" collapsed="false">
      <c r="A208" s="8"/>
      <c r="B208" s="17" t="s">
        <v>18</v>
      </c>
      <c r="C208" s="41" t="s">
        <v>30</v>
      </c>
      <c r="D208" s="40"/>
      <c r="E208" s="40"/>
      <c r="F208" s="40"/>
      <c r="G208" s="40"/>
    </row>
    <row r="209" customFormat="false" ht="51.75" hidden="false" customHeight="false" outlineLevel="0" collapsed="false">
      <c r="A209" s="8"/>
      <c r="B209" s="23" t="s">
        <v>21</v>
      </c>
      <c r="C209" s="41" t="s">
        <v>30</v>
      </c>
      <c r="D209" s="40"/>
      <c r="E209" s="40"/>
      <c r="F209" s="40"/>
      <c r="G209" s="40"/>
    </row>
    <row r="210" customFormat="false" ht="13.5" hidden="false" customHeight="false" outlineLevel="0" collapsed="false">
      <c r="A210" s="8"/>
      <c r="B210" s="25" t="s">
        <v>22</v>
      </c>
      <c r="C210" s="41" t="s">
        <v>30</v>
      </c>
      <c r="D210" s="40"/>
      <c r="E210" s="40"/>
      <c r="F210" s="40"/>
      <c r="G210" s="40"/>
    </row>
    <row r="212" customFormat="false" ht="13.5" hidden="false" customHeight="false" outlineLevel="0" collapsed="false"/>
    <row r="213" customFormat="false" ht="18.75" hidden="false" customHeight="true" outlineLevel="0" collapsed="false">
      <c r="A213" s="7" t="s">
        <v>35</v>
      </c>
      <c r="B213" s="7"/>
      <c r="C213" s="7"/>
      <c r="D213" s="7"/>
      <c r="E213" s="7"/>
      <c r="F213" s="7"/>
      <c r="G213" s="7"/>
    </row>
    <row r="214" customFormat="false" ht="43.5" hidden="false" customHeight="true" outlineLevel="0" collapsed="false">
      <c r="A214" s="8" t="s">
        <v>12</v>
      </c>
      <c r="B214" s="9"/>
      <c r="C214" s="10" t="s">
        <v>13</v>
      </c>
      <c r="D214" s="11" t="s">
        <v>14</v>
      </c>
      <c r="E214" s="11"/>
      <c r="F214" s="12" t="s">
        <v>15</v>
      </c>
      <c r="G214" s="12"/>
    </row>
    <row r="215" customFormat="false" ht="25.5" hidden="false" customHeight="false" outlineLevel="0" collapsed="false">
      <c r="A215" s="8"/>
      <c r="B215" s="13" t="s">
        <v>16</v>
      </c>
      <c r="C215" s="14" t="n">
        <v>674</v>
      </c>
      <c r="D215" s="15" t="s">
        <v>17</v>
      </c>
      <c r="E215" s="16" t="n">
        <v>720</v>
      </c>
      <c r="F215" s="17" t="s">
        <v>18</v>
      </c>
      <c r="G215" s="18" t="n">
        <v>1104</v>
      </c>
    </row>
    <row r="216" customFormat="false" ht="51.75" hidden="false" customHeight="false" outlineLevel="0" collapsed="false">
      <c r="A216" s="8"/>
      <c r="B216" s="19" t="s">
        <v>19</v>
      </c>
      <c r="C216" s="20" t="n">
        <v>0</v>
      </c>
      <c r="D216" s="21" t="s">
        <v>20</v>
      </c>
      <c r="E216" s="22" t="n">
        <v>0</v>
      </c>
      <c r="F216" s="23" t="s">
        <v>21</v>
      </c>
      <c r="G216" s="24" t="n">
        <v>6</v>
      </c>
    </row>
    <row r="217" customFormat="false" ht="19.5" hidden="false" customHeight="false" outlineLevel="0" collapsed="false">
      <c r="A217" s="8"/>
      <c r="B217" s="25" t="s">
        <v>22</v>
      </c>
      <c r="C217" s="26" t="n">
        <f aca="false">(1-C216/C215)*100</f>
        <v>100</v>
      </c>
      <c r="D217" s="27" t="s">
        <v>22</v>
      </c>
      <c r="E217" s="28" t="n">
        <f aca="false">(1-E216/E215)*100</f>
        <v>100</v>
      </c>
      <c r="F217" s="29" t="s">
        <v>22</v>
      </c>
      <c r="G217" s="30" t="n">
        <f aca="false">(1-G216/G215)*100</f>
        <v>99.4565217391304</v>
      </c>
    </row>
    <row r="218" customFormat="false" ht="43.5" hidden="false" customHeight="true" outlineLevel="0" collapsed="false">
      <c r="A218" s="8" t="s">
        <v>23</v>
      </c>
      <c r="B218" s="31"/>
      <c r="C218" s="32" t="s">
        <v>24</v>
      </c>
      <c r="D218" s="33" t="s">
        <v>25</v>
      </c>
      <c r="E218" s="33"/>
      <c r="F218" s="32" t="s">
        <v>26</v>
      </c>
      <c r="G218" s="32" t="s">
        <v>27</v>
      </c>
    </row>
    <row r="219" customFormat="false" ht="25.5" hidden="false" customHeight="false" outlineLevel="0" collapsed="false">
      <c r="A219" s="8"/>
      <c r="B219" s="17" t="s">
        <v>18</v>
      </c>
      <c r="C219" s="34" t="n">
        <v>713</v>
      </c>
      <c r="D219" s="34" t="n">
        <v>180</v>
      </c>
      <c r="E219" s="34"/>
      <c r="F219" s="34" t="n">
        <v>52</v>
      </c>
      <c r="G219" s="34" t="n">
        <v>10</v>
      </c>
    </row>
    <row r="220" customFormat="false" ht="51.75" hidden="false" customHeight="false" outlineLevel="0" collapsed="false">
      <c r="A220" s="8"/>
      <c r="B220" s="23" t="s">
        <v>21</v>
      </c>
      <c r="C220" s="35" t="n">
        <v>6</v>
      </c>
      <c r="D220" s="36" t="n">
        <v>0</v>
      </c>
      <c r="E220" s="36"/>
      <c r="F220" s="36" t="n">
        <v>0</v>
      </c>
      <c r="G220" s="36" t="n">
        <v>0</v>
      </c>
    </row>
    <row r="221" customFormat="false" ht="19.5" hidden="false" customHeight="false" outlineLevel="0" collapsed="false">
      <c r="A221" s="8"/>
      <c r="B221" s="37" t="s">
        <v>22</v>
      </c>
      <c r="C221" s="38" t="n">
        <f aca="false">(1-C220/C219)*100</f>
        <v>99.1584852734923</v>
      </c>
      <c r="D221" s="38" t="n">
        <f aca="false">(1-D220/D219)*100</f>
        <v>100</v>
      </c>
      <c r="E221" s="38"/>
      <c r="F221" s="38" t="n">
        <f aca="false">(1-F220/F219)*100</f>
        <v>100</v>
      </c>
      <c r="G221" s="38" t="n">
        <f aca="false">(1-G220/G219)*100</f>
        <v>100</v>
      </c>
    </row>
    <row r="222" customFormat="false" ht="42.75" hidden="false" customHeight="true" outlineLevel="0" collapsed="false">
      <c r="A222" s="8" t="s">
        <v>28</v>
      </c>
      <c r="B222" s="39"/>
      <c r="C222" s="11" t="s">
        <v>29</v>
      </c>
      <c r="D222" s="40"/>
      <c r="E222" s="40"/>
      <c r="F222" s="40"/>
      <c r="G222" s="40"/>
    </row>
    <row r="223" customFormat="false" ht="25.5" hidden="false" customHeight="false" outlineLevel="0" collapsed="false">
      <c r="A223" s="8"/>
      <c r="B223" s="17" t="s">
        <v>18</v>
      </c>
      <c r="C223" s="41" t="n">
        <v>149</v>
      </c>
      <c r="D223" s="40"/>
      <c r="E223" s="40"/>
      <c r="F223" s="40"/>
      <c r="G223" s="40"/>
    </row>
    <row r="224" customFormat="false" ht="51.75" hidden="false" customHeight="false" outlineLevel="0" collapsed="false">
      <c r="A224" s="8"/>
      <c r="B224" s="23" t="s">
        <v>21</v>
      </c>
      <c r="C224" s="36" t="n">
        <v>0</v>
      </c>
      <c r="D224" s="40"/>
      <c r="E224" s="40"/>
      <c r="F224" s="40"/>
      <c r="G224" s="40"/>
    </row>
    <row r="225" customFormat="false" ht="19.5" hidden="false" customHeight="false" outlineLevel="0" collapsed="false">
      <c r="A225" s="8"/>
      <c r="B225" s="25" t="s">
        <v>22</v>
      </c>
      <c r="C225" s="38" t="n">
        <f aca="false">(1-C224/C223)*100</f>
        <v>100</v>
      </c>
      <c r="D225" s="40"/>
      <c r="E225" s="40"/>
      <c r="F225" s="40"/>
      <c r="G225" s="40"/>
    </row>
    <row r="227" customFormat="false" ht="13.5" hidden="false" customHeight="false" outlineLevel="0" collapsed="false"/>
    <row r="228" customFormat="false" ht="18.75" hidden="false" customHeight="true" outlineLevel="0" collapsed="false">
      <c r="A228" s="7" t="s">
        <v>36</v>
      </c>
      <c r="B228" s="7"/>
      <c r="C228" s="7"/>
      <c r="D228" s="7"/>
      <c r="E228" s="7"/>
      <c r="F228" s="7"/>
      <c r="G228" s="7"/>
    </row>
    <row r="229" customFormat="false" ht="43.5" hidden="false" customHeight="true" outlineLevel="0" collapsed="false">
      <c r="A229" s="8" t="s">
        <v>12</v>
      </c>
      <c r="B229" s="9"/>
      <c r="C229" s="10" t="s">
        <v>13</v>
      </c>
      <c r="D229" s="11" t="s">
        <v>14</v>
      </c>
      <c r="E229" s="11"/>
      <c r="F229" s="12" t="s">
        <v>15</v>
      </c>
      <c r="G229" s="12"/>
    </row>
    <row r="230" customFormat="false" ht="25.5" hidden="false" customHeight="false" outlineLevel="0" collapsed="false">
      <c r="A230" s="8"/>
      <c r="B230" s="13" t="s">
        <v>16</v>
      </c>
      <c r="C230" s="14" t="n">
        <v>662</v>
      </c>
      <c r="D230" s="15" t="s">
        <v>17</v>
      </c>
      <c r="E230" s="16" t="n">
        <v>720</v>
      </c>
      <c r="F230" s="17" t="s">
        <v>18</v>
      </c>
      <c r="G230" s="18" t="n">
        <v>1007</v>
      </c>
    </row>
    <row r="231" customFormat="false" ht="51.75" hidden="false" customHeight="false" outlineLevel="0" collapsed="false">
      <c r="A231" s="8"/>
      <c r="B231" s="19" t="s">
        <v>19</v>
      </c>
      <c r="C231" s="20" t="n">
        <v>0</v>
      </c>
      <c r="D231" s="21" t="s">
        <v>20</v>
      </c>
      <c r="E231" s="22" t="n">
        <v>5</v>
      </c>
      <c r="F231" s="23" t="s">
        <v>21</v>
      </c>
      <c r="G231" s="24" t="n">
        <v>22</v>
      </c>
    </row>
    <row r="232" customFormat="false" ht="19.5" hidden="false" customHeight="false" outlineLevel="0" collapsed="false">
      <c r="A232" s="8"/>
      <c r="B232" s="25" t="s">
        <v>22</v>
      </c>
      <c r="C232" s="26" t="n">
        <f aca="false">(1-C231/C230)*100</f>
        <v>100</v>
      </c>
      <c r="D232" s="27" t="s">
        <v>22</v>
      </c>
      <c r="E232" s="43" t="n">
        <f aca="false">(1-E231/E230)*100</f>
        <v>99.3055555555556</v>
      </c>
      <c r="F232" s="29" t="s">
        <v>22</v>
      </c>
      <c r="G232" s="30" t="n">
        <f aca="false">(1-G231/G230)*100</f>
        <v>97.8152929493545</v>
      </c>
    </row>
    <row r="233" customFormat="false" ht="43.5" hidden="false" customHeight="true" outlineLevel="0" collapsed="false">
      <c r="A233" s="8" t="s">
        <v>23</v>
      </c>
      <c r="B233" s="31"/>
      <c r="C233" s="32" t="s">
        <v>24</v>
      </c>
      <c r="D233" s="33" t="s">
        <v>25</v>
      </c>
      <c r="E233" s="33"/>
      <c r="F233" s="32" t="s">
        <v>26</v>
      </c>
      <c r="G233" s="32" t="s">
        <v>27</v>
      </c>
    </row>
    <row r="234" customFormat="false" ht="25.5" hidden="false" customHeight="false" outlineLevel="0" collapsed="false">
      <c r="A234" s="8"/>
      <c r="B234" s="17" t="s">
        <v>18</v>
      </c>
      <c r="C234" s="34" t="n">
        <v>677</v>
      </c>
      <c r="D234" s="34" t="n">
        <v>159</v>
      </c>
      <c r="E234" s="34"/>
      <c r="F234" s="34" t="n">
        <v>27</v>
      </c>
      <c r="G234" s="34" t="n">
        <v>22</v>
      </c>
    </row>
    <row r="235" customFormat="false" ht="51.75" hidden="false" customHeight="false" outlineLevel="0" collapsed="false">
      <c r="A235" s="8"/>
      <c r="B235" s="23" t="s">
        <v>21</v>
      </c>
      <c r="C235" s="35" t="n">
        <v>12</v>
      </c>
      <c r="D235" s="36" t="n">
        <v>6</v>
      </c>
      <c r="E235" s="36"/>
      <c r="F235" s="36" t="n">
        <v>2</v>
      </c>
      <c r="G235" s="36" t="n">
        <v>1</v>
      </c>
    </row>
    <row r="236" customFormat="false" ht="19.5" hidden="false" customHeight="false" outlineLevel="0" collapsed="false">
      <c r="A236" s="8"/>
      <c r="B236" s="37" t="s">
        <v>22</v>
      </c>
      <c r="C236" s="38" t="n">
        <f aca="false">(1-C235/C234)*100</f>
        <v>98.2274741506647</v>
      </c>
      <c r="D236" s="38" t="n">
        <f aca="false">(1-D235/D234)*100</f>
        <v>96.2264150943396</v>
      </c>
      <c r="E236" s="38"/>
      <c r="F236" s="38" t="n">
        <f aca="false">(1-F235/F234)*100</f>
        <v>92.5925925925926</v>
      </c>
      <c r="G236" s="38" t="n">
        <f aca="false">(1-G235/G234)*100</f>
        <v>95.4545454545455</v>
      </c>
    </row>
    <row r="237" customFormat="false" ht="42.75" hidden="false" customHeight="true" outlineLevel="0" collapsed="false">
      <c r="A237" s="8" t="s">
        <v>28</v>
      </c>
      <c r="B237" s="39"/>
      <c r="C237" s="11" t="s">
        <v>29</v>
      </c>
      <c r="D237" s="40"/>
      <c r="E237" s="40"/>
      <c r="F237" s="40"/>
      <c r="G237" s="40"/>
    </row>
    <row r="238" customFormat="false" ht="25.5" hidden="false" customHeight="false" outlineLevel="0" collapsed="false">
      <c r="A238" s="8"/>
      <c r="B238" s="17" t="s">
        <v>18</v>
      </c>
      <c r="C238" s="41" t="n">
        <v>122</v>
      </c>
      <c r="D238" s="40"/>
      <c r="E238" s="40"/>
      <c r="F238" s="40"/>
      <c r="G238" s="40"/>
    </row>
    <row r="239" customFormat="false" ht="51.75" hidden="false" customHeight="false" outlineLevel="0" collapsed="false">
      <c r="A239" s="8"/>
      <c r="B239" s="23" t="s">
        <v>21</v>
      </c>
      <c r="C239" s="36" t="n">
        <v>1</v>
      </c>
      <c r="D239" s="40"/>
      <c r="E239" s="40"/>
      <c r="F239" s="40"/>
      <c r="G239" s="40"/>
    </row>
    <row r="240" customFormat="false" ht="19.5" hidden="false" customHeight="false" outlineLevel="0" collapsed="false">
      <c r="A240" s="8"/>
      <c r="B240" s="25" t="s">
        <v>22</v>
      </c>
      <c r="C240" s="38" t="n">
        <f aca="false">(1-C239/C238)*100</f>
        <v>99.1803278688525</v>
      </c>
      <c r="D240" s="40"/>
      <c r="E240" s="40"/>
      <c r="F240" s="40"/>
      <c r="G240" s="40"/>
    </row>
    <row r="242" customFormat="false" ht="13.5" hidden="false" customHeight="false" outlineLevel="0" collapsed="false"/>
    <row r="243" customFormat="false" ht="18.75" hidden="false" customHeight="true" outlineLevel="0" collapsed="false">
      <c r="A243" s="7" t="s">
        <v>37</v>
      </c>
      <c r="B243" s="7"/>
      <c r="C243" s="7"/>
      <c r="D243" s="7"/>
      <c r="E243" s="7"/>
      <c r="F243" s="7"/>
      <c r="G243" s="7"/>
    </row>
    <row r="244" customFormat="false" ht="43.5" hidden="false" customHeight="true" outlineLevel="0" collapsed="false">
      <c r="A244" s="8" t="s">
        <v>12</v>
      </c>
      <c r="B244" s="9"/>
      <c r="C244" s="10" t="s">
        <v>13</v>
      </c>
      <c r="D244" s="11" t="s">
        <v>14</v>
      </c>
      <c r="E244" s="11"/>
      <c r="F244" s="12" t="s">
        <v>15</v>
      </c>
      <c r="G244" s="12"/>
    </row>
    <row r="245" customFormat="false" ht="25.5" hidden="false" customHeight="false" outlineLevel="0" collapsed="false">
      <c r="A245" s="8"/>
      <c r="B245" s="13" t="s">
        <v>16</v>
      </c>
      <c r="C245" s="14" t="n">
        <v>577</v>
      </c>
      <c r="D245" s="15" t="s">
        <v>17</v>
      </c>
      <c r="E245" s="16" t="n">
        <v>720</v>
      </c>
      <c r="F245" s="17" t="s">
        <v>18</v>
      </c>
      <c r="G245" s="18" t="n">
        <v>951</v>
      </c>
    </row>
    <row r="246" customFormat="false" ht="51.75" hidden="false" customHeight="false" outlineLevel="0" collapsed="false">
      <c r="A246" s="8"/>
      <c r="B246" s="19" t="s">
        <v>19</v>
      </c>
      <c r="C246" s="20" t="n">
        <v>0</v>
      </c>
      <c r="D246" s="21" t="s">
        <v>20</v>
      </c>
      <c r="E246" s="22" t="n">
        <v>5</v>
      </c>
      <c r="F246" s="23" t="s">
        <v>21</v>
      </c>
      <c r="G246" s="24" t="n">
        <v>2</v>
      </c>
    </row>
    <row r="247" customFormat="false" ht="19.5" hidden="false" customHeight="false" outlineLevel="0" collapsed="false">
      <c r="A247" s="8"/>
      <c r="B247" s="25" t="s">
        <v>22</v>
      </c>
      <c r="C247" s="26" t="n">
        <f aca="false">(1-C246/C245)*100</f>
        <v>100</v>
      </c>
      <c r="D247" s="27" t="s">
        <v>22</v>
      </c>
      <c r="E247" s="43" t="n">
        <f aca="false">(1-E246/E245)*100</f>
        <v>99.3055555555556</v>
      </c>
      <c r="F247" s="29" t="s">
        <v>22</v>
      </c>
      <c r="G247" s="30" t="n">
        <f aca="false">(1-G246/G245)*100</f>
        <v>99.7896950578339</v>
      </c>
    </row>
    <row r="248" customFormat="false" ht="43.5" hidden="false" customHeight="true" outlineLevel="0" collapsed="false">
      <c r="A248" s="8" t="s">
        <v>23</v>
      </c>
      <c r="B248" s="31"/>
      <c r="C248" s="32" t="s">
        <v>24</v>
      </c>
      <c r="D248" s="33" t="s">
        <v>25</v>
      </c>
      <c r="E248" s="33"/>
      <c r="F248" s="32" t="s">
        <v>26</v>
      </c>
      <c r="G248" s="32" t="s">
        <v>27</v>
      </c>
    </row>
    <row r="249" customFormat="false" ht="25.5" hidden="false" customHeight="false" outlineLevel="0" collapsed="false">
      <c r="A249" s="8"/>
      <c r="B249" s="17" t="s">
        <v>18</v>
      </c>
      <c r="C249" s="34" t="n">
        <v>620</v>
      </c>
      <c r="D249" s="34" t="n">
        <v>128</v>
      </c>
      <c r="E249" s="34"/>
      <c r="F249" s="34" t="n">
        <v>29</v>
      </c>
      <c r="G249" s="34" t="n">
        <v>17</v>
      </c>
    </row>
    <row r="250" customFormat="false" ht="51.75" hidden="false" customHeight="false" outlineLevel="0" collapsed="false">
      <c r="A250" s="8"/>
      <c r="B250" s="23" t="s">
        <v>21</v>
      </c>
      <c r="C250" s="35" t="n">
        <v>1</v>
      </c>
      <c r="D250" s="36" t="n">
        <v>0</v>
      </c>
      <c r="E250" s="36"/>
      <c r="F250" s="36" t="n">
        <v>0</v>
      </c>
      <c r="G250" s="36" t="n">
        <v>0</v>
      </c>
    </row>
    <row r="251" customFormat="false" ht="19.5" hidden="false" customHeight="false" outlineLevel="0" collapsed="false">
      <c r="A251" s="8"/>
      <c r="B251" s="37" t="s">
        <v>22</v>
      </c>
      <c r="C251" s="38" t="n">
        <f aca="false">(1-C250/C249)*100</f>
        <v>99.8387096774194</v>
      </c>
      <c r="D251" s="38" t="n">
        <f aca="false">(1-D250/D249)*100</f>
        <v>100</v>
      </c>
      <c r="E251" s="38"/>
      <c r="F251" s="38" t="n">
        <f aca="false">(1-F250/F249)*100</f>
        <v>100</v>
      </c>
      <c r="G251" s="38" t="n">
        <f aca="false">(1-G250/G249)*100</f>
        <v>100</v>
      </c>
    </row>
    <row r="252" customFormat="false" ht="42.75" hidden="false" customHeight="true" outlineLevel="0" collapsed="false">
      <c r="A252" s="8" t="s">
        <v>28</v>
      </c>
      <c r="B252" s="39"/>
      <c r="C252" s="11" t="s">
        <v>29</v>
      </c>
      <c r="D252" s="40"/>
      <c r="E252" s="40"/>
      <c r="F252" s="40"/>
      <c r="G252" s="40"/>
    </row>
    <row r="253" customFormat="false" ht="25.5" hidden="false" customHeight="false" outlineLevel="0" collapsed="false">
      <c r="A253" s="8"/>
      <c r="B253" s="17" t="s">
        <v>18</v>
      </c>
      <c r="C253" s="41" t="n">
        <v>157</v>
      </c>
      <c r="D253" s="40"/>
      <c r="E253" s="40"/>
      <c r="F253" s="40"/>
      <c r="G253" s="40"/>
    </row>
    <row r="254" customFormat="false" ht="51.75" hidden="false" customHeight="false" outlineLevel="0" collapsed="false">
      <c r="A254" s="8"/>
      <c r="B254" s="23" t="s">
        <v>21</v>
      </c>
      <c r="C254" s="36" t="n">
        <v>1</v>
      </c>
      <c r="D254" s="40"/>
      <c r="E254" s="40"/>
      <c r="F254" s="40"/>
      <c r="G254" s="40"/>
    </row>
    <row r="255" customFormat="false" ht="19.5" hidden="false" customHeight="false" outlineLevel="0" collapsed="false">
      <c r="A255" s="8"/>
      <c r="B255" s="25" t="s">
        <v>22</v>
      </c>
      <c r="C255" s="38" t="n">
        <f aca="false">(1-C254/C253)*100</f>
        <v>99.3630573248408</v>
      </c>
      <c r="D255" s="40"/>
      <c r="E255" s="40"/>
      <c r="F255" s="40"/>
      <c r="G255" s="40"/>
    </row>
    <row r="257" customFormat="false" ht="13.5" hidden="false" customHeight="false" outlineLevel="0" collapsed="false"/>
    <row r="258" customFormat="false" ht="18.75" hidden="false" customHeight="false" outlineLevel="0" collapsed="false">
      <c r="A258" s="7" t="n">
        <v>42572</v>
      </c>
      <c r="B258" s="7"/>
      <c r="C258" s="7"/>
      <c r="D258" s="7"/>
      <c r="E258" s="7"/>
      <c r="F258" s="7"/>
      <c r="G258" s="7"/>
    </row>
    <row r="259" customFormat="false" ht="43.5" hidden="false" customHeight="true" outlineLevel="0" collapsed="false">
      <c r="A259" s="8" t="s">
        <v>12</v>
      </c>
      <c r="B259" s="9"/>
      <c r="C259" s="10" t="s">
        <v>13</v>
      </c>
      <c r="D259" s="11" t="s">
        <v>14</v>
      </c>
      <c r="E259" s="11"/>
      <c r="F259" s="12" t="s">
        <v>15</v>
      </c>
      <c r="G259" s="12"/>
    </row>
    <row r="260" customFormat="false" ht="25.5" hidden="false" customHeight="false" outlineLevel="0" collapsed="false">
      <c r="A260" s="8"/>
      <c r="B260" s="13" t="s">
        <v>16</v>
      </c>
      <c r="C260" s="14" t="n">
        <v>632</v>
      </c>
      <c r="D260" s="15" t="s">
        <v>17</v>
      </c>
      <c r="E260" s="16" t="n">
        <v>720</v>
      </c>
      <c r="F260" s="17" t="s">
        <v>18</v>
      </c>
      <c r="G260" s="18" t="n">
        <v>951</v>
      </c>
    </row>
    <row r="261" customFormat="false" ht="51.75" hidden="false" customHeight="false" outlineLevel="0" collapsed="false">
      <c r="A261" s="8"/>
      <c r="B261" s="19" t="s">
        <v>19</v>
      </c>
      <c r="C261" s="20" t="n">
        <v>0</v>
      </c>
      <c r="D261" s="21" t="s">
        <v>20</v>
      </c>
      <c r="E261" s="22" t="n">
        <v>0</v>
      </c>
      <c r="F261" s="23" t="s">
        <v>21</v>
      </c>
      <c r="G261" s="24" t="n">
        <v>3</v>
      </c>
    </row>
    <row r="262" customFormat="false" ht="19.5" hidden="false" customHeight="false" outlineLevel="0" collapsed="false">
      <c r="A262" s="8"/>
      <c r="B262" s="25" t="s">
        <v>22</v>
      </c>
      <c r="C262" s="26" t="n">
        <f aca="false">(1-C261/C260)*100</f>
        <v>100</v>
      </c>
      <c r="D262" s="27" t="s">
        <v>22</v>
      </c>
      <c r="E262" s="43" t="n">
        <f aca="false">(1-E261/E260)*100</f>
        <v>100</v>
      </c>
      <c r="F262" s="29" t="s">
        <v>22</v>
      </c>
      <c r="G262" s="30" t="n">
        <f aca="false">(1-G261/G260)*100</f>
        <v>99.6845425867508</v>
      </c>
    </row>
    <row r="263" customFormat="false" ht="43.5" hidden="false" customHeight="true" outlineLevel="0" collapsed="false">
      <c r="A263" s="8" t="s">
        <v>23</v>
      </c>
      <c r="B263" s="31"/>
      <c r="C263" s="32" t="s">
        <v>24</v>
      </c>
      <c r="D263" s="33" t="s">
        <v>25</v>
      </c>
      <c r="E263" s="33"/>
      <c r="F263" s="32" t="s">
        <v>26</v>
      </c>
      <c r="G263" s="32" t="s">
        <v>27</v>
      </c>
    </row>
    <row r="264" customFormat="false" ht="25.5" hidden="false" customHeight="false" outlineLevel="0" collapsed="false">
      <c r="A264" s="8"/>
      <c r="B264" s="17" t="s">
        <v>18</v>
      </c>
      <c r="C264" s="34" t="n">
        <v>641</v>
      </c>
      <c r="D264" s="34" t="n">
        <v>95</v>
      </c>
      <c r="E264" s="34"/>
      <c r="F264" s="34" t="n">
        <v>47</v>
      </c>
      <c r="G264" s="34" t="n">
        <v>22</v>
      </c>
    </row>
    <row r="265" customFormat="false" ht="51.75" hidden="false" customHeight="false" outlineLevel="0" collapsed="false">
      <c r="A265" s="8"/>
      <c r="B265" s="23" t="s">
        <v>21</v>
      </c>
      <c r="C265" s="35" t="n">
        <v>1</v>
      </c>
      <c r="D265" s="36" t="n">
        <v>2</v>
      </c>
      <c r="E265" s="36"/>
      <c r="F265" s="36" t="n">
        <v>0</v>
      </c>
      <c r="G265" s="36" t="n">
        <v>0</v>
      </c>
    </row>
    <row r="266" customFormat="false" ht="19.5" hidden="false" customHeight="false" outlineLevel="0" collapsed="false">
      <c r="A266" s="8"/>
      <c r="B266" s="37" t="s">
        <v>22</v>
      </c>
      <c r="C266" s="38" t="n">
        <f aca="false">(1-C265/C264)*100</f>
        <v>99.8439937597504</v>
      </c>
      <c r="D266" s="38" t="n">
        <f aca="false">(1-D265/D264)*100</f>
        <v>97.8947368421053</v>
      </c>
      <c r="E266" s="38"/>
      <c r="F266" s="38" t="n">
        <f aca="false">(1-F265/F264)*100</f>
        <v>100</v>
      </c>
      <c r="G266" s="38" t="n">
        <f aca="false">(1-G265/G264)*100</f>
        <v>100</v>
      </c>
    </row>
    <row r="267" customFormat="false" ht="42.75" hidden="false" customHeight="true" outlineLevel="0" collapsed="false">
      <c r="A267" s="8" t="s">
        <v>28</v>
      </c>
      <c r="B267" s="39"/>
      <c r="C267" s="11" t="s">
        <v>29</v>
      </c>
      <c r="D267" s="40"/>
      <c r="E267" s="40"/>
      <c r="F267" s="40"/>
      <c r="G267" s="40"/>
    </row>
    <row r="268" customFormat="false" ht="25.5" hidden="false" customHeight="false" outlineLevel="0" collapsed="false">
      <c r="A268" s="8"/>
      <c r="B268" s="17" t="s">
        <v>18</v>
      </c>
      <c r="C268" s="41" t="n">
        <v>146</v>
      </c>
      <c r="D268" s="40"/>
      <c r="E268" s="40"/>
      <c r="F268" s="40"/>
      <c r="G268" s="40"/>
    </row>
    <row r="269" customFormat="false" ht="51.75" hidden="false" customHeight="false" outlineLevel="0" collapsed="false">
      <c r="A269" s="8"/>
      <c r="B269" s="23" t="s">
        <v>21</v>
      </c>
      <c r="C269" s="36" t="n">
        <v>0</v>
      </c>
      <c r="D269" s="40"/>
      <c r="E269" s="40"/>
      <c r="F269" s="40"/>
      <c r="G269" s="40"/>
    </row>
    <row r="270" customFormat="false" ht="19.5" hidden="false" customHeight="false" outlineLevel="0" collapsed="false">
      <c r="A270" s="8"/>
      <c r="B270" s="25" t="s">
        <v>22</v>
      </c>
      <c r="C270" s="38" t="n">
        <f aca="false">(1-C269/C268)*100</f>
        <v>100</v>
      </c>
      <c r="D270" s="40"/>
      <c r="E270" s="40"/>
      <c r="F270" s="40"/>
      <c r="G270" s="40"/>
    </row>
    <row r="272" customFormat="false" ht="13.5" hidden="false" customHeight="false" outlineLevel="0" collapsed="false"/>
    <row r="273" customFormat="false" ht="18.75" hidden="false" customHeight="false" outlineLevel="0" collapsed="false">
      <c r="A273" s="7" t="n">
        <v>42573</v>
      </c>
      <c r="B273" s="7"/>
      <c r="C273" s="7"/>
      <c r="D273" s="7"/>
      <c r="E273" s="7"/>
      <c r="F273" s="7"/>
      <c r="G273" s="7"/>
    </row>
    <row r="274" customFormat="false" ht="43.5" hidden="false" customHeight="true" outlineLevel="0" collapsed="false">
      <c r="A274" s="8" t="s">
        <v>12</v>
      </c>
      <c r="B274" s="9"/>
      <c r="C274" s="10" t="s">
        <v>13</v>
      </c>
      <c r="D274" s="11" t="s">
        <v>14</v>
      </c>
      <c r="E274" s="11"/>
      <c r="F274" s="12" t="s">
        <v>15</v>
      </c>
      <c r="G274" s="12"/>
    </row>
    <row r="275" customFormat="false" ht="25.5" hidden="false" customHeight="false" outlineLevel="0" collapsed="false">
      <c r="A275" s="8"/>
      <c r="B275" s="13" t="s">
        <v>16</v>
      </c>
      <c r="C275" s="14" t="n">
        <v>552</v>
      </c>
      <c r="D275" s="15" t="s">
        <v>17</v>
      </c>
      <c r="E275" s="16" t="n">
        <v>720</v>
      </c>
      <c r="F275" s="17" t="s">
        <v>18</v>
      </c>
      <c r="G275" s="18" t="n">
        <v>862</v>
      </c>
    </row>
    <row r="276" customFormat="false" ht="51.75" hidden="false" customHeight="false" outlineLevel="0" collapsed="false">
      <c r="A276" s="8"/>
      <c r="B276" s="19" t="s">
        <v>19</v>
      </c>
      <c r="C276" s="20" t="n">
        <v>0</v>
      </c>
      <c r="D276" s="21" t="s">
        <v>20</v>
      </c>
      <c r="E276" s="22" t="n">
        <v>0</v>
      </c>
      <c r="F276" s="23" t="s">
        <v>21</v>
      </c>
      <c r="G276" s="24" t="n">
        <v>5</v>
      </c>
    </row>
    <row r="277" customFormat="false" ht="19.5" hidden="false" customHeight="false" outlineLevel="0" collapsed="false">
      <c r="A277" s="8"/>
      <c r="B277" s="25" t="s">
        <v>22</v>
      </c>
      <c r="C277" s="26" t="n">
        <f aca="false">(1-C276/C275)*100</f>
        <v>100</v>
      </c>
      <c r="D277" s="27" t="s">
        <v>22</v>
      </c>
      <c r="E277" s="43" t="n">
        <f aca="false">(1-E276/E275)*100</f>
        <v>100</v>
      </c>
      <c r="F277" s="29" t="s">
        <v>22</v>
      </c>
      <c r="G277" s="30" t="n">
        <f aca="false">(1-G276/G275)*100</f>
        <v>99.4199535962877</v>
      </c>
    </row>
    <row r="278" customFormat="false" ht="43.5" hidden="false" customHeight="true" outlineLevel="0" collapsed="false">
      <c r="A278" s="8" t="s">
        <v>23</v>
      </c>
      <c r="B278" s="31"/>
      <c r="C278" s="32" t="s">
        <v>24</v>
      </c>
      <c r="D278" s="33" t="s">
        <v>25</v>
      </c>
      <c r="E278" s="33"/>
      <c r="F278" s="32" t="s">
        <v>26</v>
      </c>
      <c r="G278" s="32" t="s">
        <v>27</v>
      </c>
    </row>
    <row r="279" customFormat="false" ht="25.5" hidden="false" customHeight="false" outlineLevel="0" collapsed="false">
      <c r="A279" s="8"/>
      <c r="B279" s="17" t="s">
        <v>18</v>
      </c>
      <c r="C279" s="34" t="n">
        <v>577</v>
      </c>
      <c r="D279" s="34" t="n">
        <v>84</v>
      </c>
      <c r="E279" s="34"/>
      <c r="F279" s="34" t="n">
        <v>38</v>
      </c>
      <c r="G279" s="34" t="n">
        <v>30</v>
      </c>
    </row>
    <row r="280" customFormat="false" ht="51.75" hidden="false" customHeight="false" outlineLevel="0" collapsed="false">
      <c r="A280" s="8"/>
      <c r="B280" s="23" t="s">
        <v>21</v>
      </c>
      <c r="C280" s="35" t="n">
        <v>2</v>
      </c>
      <c r="D280" s="36" t="n">
        <v>2</v>
      </c>
      <c r="E280" s="36"/>
      <c r="F280" s="36" t="n">
        <v>0</v>
      </c>
      <c r="G280" s="36" t="n">
        <v>0</v>
      </c>
    </row>
    <row r="281" customFormat="false" ht="19.5" hidden="false" customHeight="false" outlineLevel="0" collapsed="false">
      <c r="A281" s="8"/>
      <c r="B281" s="37" t="s">
        <v>22</v>
      </c>
      <c r="C281" s="38" t="n">
        <f aca="false">(1-C280/C279)*100</f>
        <v>99.6533795493934</v>
      </c>
      <c r="D281" s="38" t="n">
        <f aca="false">(1-D280/D279)*100</f>
        <v>97.6190476190476</v>
      </c>
      <c r="E281" s="38"/>
      <c r="F281" s="38" t="n">
        <f aca="false">(1-F280/F279)*100</f>
        <v>100</v>
      </c>
      <c r="G281" s="38" t="n">
        <f aca="false">(1-G280/G279)*100</f>
        <v>100</v>
      </c>
    </row>
    <row r="282" customFormat="false" ht="42.75" hidden="false" customHeight="true" outlineLevel="0" collapsed="false">
      <c r="A282" s="8" t="s">
        <v>28</v>
      </c>
      <c r="B282" s="39"/>
      <c r="C282" s="11" t="s">
        <v>29</v>
      </c>
      <c r="D282" s="40"/>
      <c r="E282" s="40"/>
      <c r="F282" s="40"/>
      <c r="G282" s="40"/>
    </row>
    <row r="283" customFormat="false" ht="25.5" hidden="false" customHeight="false" outlineLevel="0" collapsed="false">
      <c r="A283" s="8"/>
      <c r="B283" s="17" t="s">
        <v>18</v>
      </c>
      <c r="C283" s="41" t="n">
        <v>133</v>
      </c>
      <c r="D283" s="40"/>
      <c r="E283" s="40"/>
      <c r="F283" s="40"/>
      <c r="G283" s="40"/>
    </row>
    <row r="284" customFormat="false" ht="51.75" hidden="false" customHeight="false" outlineLevel="0" collapsed="false">
      <c r="A284" s="8"/>
      <c r="B284" s="23" t="s">
        <v>21</v>
      </c>
      <c r="C284" s="36" t="n">
        <v>1</v>
      </c>
      <c r="D284" s="40"/>
      <c r="E284" s="40"/>
      <c r="F284" s="40"/>
      <c r="G284" s="40"/>
    </row>
    <row r="285" customFormat="false" ht="19.5" hidden="false" customHeight="false" outlineLevel="0" collapsed="false">
      <c r="A285" s="8"/>
      <c r="B285" s="25" t="s">
        <v>22</v>
      </c>
      <c r="C285" s="38" t="n">
        <f aca="false">(1-C284/C283)*100</f>
        <v>99.2481203007519</v>
      </c>
      <c r="D285" s="40"/>
      <c r="E285" s="40"/>
      <c r="F285" s="40"/>
      <c r="G285" s="40"/>
    </row>
    <row r="287" customFormat="false" ht="13.5" hidden="false" customHeight="false" outlineLevel="0" collapsed="false"/>
    <row r="288" customFormat="false" ht="18.75" hidden="false" customHeight="false" outlineLevel="0" collapsed="false">
      <c r="A288" s="7" t="n">
        <v>42574</v>
      </c>
      <c r="B288" s="7"/>
      <c r="C288" s="7"/>
      <c r="D288" s="7"/>
      <c r="E288" s="7"/>
      <c r="F288" s="7"/>
      <c r="G288" s="7"/>
    </row>
    <row r="289" customFormat="false" ht="43.5" hidden="false" customHeight="true" outlineLevel="0" collapsed="false">
      <c r="A289" s="8" t="s">
        <v>12</v>
      </c>
      <c r="B289" s="9"/>
      <c r="C289" s="10" t="s">
        <v>13</v>
      </c>
      <c r="D289" s="11" t="s">
        <v>14</v>
      </c>
      <c r="E289" s="11"/>
      <c r="F289" s="12" t="s">
        <v>15</v>
      </c>
      <c r="G289" s="12"/>
    </row>
    <row r="290" customFormat="false" ht="25.5" hidden="false" customHeight="false" outlineLevel="0" collapsed="false">
      <c r="A290" s="8"/>
      <c r="B290" s="13" t="s">
        <v>16</v>
      </c>
      <c r="C290" s="14" t="n">
        <v>95</v>
      </c>
      <c r="D290" s="15" t="s">
        <v>17</v>
      </c>
      <c r="E290" s="16" t="n">
        <v>720</v>
      </c>
      <c r="F290" s="17" t="s">
        <v>18</v>
      </c>
      <c r="G290" s="18" t="n">
        <v>376</v>
      </c>
    </row>
    <row r="291" customFormat="false" ht="51.75" hidden="false" customHeight="false" outlineLevel="0" collapsed="false">
      <c r="A291" s="8"/>
      <c r="B291" s="19" t="s">
        <v>19</v>
      </c>
      <c r="C291" s="20" t="n">
        <v>0</v>
      </c>
      <c r="D291" s="21" t="s">
        <v>20</v>
      </c>
      <c r="E291" s="22" t="n">
        <v>0</v>
      </c>
      <c r="F291" s="23" t="s">
        <v>21</v>
      </c>
      <c r="G291" s="24" t="n">
        <v>0</v>
      </c>
    </row>
    <row r="292" customFormat="false" ht="19.5" hidden="false" customHeight="false" outlineLevel="0" collapsed="false">
      <c r="A292" s="8"/>
      <c r="B292" s="25" t="s">
        <v>22</v>
      </c>
      <c r="C292" s="26" t="n">
        <f aca="false">(1-C291/C290)*100</f>
        <v>100</v>
      </c>
      <c r="D292" s="27" t="s">
        <v>22</v>
      </c>
      <c r="E292" s="43" t="n">
        <f aca="false">(1-E291/E290)*100</f>
        <v>100</v>
      </c>
      <c r="F292" s="29" t="s">
        <v>22</v>
      </c>
      <c r="G292" s="30" t="n">
        <f aca="false">(1-G291/G290)*100</f>
        <v>100</v>
      </c>
    </row>
    <row r="293" customFormat="false" ht="43.5" hidden="false" customHeight="true" outlineLevel="0" collapsed="false">
      <c r="A293" s="8" t="s">
        <v>23</v>
      </c>
      <c r="B293" s="31"/>
      <c r="C293" s="32" t="s">
        <v>24</v>
      </c>
      <c r="D293" s="33" t="s">
        <v>25</v>
      </c>
      <c r="E293" s="33"/>
      <c r="F293" s="32" t="s">
        <v>26</v>
      </c>
      <c r="G293" s="32" t="s">
        <v>27</v>
      </c>
    </row>
    <row r="294" customFormat="false" ht="25.5" hidden="false" customHeight="false" outlineLevel="0" collapsed="false">
      <c r="A294" s="8"/>
      <c r="B294" s="17" t="s">
        <v>18</v>
      </c>
      <c r="C294" s="34" t="n">
        <v>244</v>
      </c>
      <c r="D294" s="34" t="n">
        <v>17</v>
      </c>
      <c r="E294" s="34"/>
      <c r="F294" s="34" t="n">
        <v>4</v>
      </c>
      <c r="G294" s="34" t="n">
        <v>3</v>
      </c>
    </row>
    <row r="295" customFormat="false" ht="51.75" hidden="false" customHeight="false" outlineLevel="0" collapsed="false">
      <c r="A295" s="8"/>
      <c r="B295" s="23" t="s">
        <v>21</v>
      </c>
      <c r="C295" s="35" t="n">
        <v>0</v>
      </c>
      <c r="D295" s="36" t="n">
        <v>0</v>
      </c>
      <c r="E295" s="36"/>
      <c r="F295" s="36" t="n">
        <v>0</v>
      </c>
      <c r="G295" s="36" t="n">
        <v>0</v>
      </c>
    </row>
    <row r="296" customFormat="false" ht="19.5" hidden="false" customHeight="false" outlineLevel="0" collapsed="false">
      <c r="A296" s="8"/>
      <c r="B296" s="37" t="s">
        <v>22</v>
      </c>
      <c r="C296" s="38" t="n">
        <f aca="false">(1-C295/C294)*100</f>
        <v>100</v>
      </c>
      <c r="D296" s="38" t="n">
        <f aca="false">(1-D295/D294)*100</f>
        <v>100</v>
      </c>
      <c r="E296" s="38"/>
      <c r="F296" s="38" t="n">
        <f aca="false">(1-F295/F294)*100</f>
        <v>100</v>
      </c>
      <c r="G296" s="38" t="n">
        <f aca="false">(1-G295/G294)*100</f>
        <v>100</v>
      </c>
    </row>
    <row r="297" customFormat="false" ht="42.75" hidden="false" customHeight="true" outlineLevel="0" collapsed="false">
      <c r="A297" s="8" t="s">
        <v>28</v>
      </c>
      <c r="B297" s="39"/>
      <c r="C297" s="11" t="s">
        <v>29</v>
      </c>
      <c r="D297" s="40"/>
      <c r="E297" s="40"/>
      <c r="F297" s="40"/>
      <c r="G297" s="40"/>
    </row>
    <row r="298" customFormat="false" ht="25.5" hidden="false" customHeight="false" outlineLevel="0" collapsed="false">
      <c r="A298" s="8"/>
      <c r="B298" s="17" t="s">
        <v>18</v>
      </c>
      <c r="C298" s="41" t="n">
        <v>108</v>
      </c>
      <c r="D298" s="40"/>
      <c r="E298" s="40"/>
      <c r="F298" s="40"/>
      <c r="G298" s="40"/>
    </row>
    <row r="299" customFormat="false" ht="51.75" hidden="false" customHeight="false" outlineLevel="0" collapsed="false">
      <c r="A299" s="8"/>
      <c r="B299" s="23" t="s">
        <v>21</v>
      </c>
      <c r="C299" s="36" t="n">
        <v>0</v>
      </c>
      <c r="D299" s="40"/>
      <c r="E299" s="40"/>
      <c r="F299" s="40"/>
      <c r="G299" s="40"/>
    </row>
    <row r="300" customFormat="false" ht="19.5" hidden="false" customHeight="false" outlineLevel="0" collapsed="false">
      <c r="A300" s="8"/>
      <c r="B300" s="25" t="s">
        <v>22</v>
      </c>
      <c r="C300" s="38" t="n">
        <f aca="false">(1-C299/C298)*100</f>
        <v>100</v>
      </c>
      <c r="D300" s="40"/>
      <c r="E300" s="40"/>
      <c r="F300" s="40"/>
      <c r="G300" s="40"/>
    </row>
    <row r="302" customFormat="false" ht="13.5" hidden="false" customHeight="false" outlineLevel="0" collapsed="false"/>
    <row r="303" customFormat="false" ht="18.75" hidden="false" customHeight="false" outlineLevel="0" collapsed="false">
      <c r="A303" s="7" t="n">
        <v>42576</v>
      </c>
      <c r="B303" s="7"/>
      <c r="C303" s="7"/>
      <c r="D303" s="7"/>
      <c r="E303" s="7"/>
      <c r="F303" s="7"/>
      <c r="G303" s="7"/>
    </row>
    <row r="304" customFormat="false" ht="43.5" hidden="false" customHeight="true" outlineLevel="0" collapsed="false">
      <c r="A304" s="8" t="s">
        <v>12</v>
      </c>
      <c r="B304" s="9"/>
      <c r="C304" s="10" t="s">
        <v>13</v>
      </c>
      <c r="D304" s="11" t="s">
        <v>14</v>
      </c>
      <c r="E304" s="11"/>
      <c r="F304" s="12" t="s">
        <v>15</v>
      </c>
      <c r="G304" s="12"/>
    </row>
    <row r="305" customFormat="false" ht="25.5" hidden="false" customHeight="false" outlineLevel="0" collapsed="false">
      <c r="A305" s="8"/>
      <c r="B305" s="13" t="s">
        <v>16</v>
      </c>
      <c r="C305" s="14" t="n">
        <v>864</v>
      </c>
      <c r="D305" s="15" t="s">
        <v>17</v>
      </c>
      <c r="E305" s="16" t="n">
        <v>720</v>
      </c>
      <c r="F305" s="17" t="s">
        <v>18</v>
      </c>
      <c r="G305" s="18" t="n">
        <v>1406</v>
      </c>
    </row>
    <row r="306" customFormat="false" ht="51.75" hidden="false" customHeight="false" outlineLevel="0" collapsed="false">
      <c r="A306" s="8"/>
      <c r="B306" s="19" t="s">
        <v>19</v>
      </c>
      <c r="C306" s="20" t="n">
        <v>0</v>
      </c>
      <c r="D306" s="21" t="s">
        <v>20</v>
      </c>
      <c r="E306" s="22" t="n">
        <v>0</v>
      </c>
      <c r="F306" s="23" t="s">
        <v>21</v>
      </c>
      <c r="G306" s="24" t="n">
        <v>12</v>
      </c>
    </row>
    <row r="307" customFormat="false" ht="19.5" hidden="false" customHeight="false" outlineLevel="0" collapsed="false">
      <c r="A307" s="8"/>
      <c r="B307" s="25" t="s">
        <v>22</v>
      </c>
      <c r="C307" s="26" t="n">
        <f aca="false">(1-C306/C305)*100</f>
        <v>100</v>
      </c>
      <c r="D307" s="27" t="s">
        <v>22</v>
      </c>
      <c r="E307" s="43" t="n">
        <f aca="false">(1-E306/E305)*100</f>
        <v>100</v>
      </c>
      <c r="F307" s="29" t="s">
        <v>22</v>
      </c>
      <c r="G307" s="30" t="n">
        <f aca="false">(1-G306/G305)*100</f>
        <v>99.1465149359886</v>
      </c>
    </row>
    <row r="308" customFormat="false" ht="43.5" hidden="false" customHeight="true" outlineLevel="0" collapsed="false">
      <c r="A308" s="8" t="s">
        <v>23</v>
      </c>
      <c r="B308" s="31"/>
      <c r="C308" s="32" t="s">
        <v>24</v>
      </c>
      <c r="D308" s="33" t="s">
        <v>25</v>
      </c>
      <c r="E308" s="33"/>
      <c r="F308" s="32" t="s">
        <v>26</v>
      </c>
      <c r="G308" s="32" t="s">
        <v>27</v>
      </c>
    </row>
    <row r="309" customFormat="false" ht="25.5" hidden="false" customHeight="false" outlineLevel="0" collapsed="false">
      <c r="A309" s="8"/>
      <c r="B309" s="17" t="s">
        <v>18</v>
      </c>
      <c r="C309" s="34" t="n">
        <v>741</v>
      </c>
      <c r="D309" s="34" t="n">
        <v>162</v>
      </c>
      <c r="E309" s="34"/>
      <c r="F309" s="34" t="n">
        <v>44</v>
      </c>
      <c r="G309" s="34" t="n">
        <v>274</v>
      </c>
    </row>
    <row r="310" customFormat="false" ht="51.75" hidden="false" customHeight="false" outlineLevel="0" collapsed="false">
      <c r="A310" s="8"/>
      <c r="B310" s="23" t="s">
        <v>21</v>
      </c>
      <c r="C310" s="35" t="n">
        <v>11</v>
      </c>
      <c r="D310" s="36" t="n">
        <v>1</v>
      </c>
      <c r="E310" s="36"/>
      <c r="F310" s="36" t="n">
        <v>0</v>
      </c>
      <c r="G310" s="36" t="n">
        <v>0</v>
      </c>
    </row>
    <row r="311" customFormat="false" ht="19.5" hidden="false" customHeight="false" outlineLevel="0" collapsed="false">
      <c r="A311" s="8"/>
      <c r="B311" s="37" t="s">
        <v>22</v>
      </c>
      <c r="C311" s="38" t="n">
        <f aca="false">(1-C310/C309)*100</f>
        <v>98.5155195681512</v>
      </c>
      <c r="D311" s="38" t="n">
        <f aca="false">(1-D310/D309)*100</f>
        <v>99.3827160493827</v>
      </c>
      <c r="E311" s="38"/>
      <c r="F311" s="38" t="n">
        <f aca="false">(1-F310/F309)*100</f>
        <v>100</v>
      </c>
      <c r="G311" s="38" t="n">
        <f aca="false">(1-G310/G309)*100</f>
        <v>100</v>
      </c>
    </row>
    <row r="312" customFormat="false" ht="42.75" hidden="false" customHeight="true" outlineLevel="0" collapsed="false">
      <c r="A312" s="8" t="s">
        <v>28</v>
      </c>
      <c r="B312" s="39"/>
      <c r="C312" s="11" t="s">
        <v>29</v>
      </c>
      <c r="D312" s="40"/>
      <c r="E312" s="40"/>
      <c r="F312" s="40"/>
      <c r="G312" s="40"/>
    </row>
    <row r="313" customFormat="false" ht="25.5" hidden="false" customHeight="false" outlineLevel="0" collapsed="false">
      <c r="A313" s="8"/>
      <c r="B313" s="17" t="s">
        <v>18</v>
      </c>
      <c r="C313" s="41" t="n">
        <v>185</v>
      </c>
      <c r="D313" s="40"/>
      <c r="E313" s="40"/>
      <c r="F313" s="40"/>
      <c r="G313" s="40"/>
    </row>
    <row r="314" customFormat="false" ht="51.75" hidden="false" customHeight="false" outlineLevel="0" collapsed="false">
      <c r="A314" s="8"/>
      <c r="B314" s="23" t="s">
        <v>21</v>
      </c>
      <c r="C314" s="36" t="n">
        <v>0</v>
      </c>
      <c r="D314" s="40"/>
      <c r="E314" s="40"/>
      <c r="F314" s="40"/>
      <c r="G314" s="40"/>
    </row>
    <row r="315" customFormat="false" ht="19.5" hidden="false" customHeight="false" outlineLevel="0" collapsed="false">
      <c r="A315" s="8"/>
      <c r="B315" s="25" t="s">
        <v>22</v>
      </c>
      <c r="C315" s="38" t="n">
        <f aca="false">(1-C314/C313)*100</f>
        <v>100</v>
      </c>
      <c r="D315" s="40"/>
      <c r="E315" s="40"/>
      <c r="F315" s="40"/>
      <c r="G315" s="40"/>
    </row>
    <row r="317" customFormat="false" ht="13.5" hidden="false" customHeight="false" outlineLevel="0" collapsed="false"/>
    <row r="318" customFormat="false" ht="18.75" hidden="false" customHeight="false" outlineLevel="0" collapsed="false">
      <c r="A318" s="7" t="n">
        <v>42577</v>
      </c>
      <c r="B318" s="7"/>
      <c r="C318" s="7"/>
      <c r="D318" s="7"/>
      <c r="E318" s="7"/>
      <c r="F318" s="7"/>
      <c r="G318" s="7"/>
    </row>
    <row r="319" customFormat="false" ht="43.5" hidden="false" customHeight="true" outlineLevel="0" collapsed="false">
      <c r="A319" s="8" t="s">
        <v>12</v>
      </c>
      <c r="B319" s="9"/>
      <c r="C319" s="10" t="s">
        <v>13</v>
      </c>
      <c r="D319" s="11" t="s">
        <v>14</v>
      </c>
      <c r="E319" s="11"/>
      <c r="F319" s="12" t="s">
        <v>15</v>
      </c>
      <c r="G319" s="12"/>
    </row>
    <row r="320" customFormat="false" ht="25.5" hidden="false" customHeight="false" outlineLevel="0" collapsed="false">
      <c r="A320" s="8"/>
      <c r="B320" s="13" t="s">
        <v>16</v>
      </c>
      <c r="C320" s="14" t="n">
        <v>761</v>
      </c>
      <c r="D320" s="15" t="s">
        <v>17</v>
      </c>
      <c r="E320" s="16" t="n">
        <v>720</v>
      </c>
      <c r="F320" s="17" t="s">
        <v>18</v>
      </c>
      <c r="G320" s="18" t="n">
        <v>1413</v>
      </c>
    </row>
    <row r="321" customFormat="false" ht="51.75" hidden="false" customHeight="false" outlineLevel="0" collapsed="false">
      <c r="A321" s="8"/>
      <c r="B321" s="19" t="s">
        <v>19</v>
      </c>
      <c r="C321" s="20" t="n">
        <v>2</v>
      </c>
      <c r="D321" s="21" t="s">
        <v>20</v>
      </c>
      <c r="E321" s="22" t="n">
        <v>0</v>
      </c>
      <c r="F321" s="23" t="s">
        <v>21</v>
      </c>
      <c r="G321" s="24" t="n">
        <v>10</v>
      </c>
    </row>
    <row r="322" customFormat="false" ht="19.5" hidden="false" customHeight="false" outlineLevel="0" collapsed="false">
      <c r="A322" s="8"/>
      <c r="B322" s="25" t="s">
        <v>22</v>
      </c>
      <c r="C322" s="26" t="n">
        <f aca="false">(1-C321/C320)*100</f>
        <v>99.7371879106439</v>
      </c>
      <c r="D322" s="27" t="s">
        <v>22</v>
      </c>
      <c r="E322" s="43" t="n">
        <f aca="false">(1-E321/E320)*100</f>
        <v>100</v>
      </c>
      <c r="F322" s="29" t="s">
        <v>22</v>
      </c>
      <c r="G322" s="30" t="n">
        <f aca="false">(1-G321/G320)*100</f>
        <v>99.2922859164898</v>
      </c>
    </row>
    <row r="323" customFormat="false" ht="43.5" hidden="false" customHeight="true" outlineLevel="0" collapsed="false">
      <c r="A323" s="8" t="s">
        <v>23</v>
      </c>
      <c r="B323" s="31"/>
      <c r="C323" s="32" t="s">
        <v>24</v>
      </c>
      <c r="D323" s="33" t="s">
        <v>25</v>
      </c>
      <c r="E323" s="33"/>
      <c r="F323" s="32" t="s">
        <v>26</v>
      </c>
      <c r="G323" s="32" t="s">
        <v>27</v>
      </c>
    </row>
    <row r="324" customFormat="false" ht="25.5" hidden="false" customHeight="false" outlineLevel="0" collapsed="false">
      <c r="A324" s="8"/>
      <c r="B324" s="17" t="s">
        <v>18</v>
      </c>
      <c r="C324" s="34" t="n">
        <v>782</v>
      </c>
      <c r="D324" s="34" t="n">
        <v>173</v>
      </c>
      <c r="E324" s="34"/>
      <c r="F324" s="34" t="n">
        <v>28</v>
      </c>
      <c r="G324" s="34" t="n">
        <v>224</v>
      </c>
    </row>
    <row r="325" customFormat="false" ht="51.75" hidden="false" customHeight="false" outlineLevel="0" collapsed="false">
      <c r="A325" s="8"/>
      <c r="B325" s="23" t="s">
        <v>21</v>
      </c>
      <c r="C325" s="35" t="n">
        <v>6</v>
      </c>
      <c r="D325" s="36" t="n">
        <v>1</v>
      </c>
      <c r="E325" s="36"/>
      <c r="F325" s="36" t="n">
        <v>0</v>
      </c>
      <c r="G325" s="36" t="n">
        <v>3</v>
      </c>
    </row>
    <row r="326" customFormat="false" ht="19.5" hidden="false" customHeight="false" outlineLevel="0" collapsed="false">
      <c r="A326" s="8"/>
      <c r="B326" s="37" t="s">
        <v>22</v>
      </c>
      <c r="C326" s="38" t="n">
        <f aca="false">(1-C325/C324)*100</f>
        <v>99.23273657289</v>
      </c>
      <c r="D326" s="38" t="n">
        <f aca="false">(1-D325/D324)*100</f>
        <v>99.4219653179191</v>
      </c>
      <c r="E326" s="38"/>
      <c r="F326" s="38" t="n">
        <f aca="false">(1-F325/F324)*100</f>
        <v>100</v>
      </c>
      <c r="G326" s="38" t="n">
        <f aca="false">(1-G325/G324)*100</f>
        <v>98.6607142857143</v>
      </c>
    </row>
    <row r="327" customFormat="false" ht="42.75" hidden="false" customHeight="true" outlineLevel="0" collapsed="false">
      <c r="A327" s="8" t="s">
        <v>28</v>
      </c>
      <c r="B327" s="39"/>
      <c r="C327" s="11" t="s">
        <v>29</v>
      </c>
      <c r="D327" s="40"/>
      <c r="E327" s="40"/>
      <c r="F327" s="40"/>
      <c r="G327" s="40"/>
    </row>
    <row r="328" customFormat="false" ht="25.5" hidden="false" customHeight="false" outlineLevel="0" collapsed="false">
      <c r="A328" s="8"/>
      <c r="B328" s="17" t="s">
        <v>18</v>
      </c>
      <c r="C328" s="41" t="n">
        <v>206</v>
      </c>
      <c r="D328" s="40"/>
      <c r="E328" s="40"/>
      <c r="F328" s="40"/>
      <c r="G328" s="40"/>
    </row>
    <row r="329" customFormat="false" ht="51.75" hidden="false" customHeight="false" outlineLevel="0" collapsed="false">
      <c r="A329" s="8"/>
      <c r="B329" s="23" t="s">
        <v>21</v>
      </c>
      <c r="C329" s="36" t="n">
        <v>0</v>
      </c>
      <c r="D329" s="40"/>
      <c r="E329" s="40"/>
      <c r="F329" s="40"/>
      <c r="G329" s="40"/>
    </row>
    <row r="330" customFormat="false" ht="19.5" hidden="false" customHeight="false" outlineLevel="0" collapsed="false">
      <c r="A330" s="8"/>
      <c r="B330" s="25" t="s">
        <v>22</v>
      </c>
      <c r="C330" s="38" t="n">
        <f aca="false">(1-C329/C328)*100</f>
        <v>100</v>
      </c>
      <c r="D330" s="40"/>
      <c r="E330" s="40"/>
      <c r="F330" s="40"/>
      <c r="G330" s="40"/>
    </row>
    <row r="332" customFormat="false" ht="13.5" hidden="false" customHeight="false" outlineLevel="0" collapsed="false"/>
    <row r="333" customFormat="false" ht="18.75" hidden="false" customHeight="false" outlineLevel="0" collapsed="false">
      <c r="A333" s="7" t="n">
        <v>42578</v>
      </c>
      <c r="B333" s="7"/>
      <c r="C333" s="7"/>
      <c r="D333" s="7"/>
      <c r="E333" s="7"/>
      <c r="F333" s="7"/>
      <c r="G333" s="7"/>
    </row>
    <row r="334" customFormat="false" ht="43.5" hidden="false" customHeight="true" outlineLevel="0" collapsed="false">
      <c r="A334" s="8" t="s">
        <v>12</v>
      </c>
      <c r="B334" s="9"/>
      <c r="C334" s="10" t="s">
        <v>13</v>
      </c>
      <c r="D334" s="11" t="s">
        <v>14</v>
      </c>
      <c r="E334" s="11"/>
      <c r="F334" s="12" t="s">
        <v>15</v>
      </c>
      <c r="G334" s="12"/>
    </row>
    <row r="335" customFormat="false" ht="25.5" hidden="false" customHeight="false" outlineLevel="0" collapsed="false">
      <c r="A335" s="8"/>
      <c r="B335" s="13" t="s">
        <v>16</v>
      </c>
      <c r="C335" s="14" t="n">
        <v>771</v>
      </c>
      <c r="D335" s="15" t="s">
        <v>17</v>
      </c>
      <c r="E335" s="16" t="n">
        <v>720</v>
      </c>
      <c r="F335" s="17" t="s">
        <v>18</v>
      </c>
      <c r="G335" s="18" t="n">
        <v>1285</v>
      </c>
    </row>
    <row r="336" customFormat="false" ht="51.75" hidden="false" customHeight="false" outlineLevel="0" collapsed="false">
      <c r="A336" s="8"/>
      <c r="B336" s="19" t="s">
        <v>19</v>
      </c>
      <c r="C336" s="20" t="n">
        <v>0</v>
      </c>
      <c r="D336" s="21" t="s">
        <v>20</v>
      </c>
      <c r="E336" s="22" t="n">
        <v>0</v>
      </c>
      <c r="F336" s="23" t="s">
        <v>21</v>
      </c>
      <c r="G336" s="24" t="n">
        <v>6</v>
      </c>
    </row>
    <row r="337" customFormat="false" ht="19.5" hidden="false" customHeight="false" outlineLevel="0" collapsed="false">
      <c r="A337" s="8"/>
      <c r="B337" s="25" t="s">
        <v>22</v>
      </c>
      <c r="C337" s="26" t="n">
        <f aca="false">(1-C336/C335)*100</f>
        <v>100</v>
      </c>
      <c r="D337" s="27" t="s">
        <v>22</v>
      </c>
      <c r="E337" s="43" t="n">
        <f aca="false">(1-E336/E335)*100</f>
        <v>100</v>
      </c>
      <c r="F337" s="29" t="s">
        <v>22</v>
      </c>
      <c r="G337" s="30" t="n">
        <f aca="false">(1-G336/G335)*100</f>
        <v>99.5330739299611</v>
      </c>
    </row>
    <row r="338" customFormat="false" ht="43.5" hidden="false" customHeight="true" outlineLevel="0" collapsed="false">
      <c r="A338" s="8" t="s">
        <v>23</v>
      </c>
      <c r="B338" s="31"/>
      <c r="C338" s="32" t="s">
        <v>24</v>
      </c>
      <c r="D338" s="33" t="s">
        <v>25</v>
      </c>
      <c r="E338" s="33"/>
      <c r="F338" s="32" t="s">
        <v>26</v>
      </c>
      <c r="G338" s="32" t="s">
        <v>27</v>
      </c>
    </row>
    <row r="339" customFormat="false" ht="25.5" hidden="false" customHeight="false" outlineLevel="0" collapsed="false">
      <c r="A339" s="8"/>
      <c r="B339" s="17" t="s">
        <v>18</v>
      </c>
      <c r="C339" s="34" t="n">
        <v>710</v>
      </c>
      <c r="D339" s="34" t="n">
        <v>156</v>
      </c>
      <c r="E339" s="34"/>
      <c r="F339" s="34" t="n">
        <v>21</v>
      </c>
      <c r="G339" s="34" t="n">
        <v>201</v>
      </c>
    </row>
    <row r="340" customFormat="false" ht="51.75" hidden="false" customHeight="false" outlineLevel="0" collapsed="false">
      <c r="A340" s="8"/>
      <c r="B340" s="23" t="s">
        <v>21</v>
      </c>
      <c r="C340" s="35" t="n">
        <v>4</v>
      </c>
      <c r="D340" s="36" t="n">
        <v>2</v>
      </c>
      <c r="E340" s="36"/>
      <c r="F340" s="36" t="n">
        <v>0</v>
      </c>
      <c r="G340" s="36" t="n">
        <v>0</v>
      </c>
    </row>
    <row r="341" customFormat="false" ht="19.5" hidden="false" customHeight="false" outlineLevel="0" collapsed="false">
      <c r="A341" s="8"/>
      <c r="B341" s="37" t="s">
        <v>22</v>
      </c>
      <c r="C341" s="38" t="n">
        <f aca="false">(1-C340/C339)*100</f>
        <v>99.4366197183099</v>
      </c>
      <c r="D341" s="38" t="n">
        <f aca="false">(1-D340/D339)*100</f>
        <v>98.7179487179487</v>
      </c>
      <c r="E341" s="38"/>
      <c r="F341" s="38" t="n">
        <f aca="false">(1-F340/F339)*100</f>
        <v>100</v>
      </c>
      <c r="G341" s="38" t="n">
        <f aca="false">(1-G340/G339)*100</f>
        <v>100</v>
      </c>
    </row>
    <row r="342" customFormat="false" ht="42.75" hidden="false" customHeight="true" outlineLevel="0" collapsed="false">
      <c r="A342" s="8" t="s">
        <v>28</v>
      </c>
      <c r="B342" s="39"/>
      <c r="C342" s="11" t="s">
        <v>29</v>
      </c>
      <c r="D342" s="40"/>
      <c r="E342" s="40"/>
      <c r="F342" s="40"/>
      <c r="G342" s="40"/>
    </row>
    <row r="343" customFormat="false" ht="25.5" hidden="false" customHeight="false" outlineLevel="0" collapsed="false">
      <c r="A343" s="8"/>
      <c r="B343" s="17" t="s">
        <v>18</v>
      </c>
      <c r="C343" s="41" t="n">
        <v>197</v>
      </c>
      <c r="D343" s="40"/>
      <c r="E343" s="40"/>
      <c r="F343" s="40"/>
      <c r="G343" s="40"/>
    </row>
    <row r="344" customFormat="false" ht="51.75" hidden="false" customHeight="false" outlineLevel="0" collapsed="false">
      <c r="A344" s="8"/>
      <c r="B344" s="23" t="s">
        <v>21</v>
      </c>
      <c r="C344" s="36" t="n">
        <v>0</v>
      </c>
      <c r="D344" s="40"/>
      <c r="E344" s="40"/>
      <c r="F344" s="40"/>
      <c r="G344" s="40"/>
    </row>
    <row r="345" customFormat="false" ht="19.5" hidden="false" customHeight="false" outlineLevel="0" collapsed="false">
      <c r="A345" s="8"/>
      <c r="B345" s="25" t="s">
        <v>22</v>
      </c>
      <c r="C345" s="38" t="n">
        <f aca="false">(1-C344/C343)*100</f>
        <v>100</v>
      </c>
      <c r="D345" s="40"/>
      <c r="E345" s="40"/>
      <c r="F345" s="40"/>
      <c r="G345" s="40"/>
    </row>
    <row r="347" customFormat="false" ht="13.5" hidden="false" customHeight="false" outlineLevel="0" collapsed="false"/>
    <row r="348" customFormat="false" ht="18.75" hidden="false" customHeight="false" outlineLevel="0" collapsed="false">
      <c r="A348" s="7" t="n">
        <v>42579</v>
      </c>
      <c r="B348" s="7"/>
      <c r="C348" s="7"/>
      <c r="D348" s="7"/>
      <c r="E348" s="7"/>
      <c r="F348" s="7"/>
      <c r="G348" s="7"/>
    </row>
    <row r="349" customFormat="false" ht="43.5" hidden="false" customHeight="true" outlineLevel="0" collapsed="false">
      <c r="A349" s="8" t="s">
        <v>12</v>
      </c>
      <c r="B349" s="9"/>
      <c r="C349" s="10" t="s">
        <v>13</v>
      </c>
      <c r="D349" s="11" t="s">
        <v>14</v>
      </c>
      <c r="E349" s="11"/>
      <c r="F349" s="12" t="s">
        <v>15</v>
      </c>
      <c r="G349" s="12"/>
    </row>
    <row r="350" customFormat="false" ht="25.5" hidden="false" customHeight="false" outlineLevel="0" collapsed="false">
      <c r="A350" s="8"/>
      <c r="B350" s="13" t="s">
        <v>16</v>
      </c>
      <c r="C350" s="14" t="n">
        <v>719</v>
      </c>
      <c r="D350" s="15" t="s">
        <v>17</v>
      </c>
      <c r="E350" s="16" t="n">
        <v>720</v>
      </c>
      <c r="F350" s="17" t="s">
        <v>18</v>
      </c>
      <c r="G350" s="18" t="n">
        <v>1257</v>
      </c>
    </row>
    <row r="351" customFormat="false" ht="51.75" hidden="false" customHeight="false" outlineLevel="0" collapsed="false">
      <c r="A351" s="8"/>
      <c r="B351" s="19" t="s">
        <v>19</v>
      </c>
      <c r="C351" s="20" t="n">
        <v>0</v>
      </c>
      <c r="D351" s="21" t="s">
        <v>20</v>
      </c>
      <c r="E351" s="22" t="n">
        <v>0</v>
      </c>
      <c r="F351" s="23" t="s">
        <v>21</v>
      </c>
      <c r="G351" s="24" t="n">
        <v>2</v>
      </c>
    </row>
    <row r="352" customFormat="false" ht="19.5" hidden="false" customHeight="false" outlineLevel="0" collapsed="false">
      <c r="A352" s="8"/>
      <c r="B352" s="25" t="s">
        <v>22</v>
      </c>
      <c r="C352" s="26" t="n">
        <f aca="false">(1-C351/C350)*100</f>
        <v>100</v>
      </c>
      <c r="D352" s="27" t="s">
        <v>22</v>
      </c>
      <c r="E352" s="43" t="n">
        <f aca="false">(1-E351/E350)*100</f>
        <v>100</v>
      </c>
      <c r="F352" s="29" t="s">
        <v>22</v>
      </c>
      <c r="G352" s="30" t="n">
        <f aca="false">(1-G351/G350)*100</f>
        <v>99.8408910103421</v>
      </c>
    </row>
    <row r="353" customFormat="false" ht="43.5" hidden="false" customHeight="true" outlineLevel="0" collapsed="false">
      <c r="A353" s="8" t="s">
        <v>23</v>
      </c>
      <c r="B353" s="31"/>
      <c r="C353" s="32" t="s">
        <v>24</v>
      </c>
      <c r="D353" s="33" t="s">
        <v>25</v>
      </c>
      <c r="E353" s="33"/>
      <c r="F353" s="32" t="s">
        <v>26</v>
      </c>
      <c r="G353" s="32" t="s">
        <v>27</v>
      </c>
    </row>
    <row r="354" customFormat="false" ht="25.5" hidden="false" customHeight="false" outlineLevel="0" collapsed="false">
      <c r="A354" s="8"/>
      <c r="B354" s="17" t="s">
        <v>18</v>
      </c>
      <c r="C354" s="34" t="n">
        <v>718</v>
      </c>
      <c r="D354" s="34" t="n">
        <v>133</v>
      </c>
      <c r="E354" s="34"/>
      <c r="F354" s="34" t="n">
        <v>20</v>
      </c>
      <c r="G354" s="34" t="n">
        <v>188</v>
      </c>
    </row>
    <row r="355" customFormat="false" ht="51.75" hidden="false" customHeight="false" outlineLevel="0" collapsed="false">
      <c r="A355" s="8"/>
      <c r="B355" s="23" t="s">
        <v>21</v>
      </c>
      <c r="C355" s="35" t="n">
        <v>1</v>
      </c>
      <c r="D355" s="36" t="n">
        <v>0</v>
      </c>
      <c r="E355" s="36"/>
      <c r="F355" s="36" t="n">
        <v>0</v>
      </c>
      <c r="G355" s="36" t="n">
        <v>1</v>
      </c>
    </row>
    <row r="356" customFormat="false" ht="19.5" hidden="false" customHeight="false" outlineLevel="0" collapsed="false">
      <c r="A356" s="8"/>
      <c r="B356" s="37" t="s">
        <v>22</v>
      </c>
      <c r="C356" s="38" t="n">
        <f aca="false">(1-C355/C354)*100</f>
        <v>99.8607242339833</v>
      </c>
      <c r="D356" s="38" t="n">
        <f aca="false">(1-D355/D354)*100</f>
        <v>100</v>
      </c>
      <c r="E356" s="38"/>
      <c r="F356" s="38" t="n">
        <f aca="false">(1-F355/F354)*100</f>
        <v>100</v>
      </c>
      <c r="G356" s="38" t="n">
        <f aca="false">(1-G355/G354)*100</f>
        <v>99.468085106383</v>
      </c>
    </row>
    <row r="357" customFormat="false" ht="42.75" hidden="false" customHeight="true" outlineLevel="0" collapsed="false">
      <c r="A357" s="8" t="s">
        <v>28</v>
      </c>
      <c r="B357" s="39"/>
      <c r="C357" s="11" t="s">
        <v>29</v>
      </c>
      <c r="D357" s="40"/>
      <c r="E357" s="40"/>
      <c r="F357" s="40"/>
      <c r="G357" s="40"/>
    </row>
    <row r="358" customFormat="false" ht="25.5" hidden="false" customHeight="false" outlineLevel="0" collapsed="false">
      <c r="A358" s="8"/>
      <c r="B358" s="17" t="s">
        <v>18</v>
      </c>
      <c r="C358" s="41" t="n">
        <v>198</v>
      </c>
      <c r="D358" s="40"/>
      <c r="E358" s="40"/>
      <c r="F358" s="40"/>
      <c r="G358" s="40"/>
    </row>
    <row r="359" customFormat="false" ht="51.75" hidden="false" customHeight="false" outlineLevel="0" collapsed="false">
      <c r="A359" s="8"/>
      <c r="B359" s="23" t="s">
        <v>21</v>
      </c>
      <c r="C359" s="36" t="n">
        <v>0</v>
      </c>
      <c r="D359" s="40"/>
      <c r="E359" s="40"/>
      <c r="F359" s="40"/>
      <c r="G359" s="40"/>
    </row>
    <row r="360" customFormat="false" ht="19.5" hidden="false" customHeight="false" outlineLevel="0" collapsed="false">
      <c r="A360" s="8"/>
      <c r="B360" s="25" t="s">
        <v>22</v>
      </c>
      <c r="C360" s="38" t="n">
        <f aca="false">(1-C359/C358)*100</f>
        <v>100</v>
      </c>
      <c r="D360" s="40"/>
      <c r="E360" s="40"/>
      <c r="F360" s="40"/>
      <c r="G360" s="40"/>
    </row>
    <row r="362" customFormat="false" ht="13.5" hidden="false" customHeight="false" outlineLevel="0" collapsed="false"/>
    <row r="363" customFormat="false" ht="18.75" hidden="false" customHeight="false" outlineLevel="0" collapsed="false">
      <c r="A363" s="7" t="n">
        <v>42580</v>
      </c>
      <c r="B363" s="7"/>
      <c r="C363" s="7"/>
      <c r="D363" s="7"/>
      <c r="E363" s="7"/>
      <c r="F363" s="7"/>
      <c r="G363" s="7"/>
    </row>
    <row r="364" customFormat="false" ht="43.5" hidden="false" customHeight="true" outlineLevel="0" collapsed="false">
      <c r="A364" s="8" t="s">
        <v>12</v>
      </c>
      <c r="B364" s="9"/>
      <c r="C364" s="10" t="s">
        <v>13</v>
      </c>
      <c r="D364" s="11" t="s">
        <v>14</v>
      </c>
      <c r="E364" s="11"/>
      <c r="F364" s="12" t="s">
        <v>15</v>
      </c>
      <c r="G364" s="12"/>
    </row>
    <row r="365" customFormat="false" ht="25.5" hidden="false" customHeight="false" outlineLevel="0" collapsed="false">
      <c r="A365" s="8"/>
      <c r="B365" s="13" t="s">
        <v>16</v>
      </c>
      <c r="C365" s="14" t="n">
        <v>621</v>
      </c>
      <c r="D365" s="15" t="s">
        <v>17</v>
      </c>
      <c r="E365" s="16" t="n">
        <v>720</v>
      </c>
      <c r="F365" s="17" t="s">
        <v>18</v>
      </c>
      <c r="G365" s="18" t="n">
        <v>923</v>
      </c>
    </row>
    <row r="366" customFormat="false" ht="51.75" hidden="false" customHeight="false" outlineLevel="0" collapsed="false">
      <c r="A366" s="8"/>
      <c r="B366" s="19" t="s">
        <v>19</v>
      </c>
      <c r="C366" s="20" t="n">
        <v>0</v>
      </c>
      <c r="D366" s="21" t="s">
        <v>20</v>
      </c>
      <c r="E366" s="22" t="n">
        <v>0</v>
      </c>
      <c r="F366" s="23" t="s">
        <v>21</v>
      </c>
      <c r="G366" s="24" t="n">
        <v>5</v>
      </c>
    </row>
    <row r="367" customFormat="false" ht="19.5" hidden="false" customHeight="false" outlineLevel="0" collapsed="false">
      <c r="A367" s="8"/>
      <c r="B367" s="25" t="s">
        <v>22</v>
      </c>
      <c r="C367" s="26" t="n">
        <f aca="false">(1-C366/C365)*100</f>
        <v>100</v>
      </c>
      <c r="D367" s="27" t="s">
        <v>22</v>
      </c>
      <c r="E367" s="43" t="n">
        <f aca="false">(1-E366/E365)*100</f>
        <v>100</v>
      </c>
      <c r="F367" s="29" t="s">
        <v>22</v>
      </c>
      <c r="G367" s="30" t="n">
        <f aca="false">(1-G366/G365)*100</f>
        <v>99.4582881906826</v>
      </c>
    </row>
    <row r="368" customFormat="false" ht="43.5" hidden="false" customHeight="true" outlineLevel="0" collapsed="false">
      <c r="A368" s="8" t="s">
        <v>23</v>
      </c>
      <c r="B368" s="31"/>
      <c r="C368" s="32" t="s">
        <v>24</v>
      </c>
      <c r="D368" s="33" t="s">
        <v>25</v>
      </c>
      <c r="E368" s="33"/>
      <c r="F368" s="32" t="s">
        <v>26</v>
      </c>
      <c r="G368" s="32" t="s">
        <v>27</v>
      </c>
    </row>
    <row r="369" customFormat="false" ht="25.5" hidden="false" customHeight="false" outlineLevel="0" collapsed="false">
      <c r="A369" s="8"/>
      <c r="B369" s="17" t="s">
        <v>18</v>
      </c>
      <c r="C369" s="34" t="n">
        <v>482</v>
      </c>
      <c r="D369" s="34" t="n">
        <v>101</v>
      </c>
      <c r="E369" s="34"/>
      <c r="F369" s="34" t="n">
        <v>13</v>
      </c>
      <c r="G369" s="34" t="n">
        <v>196</v>
      </c>
    </row>
    <row r="370" customFormat="false" ht="51.75" hidden="false" customHeight="false" outlineLevel="0" collapsed="false">
      <c r="A370" s="8"/>
      <c r="B370" s="23" t="s">
        <v>21</v>
      </c>
      <c r="C370" s="35" t="n">
        <v>1</v>
      </c>
      <c r="D370" s="36" t="n">
        <v>1</v>
      </c>
      <c r="E370" s="36"/>
      <c r="F370" s="36" t="n">
        <v>0</v>
      </c>
      <c r="G370" s="36" t="n">
        <v>3</v>
      </c>
    </row>
    <row r="371" customFormat="false" ht="19.5" hidden="false" customHeight="false" outlineLevel="0" collapsed="false">
      <c r="A371" s="8"/>
      <c r="B371" s="37" t="s">
        <v>22</v>
      </c>
      <c r="C371" s="38" t="n">
        <f aca="false">(1-C370/C369)*100</f>
        <v>99.7925311203319</v>
      </c>
      <c r="D371" s="38" t="n">
        <f aca="false">(1-D370/D369)*100</f>
        <v>99.009900990099</v>
      </c>
      <c r="E371" s="38"/>
      <c r="F371" s="38" t="n">
        <f aca="false">(1-F370/F369)*100</f>
        <v>100</v>
      </c>
      <c r="G371" s="38" t="n">
        <f aca="false">(1-G370/G369)*100</f>
        <v>98.4693877551021</v>
      </c>
    </row>
    <row r="372" customFormat="false" ht="42.75" hidden="false" customHeight="true" outlineLevel="0" collapsed="false">
      <c r="A372" s="8" t="s">
        <v>28</v>
      </c>
      <c r="B372" s="39"/>
      <c r="C372" s="11" t="s">
        <v>29</v>
      </c>
      <c r="D372" s="40"/>
      <c r="E372" s="40"/>
      <c r="F372" s="40"/>
      <c r="G372" s="40"/>
    </row>
    <row r="373" customFormat="false" ht="25.5" hidden="false" customHeight="false" outlineLevel="0" collapsed="false">
      <c r="A373" s="8"/>
      <c r="B373" s="17" t="s">
        <v>18</v>
      </c>
      <c r="C373" s="41" t="n">
        <v>131</v>
      </c>
      <c r="D373" s="40"/>
      <c r="E373" s="40"/>
      <c r="F373" s="40"/>
      <c r="G373" s="40"/>
    </row>
    <row r="374" customFormat="false" ht="51.75" hidden="false" customHeight="false" outlineLevel="0" collapsed="false">
      <c r="A374" s="8"/>
      <c r="B374" s="23" t="s">
        <v>21</v>
      </c>
      <c r="C374" s="36" t="n">
        <v>0</v>
      </c>
      <c r="D374" s="40"/>
      <c r="E374" s="40"/>
      <c r="F374" s="40"/>
      <c r="G374" s="40"/>
    </row>
    <row r="375" customFormat="false" ht="19.5" hidden="false" customHeight="false" outlineLevel="0" collapsed="false">
      <c r="A375" s="8"/>
      <c r="B375" s="25" t="s">
        <v>22</v>
      </c>
      <c r="C375" s="38" t="n">
        <f aca="false">(1-C374/C373)*100</f>
        <v>100</v>
      </c>
      <c r="D375" s="40"/>
      <c r="E375" s="40"/>
      <c r="F375" s="40"/>
      <c r="G375" s="40"/>
    </row>
    <row r="377" customFormat="false" ht="13.5" hidden="false" customHeight="false" outlineLevel="0" collapsed="false"/>
    <row r="378" customFormat="false" ht="18.75" hidden="false" customHeight="false" outlineLevel="0" collapsed="false">
      <c r="A378" s="7" t="n">
        <v>42581</v>
      </c>
      <c r="B378" s="7"/>
      <c r="C378" s="7"/>
      <c r="D378" s="7"/>
      <c r="E378" s="7"/>
      <c r="F378" s="7"/>
      <c r="G378" s="7"/>
    </row>
    <row r="379" customFormat="false" ht="43.5" hidden="false" customHeight="true" outlineLevel="0" collapsed="false">
      <c r="A379" s="8" t="s">
        <v>12</v>
      </c>
      <c r="B379" s="9"/>
      <c r="C379" s="10" t="s">
        <v>13</v>
      </c>
      <c r="D379" s="11" t="s">
        <v>14</v>
      </c>
      <c r="E379" s="11"/>
      <c r="F379" s="12" t="s">
        <v>15</v>
      </c>
      <c r="G379" s="12"/>
    </row>
    <row r="380" customFormat="false" ht="25.5" hidden="false" customHeight="false" outlineLevel="0" collapsed="false">
      <c r="A380" s="8"/>
      <c r="B380" s="13" t="s">
        <v>16</v>
      </c>
      <c r="C380" s="14" t="n">
        <v>117</v>
      </c>
      <c r="D380" s="15" t="s">
        <v>17</v>
      </c>
      <c r="E380" s="16" t="n">
        <v>720</v>
      </c>
      <c r="F380" s="17" t="s">
        <v>18</v>
      </c>
      <c r="G380" s="18" t="n">
        <v>205</v>
      </c>
    </row>
    <row r="381" customFormat="false" ht="51.75" hidden="false" customHeight="false" outlineLevel="0" collapsed="false">
      <c r="A381" s="8"/>
      <c r="B381" s="19" t="s">
        <v>19</v>
      </c>
      <c r="C381" s="20" t="n">
        <v>0</v>
      </c>
      <c r="D381" s="21" t="s">
        <v>20</v>
      </c>
      <c r="E381" s="22" t="n">
        <v>0</v>
      </c>
      <c r="F381" s="23" t="s">
        <v>21</v>
      </c>
      <c r="G381" s="24" t="n">
        <v>7</v>
      </c>
    </row>
    <row r="382" customFormat="false" ht="19.5" hidden="false" customHeight="false" outlineLevel="0" collapsed="false">
      <c r="A382" s="8"/>
      <c r="B382" s="25" t="s">
        <v>22</v>
      </c>
      <c r="C382" s="26" t="n">
        <f aca="false">(1-C381/C380)*100</f>
        <v>100</v>
      </c>
      <c r="D382" s="27" t="s">
        <v>22</v>
      </c>
      <c r="E382" s="43" t="n">
        <f aca="false">(1-E381/E380)*100</f>
        <v>100</v>
      </c>
      <c r="F382" s="29" t="s">
        <v>22</v>
      </c>
      <c r="G382" s="30" t="n">
        <f aca="false">(1-G381/G380)*100</f>
        <v>96.5853658536585</v>
      </c>
    </row>
    <row r="383" customFormat="false" ht="43.5" hidden="false" customHeight="true" outlineLevel="0" collapsed="false">
      <c r="A383" s="8" t="s">
        <v>23</v>
      </c>
      <c r="B383" s="31"/>
      <c r="C383" s="32" t="s">
        <v>24</v>
      </c>
      <c r="D383" s="33" t="s">
        <v>25</v>
      </c>
      <c r="E383" s="33"/>
      <c r="F383" s="32" t="s">
        <v>26</v>
      </c>
      <c r="G383" s="32" t="s">
        <v>27</v>
      </c>
    </row>
    <row r="384" customFormat="false" ht="25.5" hidden="false" customHeight="false" outlineLevel="0" collapsed="false">
      <c r="A384" s="8"/>
      <c r="B384" s="17" t="s">
        <v>18</v>
      </c>
      <c r="C384" s="34" t="n">
        <v>84</v>
      </c>
      <c r="D384" s="34" t="n">
        <v>23</v>
      </c>
      <c r="E384" s="34"/>
      <c r="F384" s="34" t="n">
        <v>6</v>
      </c>
      <c r="G384" s="34" t="n">
        <v>18</v>
      </c>
    </row>
    <row r="385" customFormat="false" ht="51.75" hidden="false" customHeight="false" outlineLevel="0" collapsed="false">
      <c r="A385" s="8"/>
      <c r="B385" s="23" t="s">
        <v>21</v>
      </c>
      <c r="C385" s="35" t="n">
        <v>7</v>
      </c>
      <c r="D385" s="36" t="n">
        <v>0</v>
      </c>
      <c r="E385" s="36"/>
      <c r="F385" s="36" t="n">
        <v>0</v>
      </c>
      <c r="G385" s="36" t="n">
        <v>0</v>
      </c>
    </row>
    <row r="386" customFormat="false" ht="19.5" hidden="false" customHeight="false" outlineLevel="0" collapsed="false">
      <c r="A386" s="8"/>
      <c r="B386" s="37" t="s">
        <v>22</v>
      </c>
      <c r="C386" s="38" t="n">
        <f aca="false">(1-C385/C384)*100</f>
        <v>91.6666666666667</v>
      </c>
      <c r="D386" s="38" t="n">
        <f aca="false">(1-D385/D384)*100</f>
        <v>100</v>
      </c>
      <c r="E386" s="38"/>
      <c r="F386" s="38" t="n">
        <f aca="false">(1-F385/F384)*100</f>
        <v>100</v>
      </c>
      <c r="G386" s="38" t="n">
        <f aca="false">(1-G385/G384)*100</f>
        <v>100</v>
      </c>
    </row>
    <row r="387" customFormat="false" ht="42.75" hidden="false" customHeight="true" outlineLevel="0" collapsed="false">
      <c r="A387" s="8" t="s">
        <v>28</v>
      </c>
      <c r="B387" s="39"/>
      <c r="C387" s="11" t="s">
        <v>29</v>
      </c>
      <c r="D387" s="40"/>
      <c r="E387" s="40"/>
      <c r="F387" s="40"/>
      <c r="G387" s="40"/>
    </row>
    <row r="388" customFormat="false" ht="25.5" hidden="false" customHeight="false" outlineLevel="0" collapsed="false">
      <c r="A388" s="8"/>
      <c r="B388" s="17" t="s">
        <v>18</v>
      </c>
      <c r="C388" s="41" t="n">
        <v>74</v>
      </c>
      <c r="D388" s="40"/>
      <c r="E388" s="40"/>
      <c r="F388" s="40"/>
      <c r="G388" s="40"/>
    </row>
    <row r="389" customFormat="false" ht="51.75" hidden="false" customHeight="false" outlineLevel="0" collapsed="false">
      <c r="A389" s="8"/>
      <c r="B389" s="23" t="s">
        <v>21</v>
      </c>
      <c r="C389" s="36" t="n">
        <v>0</v>
      </c>
      <c r="D389" s="40"/>
      <c r="E389" s="40"/>
      <c r="F389" s="40"/>
      <c r="G389" s="40"/>
    </row>
    <row r="390" customFormat="false" ht="19.5" hidden="false" customHeight="false" outlineLevel="0" collapsed="false">
      <c r="A390" s="8"/>
      <c r="B390" s="25" t="s">
        <v>22</v>
      </c>
      <c r="C390" s="38" t="n">
        <f aca="false">(1-C389/C388)*100</f>
        <v>100</v>
      </c>
      <c r="D390" s="40"/>
      <c r="E390" s="40"/>
      <c r="F390" s="40"/>
      <c r="G390" s="40"/>
    </row>
    <row r="392" customFormat="false" ht="13.5" hidden="false" customHeight="false" outlineLevel="0" collapsed="false"/>
    <row r="393" customFormat="false" ht="18.75" hidden="false" customHeight="false" outlineLevel="0" collapsed="false">
      <c r="A393" s="7" t="n">
        <v>42583</v>
      </c>
      <c r="B393" s="7"/>
      <c r="C393" s="7"/>
      <c r="D393" s="7"/>
      <c r="E393" s="7"/>
      <c r="F393" s="7"/>
      <c r="G393" s="7"/>
    </row>
    <row r="394" customFormat="false" ht="43.5" hidden="false" customHeight="true" outlineLevel="0" collapsed="false">
      <c r="A394" s="8" t="s">
        <v>12</v>
      </c>
      <c r="B394" s="9"/>
      <c r="C394" s="10" t="s">
        <v>13</v>
      </c>
      <c r="D394" s="11" t="s">
        <v>14</v>
      </c>
      <c r="E394" s="11"/>
      <c r="F394" s="12" t="s">
        <v>15</v>
      </c>
      <c r="G394" s="12"/>
    </row>
    <row r="395" customFormat="false" ht="25.5" hidden="false" customHeight="false" outlineLevel="0" collapsed="false">
      <c r="A395" s="8"/>
      <c r="B395" s="13" t="s">
        <v>16</v>
      </c>
      <c r="C395" s="14" t="n">
        <v>717</v>
      </c>
      <c r="D395" s="15" t="s">
        <v>17</v>
      </c>
      <c r="E395" s="16" t="n">
        <v>720</v>
      </c>
      <c r="F395" s="17" t="s">
        <v>18</v>
      </c>
      <c r="G395" s="18" t="n">
        <v>1123</v>
      </c>
    </row>
    <row r="396" customFormat="false" ht="51.75" hidden="false" customHeight="false" outlineLevel="0" collapsed="false">
      <c r="A396" s="8"/>
      <c r="B396" s="19" t="s">
        <v>19</v>
      </c>
      <c r="C396" s="20" t="n">
        <v>0</v>
      </c>
      <c r="D396" s="21" t="s">
        <v>20</v>
      </c>
      <c r="E396" s="22" t="n">
        <v>0</v>
      </c>
      <c r="F396" s="23" t="s">
        <v>21</v>
      </c>
      <c r="G396" s="24" t="n">
        <v>20</v>
      </c>
    </row>
    <row r="397" customFormat="false" ht="19.5" hidden="false" customHeight="false" outlineLevel="0" collapsed="false">
      <c r="A397" s="8"/>
      <c r="B397" s="25" t="s">
        <v>22</v>
      </c>
      <c r="C397" s="26" t="n">
        <f aca="false">(1-C396/C395)*100</f>
        <v>100</v>
      </c>
      <c r="D397" s="27" t="s">
        <v>22</v>
      </c>
      <c r="E397" s="43" t="n">
        <f aca="false">(1-E396/E395)*100</f>
        <v>100</v>
      </c>
      <c r="F397" s="29" t="s">
        <v>22</v>
      </c>
      <c r="G397" s="30" t="n">
        <f aca="false">(1-G396/G395)*100</f>
        <v>98.2190560997329</v>
      </c>
    </row>
    <row r="398" customFormat="false" ht="43.5" hidden="false" customHeight="true" outlineLevel="0" collapsed="false">
      <c r="A398" s="8" t="s">
        <v>23</v>
      </c>
      <c r="B398" s="31"/>
      <c r="C398" s="32" t="s">
        <v>24</v>
      </c>
      <c r="D398" s="33" t="s">
        <v>25</v>
      </c>
      <c r="E398" s="33"/>
      <c r="F398" s="32" t="s">
        <v>26</v>
      </c>
      <c r="G398" s="32" t="s">
        <v>27</v>
      </c>
    </row>
    <row r="399" customFormat="false" ht="25.5" hidden="false" customHeight="false" outlineLevel="0" collapsed="false">
      <c r="A399" s="8"/>
      <c r="B399" s="17" t="s">
        <v>18</v>
      </c>
      <c r="C399" s="34" t="n">
        <v>480</v>
      </c>
      <c r="D399" s="34" t="n">
        <v>111</v>
      </c>
      <c r="E399" s="34"/>
      <c r="F399" s="34" t="n">
        <v>28</v>
      </c>
      <c r="G399" s="34" t="n">
        <v>316</v>
      </c>
    </row>
    <row r="400" customFormat="false" ht="51.75" hidden="false" customHeight="false" outlineLevel="0" collapsed="false">
      <c r="A400" s="8"/>
      <c r="B400" s="23" t="s">
        <v>21</v>
      </c>
      <c r="C400" s="35" t="n">
        <v>3</v>
      </c>
      <c r="D400" s="36" t="n">
        <v>1</v>
      </c>
      <c r="E400" s="36"/>
      <c r="F400" s="36" t="n">
        <v>0</v>
      </c>
      <c r="G400" s="36" t="n">
        <v>15</v>
      </c>
    </row>
    <row r="401" customFormat="false" ht="19.5" hidden="false" customHeight="false" outlineLevel="0" collapsed="false">
      <c r="A401" s="8"/>
      <c r="B401" s="37" t="s">
        <v>22</v>
      </c>
      <c r="C401" s="38" t="n">
        <f aca="false">(1-C400/C399)*100</f>
        <v>99.375</v>
      </c>
      <c r="D401" s="38" t="n">
        <f aca="false">(1-D400/D399)*100</f>
        <v>99.0990990990991</v>
      </c>
      <c r="E401" s="38"/>
      <c r="F401" s="38" t="n">
        <f aca="false">(1-F400/F399)*100</f>
        <v>100</v>
      </c>
      <c r="G401" s="38" t="n">
        <f aca="false">(1-G400/G399)*100</f>
        <v>95.253164556962</v>
      </c>
    </row>
    <row r="402" customFormat="false" ht="42.75" hidden="false" customHeight="true" outlineLevel="0" collapsed="false">
      <c r="A402" s="8" t="s">
        <v>28</v>
      </c>
      <c r="B402" s="39"/>
      <c r="C402" s="11" t="s">
        <v>29</v>
      </c>
      <c r="D402" s="40"/>
      <c r="E402" s="40"/>
      <c r="F402" s="40"/>
      <c r="G402" s="40"/>
    </row>
    <row r="403" customFormat="false" ht="25.5" hidden="false" customHeight="false" outlineLevel="0" collapsed="false">
      <c r="A403" s="8"/>
      <c r="B403" s="17" t="s">
        <v>18</v>
      </c>
      <c r="C403" s="41" t="n">
        <v>188</v>
      </c>
      <c r="D403" s="40"/>
      <c r="E403" s="40"/>
      <c r="F403" s="40"/>
      <c r="G403" s="40"/>
    </row>
    <row r="404" customFormat="false" ht="51.75" hidden="false" customHeight="false" outlineLevel="0" collapsed="false">
      <c r="A404" s="8"/>
      <c r="B404" s="23" t="s">
        <v>21</v>
      </c>
      <c r="C404" s="36" t="n">
        <v>1</v>
      </c>
      <c r="D404" s="40"/>
      <c r="E404" s="40"/>
      <c r="F404" s="40"/>
      <c r="G404" s="40"/>
    </row>
    <row r="405" customFormat="false" ht="19.5" hidden="false" customHeight="false" outlineLevel="0" collapsed="false">
      <c r="A405" s="8"/>
      <c r="B405" s="25" t="s">
        <v>22</v>
      </c>
      <c r="C405" s="38" t="n">
        <f aca="false">(1-C404/C403)*100</f>
        <v>99.468085106383</v>
      </c>
      <c r="D405" s="40"/>
      <c r="E405" s="40"/>
      <c r="F405" s="40"/>
      <c r="G405" s="40"/>
    </row>
    <row r="407" customFormat="false" ht="13.5" hidden="false" customHeight="false" outlineLevel="0" collapsed="false"/>
    <row r="408" customFormat="false" ht="18.75" hidden="false" customHeight="false" outlineLevel="0" collapsed="false">
      <c r="A408" s="7" t="n">
        <v>42584</v>
      </c>
      <c r="B408" s="7"/>
      <c r="C408" s="7"/>
      <c r="D408" s="7"/>
      <c r="E408" s="7"/>
      <c r="F408" s="7"/>
      <c r="G408" s="7"/>
    </row>
    <row r="409" customFormat="false" ht="43.5" hidden="false" customHeight="true" outlineLevel="0" collapsed="false">
      <c r="A409" s="8" t="s">
        <v>12</v>
      </c>
      <c r="B409" s="9"/>
      <c r="C409" s="10" t="s">
        <v>13</v>
      </c>
      <c r="D409" s="11" t="s">
        <v>14</v>
      </c>
      <c r="E409" s="11"/>
      <c r="F409" s="12" t="s">
        <v>15</v>
      </c>
      <c r="G409" s="12"/>
    </row>
    <row r="410" customFormat="false" ht="25.5" hidden="false" customHeight="false" outlineLevel="0" collapsed="false">
      <c r="A410" s="8"/>
      <c r="B410" s="13" t="s">
        <v>16</v>
      </c>
      <c r="C410" s="14" t="n">
        <v>692</v>
      </c>
      <c r="D410" s="15" t="s">
        <v>17</v>
      </c>
      <c r="E410" s="16" t="n">
        <v>720</v>
      </c>
      <c r="F410" s="17" t="s">
        <v>18</v>
      </c>
      <c r="G410" s="18" t="n">
        <v>1236</v>
      </c>
    </row>
    <row r="411" customFormat="false" ht="51.75" hidden="false" customHeight="false" outlineLevel="0" collapsed="false">
      <c r="A411" s="8"/>
      <c r="B411" s="19" t="s">
        <v>19</v>
      </c>
      <c r="C411" s="20" t="n">
        <v>0</v>
      </c>
      <c r="D411" s="21" t="s">
        <v>20</v>
      </c>
      <c r="E411" s="22" t="n">
        <v>0</v>
      </c>
      <c r="F411" s="23" t="s">
        <v>21</v>
      </c>
      <c r="G411" s="24" t="n">
        <v>3</v>
      </c>
    </row>
    <row r="412" customFormat="false" ht="19.5" hidden="false" customHeight="false" outlineLevel="0" collapsed="false">
      <c r="A412" s="8"/>
      <c r="B412" s="25" t="s">
        <v>22</v>
      </c>
      <c r="C412" s="26" t="n">
        <f aca="false">(1-C411/C410)*100</f>
        <v>100</v>
      </c>
      <c r="D412" s="27" t="s">
        <v>22</v>
      </c>
      <c r="E412" s="43" t="n">
        <f aca="false">(1-E411/E410)*100</f>
        <v>100</v>
      </c>
      <c r="F412" s="29" t="s">
        <v>22</v>
      </c>
      <c r="G412" s="30" t="n">
        <f aca="false">(1-G411/G410)*100</f>
        <v>99.7572815533981</v>
      </c>
    </row>
    <row r="413" customFormat="false" ht="43.5" hidden="false" customHeight="true" outlineLevel="0" collapsed="false">
      <c r="A413" s="8" t="s">
        <v>23</v>
      </c>
      <c r="B413" s="31"/>
      <c r="C413" s="32" t="s">
        <v>24</v>
      </c>
      <c r="D413" s="33" t="s">
        <v>25</v>
      </c>
      <c r="E413" s="33"/>
      <c r="F413" s="32" t="s">
        <v>26</v>
      </c>
      <c r="G413" s="32" t="s">
        <v>27</v>
      </c>
    </row>
    <row r="414" customFormat="false" ht="25.5" hidden="false" customHeight="false" outlineLevel="0" collapsed="false">
      <c r="A414" s="8"/>
      <c r="B414" s="17" t="s">
        <v>18</v>
      </c>
      <c r="C414" s="34" t="n">
        <v>565</v>
      </c>
      <c r="D414" s="34" t="n">
        <v>149</v>
      </c>
      <c r="E414" s="34"/>
      <c r="F414" s="34" t="n">
        <v>36</v>
      </c>
      <c r="G414" s="34" t="n">
        <v>299</v>
      </c>
    </row>
    <row r="415" customFormat="false" ht="51.75" hidden="false" customHeight="false" outlineLevel="0" collapsed="false">
      <c r="A415" s="8"/>
      <c r="B415" s="23" t="s">
        <v>21</v>
      </c>
      <c r="C415" s="35" t="n">
        <v>0</v>
      </c>
      <c r="D415" s="36" t="n">
        <v>0</v>
      </c>
      <c r="E415" s="36"/>
      <c r="F415" s="36" t="n">
        <v>0</v>
      </c>
      <c r="G415" s="36" t="n">
        <v>3</v>
      </c>
    </row>
    <row r="416" customFormat="false" ht="19.5" hidden="false" customHeight="false" outlineLevel="0" collapsed="false">
      <c r="A416" s="8"/>
      <c r="B416" s="37" t="s">
        <v>22</v>
      </c>
      <c r="C416" s="38" t="n">
        <f aca="false">(1-C415/C414)*100</f>
        <v>100</v>
      </c>
      <c r="D416" s="38" t="n">
        <f aca="false">(1-D415/D414)*100</f>
        <v>100</v>
      </c>
      <c r="E416" s="38"/>
      <c r="F416" s="38" t="n">
        <f aca="false">(1-F415/F414)*100</f>
        <v>100</v>
      </c>
      <c r="G416" s="38" t="n">
        <f aca="false">(1-G415/G414)*100</f>
        <v>98.9966555183947</v>
      </c>
    </row>
    <row r="417" customFormat="false" ht="42.75" hidden="false" customHeight="true" outlineLevel="0" collapsed="false">
      <c r="A417" s="8" t="s">
        <v>28</v>
      </c>
      <c r="B417" s="39"/>
      <c r="C417" s="11" t="s">
        <v>29</v>
      </c>
      <c r="D417" s="40"/>
      <c r="E417" s="40"/>
      <c r="F417" s="40"/>
      <c r="G417" s="40"/>
    </row>
    <row r="418" customFormat="false" ht="25.5" hidden="false" customHeight="false" outlineLevel="0" collapsed="false">
      <c r="A418" s="8"/>
      <c r="B418" s="17" t="s">
        <v>18</v>
      </c>
      <c r="C418" s="41" t="n">
        <v>187</v>
      </c>
      <c r="D418" s="40"/>
      <c r="E418" s="40"/>
      <c r="F418" s="40"/>
      <c r="G418" s="40"/>
    </row>
    <row r="419" customFormat="false" ht="51.75" hidden="false" customHeight="false" outlineLevel="0" collapsed="false">
      <c r="A419" s="8"/>
      <c r="B419" s="23" t="s">
        <v>21</v>
      </c>
      <c r="C419" s="36" t="n">
        <v>0</v>
      </c>
      <c r="D419" s="40"/>
      <c r="E419" s="40"/>
      <c r="F419" s="40"/>
      <c r="G419" s="40"/>
    </row>
    <row r="420" customFormat="false" ht="19.5" hidden="false" customHeight="false" outlineLevel="0" collapsed="false">
      <c r="A420" s="8"/>
      <c r="B420" s="25" t="s">
        <v>22</v>
      </c>
      <c r="C420" s="38" t="n">
        <f aca="false">(1-C419/C418)*100</f>
        <v>100</v>
      </c>
      <c r="D420" s="40"/>
      <c r="E420" s="40"/>
      <c r="F420" s="40"/>
      <c r="G420" s="40"/>
    </row>
    <row r="422" customFormat="false" ht="13.5" hidden="false" customHeight="false" outlineLevel="0" collapsed="false"/>
    <row r="423" customFormat="false" ht="18.75" hidden="false" customHeight="false" outlineLevel="0" collapsed="false">
      <c r="A423" s="7" t="n">
        <v>42585</v>
      </c>
      <c r="B423" s="7"/>
      <c r="C423" s="7"/>
      <c r="D423" s="7"/>
      <c r="E423" s="7"/>
      <c r="F423" s="7"/>
      <c r="G423" s="7"/>
    </row>
    <row r="424" customFormat="false" ht="43.5" hidden="false" customHeight="true" outlineLevel="0" collapsed="false">
      <c r="A424" s="8" t="s">
        <v>12</v>
      </c>
      <c r="B424" s="9"/>
      <c r="C424" s="10" t="s">
        <v>13</v>
      </c>
      <c r="D424" s="11" t="s">
        <v>14</v>
      </c>
      <c r="E424" s="11"/>
      <c r="F424" s="12" t="s">
        <v>15</v>
      </c>
      <c r="G424" s="12"/>
    </row>
    <row r="425" customFormat="false" ht="25.5" hidden="false" customHeight="false" outlineLevel="0" collapsed="false">
      <c r="A425" s="8"/>
      <c r="B425" s="13" t="s">
        <v>16</v>
      </c>
      <c r="C425" s="14" t="n">
        <v>754</v>
      </c>
      <c r="D425" s="15" t="s">
        <v>17</v>
      </c>
      <c r="E425" s="16" t="n">
        <v>720</v>
      </c>
      <c r="F425" s="17" t="s">
        <v>18</v>
      </c>
      <c r="G425" s="18" t="n">
        <v>1152</v>
      </c>
    </row>
    <row r="426" customFormat="false" ht="51.75" hidden="false" customHeight="false" outlineLevel="0" collapsed="false">
      <c r="A426" s="8"/>
      <c r="B426" s="19" t="s">
        <v>19</v>
      </c>
      <c r="C426" s="20" t="n">
        <v>1</v>
      </c>
      <c r="D426" s="21" t="s">
        <v>20</v>
      </c>
      <c r="E426" s="22" t="n">
        <v>0</v>
      </c>
      <c r="F426" s="23" t="s">
        <v>21</v>
      </c>
      <c r="G426" s="24" t="n">
        <v>6</v>
      </c>
    </row>
    <row r="427" customFormat="false" ht="19.5" hidden="false" customHeight="false" outlineLevel="0" collapsed="false">
      <c r="A427" s="8"/>
      <c r="B427" s="25" t="s">
        <v>22</v>
      </c>
      <c r="C427" s="26" t="n">
        <f aca="false">(1-C426/C425)*100</f>
        <v>99.867374005305</v>
      </c>
      <c r="D427" s="27" t="s">
        <v>22</v>
      </c>
      <c r="E427" s="43" t="n">
        <f aca="false">(1-E426/E425)*100</f>
        <v>100</v>
      </c>
      <c r="F427" s="29" t="s">
        <v>22</v>
      </c>
      <c r="G427" s="30" t="n">
        <f aca="false">(1-G426/G425)*100</f>
        <v>99.4791666666667</v>
      </c>
    </row>
    <row r="428" customFormat="false" ht="43.5" hidden="false" customHeight="true" outlineLevel="0" collapsed="false">
      <c r="A428" s="8" t="s">
        <v>23</v>
      </c>
      <c r="B428" s="31"/>
      <c r="C428" s="32" t="s">
        <v>24</v>
      </c>
      <c r="D428" s="33" t="s">
        <v>25</v>
      </c>
      <c r="E428" s="33"/>
      <c r="F428" s="32" t="s">
        <v>26</v>
      </c>
      <c r="G428" s="32" t="s">
        <v>27</v>
      </c>
    </row>
    <row r="429" customFormat="false" ht="25.5" hidden="false" customHeight="false" outlineLevel="0" collapsed="false">
      <c r="A429" s="8"/>
      <c r="B429" s="17" t="s">
        <v>18</v>
      </c>
      <c r="C429" s="34" t="n">
        <v>556</v>
      </c>
      <c r="D429" s="34" t="n">
        <v>132</v>
      </c>
      <c r="E429" s="34"/>
      <c r="F429" s="34" t="n">
        <v>27</v>
      </c>
      <c r="G429" s="34" t="n">
        <v>235</v>
      </c>
    </row>
    <row r="430" customFormat="false" ht="51.75" hidden="false" customHeight="false" outlineLevel="0" collapsed="false">
      <c r="A430" s="8"/>
      <c r="B430" s="23" t="s">
        <v>21</v>
      </c>
      <c r="C430" s="35" t="n">
        <v>3</v>
      </c>
      <c r="D430" s="36" t="n">
        <v>2</v>
      </c>
      <c r="E430" s="36"/>
      <c r="F430" s="36" t="n">
        <v>0</v>
      </c>
      <c r="G430" s="36" t="n">
        <v>1</v>
      </c>
    </row>
    <row r="431" customFormat="false" ht="19.5" hidden="false" customHeight="false" outlineLevel="0" collapsed="false">
      <c r="A431" s="8"/>
      <c r="B431" s="37" t="s">
        <v>22</v>
      </c>
      <c r="C431" s="38" t="n">
        <f aca="false">(1-C430/C429)*100</f>
        <v>99.4604316546763</v>
      </c>
      <c r="D431" s="38" t="n">
        <f aca="false">(1-D430/D429)*100</f>
        <v>98.4848484848485</v>
      </c>
      <c r="E431" s="38"/>
      <c r="F431" s="38" t="n">
        <f aca="false">(1-F430/F429)*100</f>
        <v>100</v>
      </c>
      <c r="G431" s="38" t="n">
        <f aca="false">(1-G430/G429)*100</f>
        <v>99.5744680851064</v>
      </c>
    </row>
    <row r="432" customFormat="false" ht="42.75" hidden="false" customHeight="true" outlineLevel="0" collapsed="false">
      <c r="A432" s="8" t="s">
        <v>28</v>
      </c>
      <c r="B432" s="39"/>
      <c r="C432" s="11" t="s">
        <v>29</v>
      </c>
      <c r="D432" s="40"/>
      <c r="E432" s="40"/>
      <c r="F432" s="40"/>
      <c r="G432" s="40"/>
    </row>
    <row r="433" customFormat="false" ht="25.5" hidden="false" customHeight="false" outlineLevel="0" collapsed="false">
      <c r="A433" s="8"/>
      <c r="B433" s="17" t="s">
        <v>18</v>
      </c>
      <c r="C433" s="41" t="n">
        <v>202</v>
      </c>
      <c r="D433" s="40"/>
      <c r="E433" s="40"/>
      <c r="F433" s="40"/>
      <c r="G433" s="40"/>
    </row>
    <row r="434" customFormat="false" ht="51.75" hidden="false" customHeight="false" outlineLevel="0" collapsed="false">
      <c r="A434" s="8"/>
      <c r="B434" s="23" t="s">
        <v>21</v>
      </c>
      <c r="C434" s="36" t="n">
        <v>0</v>
      </c>
      <c r="D434" s="40"/>
      <c r="E434" s="40"/>
      <c r="F434" s="40"/>
      <c r="G434" s="40"/>
    </row>
    <row r="435" customFormat="false" ht="19.5" hidden="false" customHeight="false" outlineLevel="0" collapsed="false">
      <c r="A435" s="8"/>
      <c r="B435" s="25" t="s">
        <v>22</v>
      </c>
      <c r="C435" s="38" t="n">
        <f aca="false">(1-C434/C433)*100</f>
        <v>100</v>
      </c>
      <c r="D435" s="40"/>
      <c r="E435" s="40"/>
      <c r="F435" s="40"/>
      <c r="G435" s="40"/>
    </row>
    <row r="437" customFormat="false" ht="13.5" hidden="false" customHeight="false" outlineLevel="0" collapsed="false"/>
    <row r="438" customFormat="false" ht="18.75" hidden="false" customHeight="false" outlineLevel="0" collapsed="false">
      <c r="A438" s="7" t="n">
        <v>42586</v>
      </c>
      <c r="B438" s="7"/>
      <c r="C438" s="7"/>
      <c r="D438" s="7"/>
      <c r="E438" s="7"/>
      <c r="F438" s="7"/>
      <c r="G438" s="7"/>
    </row>
    <row r="439" customFormat="false" ht="43.5" hidden="false" customHeight="true" outlineLevel="0" collapsed="false">
      <c r="A439" s="8" t="s">
        <v>12</v>
      </c>
      <c r="B439" s="9"/>
      <c r="C439" s="10" t="s">
        <v>13</v>
      </c>
      <c r="D439" s="11" t="s">
        <v>14</v>
      </c>
      <c r="E439" s="11"/>
      <c r="F439" s="12" t="s">
        <v>15</v>
      </c>
      <c r="G439" s="12"/>
    </row>
    <row r="440" customFormat="false" ht="25.5" hidden="false" customHeight="false" outlineLevel="0" collapsed="false">
      <c r="A440" s="8"/>
      <c r="B440" s="13" t="s">
        <v>16</v>
      </c>
      <c r="C440" s="14" t="n">
        <v>713</v>
      </c>
      <c r="D440" s="15" t="s">
        <v>17</v>
      </c>
      <c r="E440" s="16" t="n">
        <v>720</v>
      </c>
      <c r="F440" s="17" t="s">
        <v>18</v>
      </c>
      <c r="G440" s="18" t="n">
        <v>1060</v>
      </c>
    </row>
    <row r="441" customFormat="false" ht="51.75" hidden="false" customHeight="false" outlineLevel="0" collapsed="false">
      <c r="A441" s="8"/>
      <c r="B441" s="19" t="s">
        <v>19</v>
      </c>
      <c r="C441" s="20" t="n">
        <v>0</v>
      </c>
      <c r="D441" s="21" t="s">
        <v>20</v>
      </c>
      <c r="E441" s="22" t="n">
        <v>0</v>
      </c>
      <c r="F441" s="23" t="s">
        <v>21</v>
      </c>
      <c r="G441" s="24" t="n">
        <v>3</v>
      </c>
    </row>
    <row r="442" customFormat="false" ht="19.5" hidden="false" customHeight="false" outlineLevel="0" collapsed="false">
      <c r="A442" s="8"/>
      <c r="B442" s="25" t="s">
        <v>22</v>
      </c>
      <c r="C442" s="26" t="n">
        <f aca="false">(1-C441/C440)*100</f>
        <v>100</v>
      </c>
      <c r="D442" s="27" t="s">
        <v>22</v>
      </c>
      <c r="E442" s="43" t="n">
        <f aca="false">(1-E441/E440)*100</f>
        <v>100</v>
      </c>
      <c r="F442" s="29" t="s">
        <v>22</v>
      </c>
      <c r="G442" s="30" t="n">
        <f aca="false">(1-G441/G440)*100</f>
        <v>99.7169811320755</v>
      </c>
    </row>
    <row r="443" customFormat="false" ht="43.5" hidden="false" customHeight="true" outlineLevel="0" collapsed="false">
      <c r="A443" s="8" t="s">
        <v>23</v>
      </c>
      <c r="B443" s="31"/>
      <c r="C443" s="32" t="s">
        <v>24</v>
      </c>
      <c r="D443" s="33" t="s">
        <v>25</v>
      </c>
      <c r="E443" s="33"/>
      <c r="F443" s="32" t="s">
        <v>26</v>
      </c>
      <c r="G443" s="32" t="s">
        <v>27</v>
      </c>
    </row>
    <row r="444" customFormat="false" ht="25.5" hidden="false" customHeight="false" outlineLevel="0" collapsed="false">
      <c r="A444" s="8"/>
      <c r="B444" s="17" t="s">
        <v>18</v>
      </c>
      <c r="C444" s="34" t="n">
        <v>488</v>
      </c>
      <c r="D444" s="34" t="n">
        <v>120</v>
      </c>
      <c r="E444" s="34"/>
      <c r="F444" s="34" t="n">
        <v>25</v>
      </c>
      <c r="G444" s="34" t="n">
        <v>239</v>
      </c>
    </row>
    <row r="445" customFormat="false" ht="51.75" hidden="false" customHeight="false" outlineLevel="0" collapsed="false">
      <c r="A445" s="8"/>
      <c r="B445" s="23" t="s">
        <v>21</v>
      </c>
      <c r="C445" s="35" t="n">
        <v>2</v>
      </c>
      <c r="D445" s="36" t="n">
        <v>0</v>
      </c>
      <c r="E445" s="36"/>
      <c r="F445" s="36" t="n">
        <v>0</v>
      </c>
      <c r="G445" s="36" t="n">
        <v>1</v>
      </c>
    </row>
    <row r="446" customFormat="false" ht="19.5" hidden="false" customHeight="false" outlineLevel="0" collapsed="false">
      <c r="A446" s="8"/>
      <c r="B446" s="37" t="s">
        <v>22</v>
      </c>
      <c r="C446" s="38" t="n">
        <f aca="false">(1-C445/C444)*100</f>
        <v>99.5901639344262</v>
      </c>
      <c r="D446" s="38" t="n">
        <f aca="false">(1-D445/D444)*100</f>
        <v>100</v>
      </c>
      <c r="E446" s="38"/>
      <c r="F446" s="38" t="n">
        <f aca="false">(1-F445/F444)*100</f>
        <v>100</v>
      </c>
      <c r="G446" s="38" t="n">
        <f aca="false">(1-G445/G444)*100</f>
        <v>99.581589958159</v>
      </c>
    </row>
    <row r="447" customFormat="false" ht="42.75" hidden="false" customHeight="true" outlineLevel="0" collapsed="false">
      <c r="A447" s="8" t="s">
        <v>28</v>
      </c>
      <c r="B447" s="39"/>
      <c r="C447" s="11" t="s">
        <v>29</v>
      </c>
      <c r="D447" s="40"/>
      <c r="E447" s="40"/>
      <c r="F447" s="40"/>
      <c r="G447" s="40"/>
    </row>
    <row r="448" customFormat="false" ht="25.5" hidden="false" customHeight="false" outlineLevel="0" collapsed="false">
      <c r="A448" s="8"/>
      <c r="B448" s="17" t="s">
        <v>18</v>
      </c>
      <c r="C448" s="41" t="n">
        <v>188</v>
      </c>
      <c r="D448" s="40"/>
      <c r="E448" s="40"/>
      <c r="F448" s="40"/>
      <c r="G448" s="40"/>
    </row>
    <row r="449" customFormat="false" ht="51.75" hidden="false" customHeight="false" outlineLevel="0" collapsed="false">
      <c r="A449" s="8"/>
      <c r="B449" s="23" t="s">
        <v>21</v>
      </c>
      <c r="C449" s="36" t="n">
        <v>0</v>
      </c>
      <c r="D449" s="40"/>
      <c r="E449" s="40"/>
      <c r="F449" s="40"/>
      <c r="G449" s="40"/>
    </row>
    <row r="450" customFormat="false" ht="19.5" hidden="false" customHeight="false" outlineLevel="0" collapsed="false">
      <c r="A450" s="8"/>
      <c r="B450" s="25" t="s">
        <v>22</v>
      </c>
      <c r="C450" s="38" t="n">
        <f aca="false">(1-C449/C448)*100</f>
        <v>100</v>
      </c>
      <c r="D450" s="40"/>
      <c r="E450" s="40"/>
      <c r="F450" s="40"/>
      <c r="G450" s="40"/>
    </row>
    <row r="452" customFormat="false" ht="13.5" hidden="false" customHeight="false" outlineLevel="0" collapsed="false"/>
    <row r="453" customFormat="false" ht="18.75" hidden="false" customHeight="false" outlineLevel="0" collapsed="false">
      <c r="A453" s="7" t="n">
        <v>42587</v>
      </c>
      <c r="B453" s="7"/>
      <c r="C453" s="7"/>
      <c r="D453" s="7"/>
      <c r="E453" s="7"/>
      <c r="F453" s="7"/>
      <c r="G453" s="7"/>
    </row>
    <row r="454" customFormat="false" ht="43.5" hidden="false" customHeight="true" outlineLevel="0" collapsed="false">
      <c r="A454" s="8" t="s">
        <v>12</v>
      </c>
      <c r="B454" s="9"/>
      <c r="C454" s="10" t="s">
        <v>13</v>
      </c>
      <c r="D454" s="11" t="s">
        <v>14</v>
      </c>
      <c r="E454" s="11"/>
      <c r="F454" s="12" t="s">
        <v>15</v>
      </c>
      <c r="G454" s="12"/>
    </row>
    <row r="455" customFormat="false" ht="25.5" hidden="false" customHeight="false" outlineLevel="0" collapsed="false">
      <c r="A455" s="8"/>
      <c r="B455" s="13" t="s">
        <v>16</v>
      </c>
      <c r="C455" s="14" t="n">
        <v>563</v>
      </c>
      <c r="D455" s="15" t="s">
        <v>17</v>
      </c>
      <c r="E455" s="16" t="n">
        <v>720</v>
      </c>
      <c r="F455" s="17" t="s">
        <v>18</v>
      </c>
      <c r="G455" s="18" t="n">
        <v>862</v>
      </c>
    </row>
    <row r="456" customFormat="false" ht="51.75" hidden="false" customHeight="false" outlineLevel="0" collapsed="false">
      <c r="A456" s="8"/>
      <c r="B456" s="19" t="s">
        <v>19</v>
      </c>
      <c r="C456" s="20" t="n">
        <v>0</v>
      </c>
      <c r="D456" s="21" t="s">
        <v>20</v>
      </c>
      <c r="E456" s="22" t="n">
        <v>0</v>
      </c>
      <c r="F456" s="23" t="s">
        <v>21</v>
      </c>
      <c r="G456" s="24" t="n">
        <v>4</v>
      </c>
    </row>
    <row r="457" customFormat="false" ht="19.5" hidden="false" customHeight="false" outlineLevel="0" collapsed="false">
      <c r="A457" s="8"/>
      <c r="B457" s="25" t="s">
        <v>22</v>
      </c>
      <c r="C457" s="26" t="n">
        <f aca="false">(1-C456/C455)*100</f>
        <v>100</v>
      </c>
      <c r="D457" s="27" t="s">
        <v>22</v>
      </c>
      <c r="E457" s="43" t="n">
        <f aca="false">(1-E456/E455)*100</f>
        <v>100</v>
      </c>
      <c r="F457" s="29" t="s">
        <v>22</v>
      </c>
      <c r="G457" s="30" t="n">
        <f aca="false">(1-G456/G455)*100</f>
        <v>99.5359628770302</v>
      </c>
    </row>
    <row r="458" customFormat="false" ht="43.5" hidden="false" customHeight="true" outlineLevel="0" collapsed="false">
      <c r="A458" s="8" t="s">
        <v>23</v>
      </c>
      <c r="B458" s="31"/>
      <c r="C458" s="32" t="s">
        <v>24</v>
      </c>
      <c r="D458" s="33" t="s">
        <v>25</v>
      </c>
      <c r="E458" s="33"/>
      <c r="F458" s="32" t="s">
        <v>26</v>
      </c>
      <c r="G458" s="32" t="s">
        <v>27</v>
      </c>
    </row>
    <row r="459" customFormat="false" ht="25.5" hidden="false" customHeight="false" outlineLevel="0" collapsed="false">
      <c r="A459" s="8"/>
      <c r="B459" s="17" t="s">
        <v>18</v>
      </c>
      <c r="C459" s="34" t="n">
        <v>402</v>
      </c>
      <c r="D459" s="34" t="n">
        <v>94</v>
      </c>
      <c r="E459" s="34"/>
      <c r="F459" s="34" t="n">
        <v>18</v>
      </c>
      <c r="G459" s="34" t="n">
        <v>212</v>
      </c>
    </row>
    <row r="460" customFormat="false" ht="51.75" hidden="false" customHeight="false" outlineLevel="0" collapsed="false">
      <c r="A460" s="8"/>
      <c r="B460" s="23" t="s">
        <v>21</v>
      </c>
      <c r="C460" s="35" t="n">
        <v>3</v>
      </c>
      <c r="D460" s="36" t="n">
        <v>0</v>
      </c>
      <c r="E460" s="36"/>
      <c r="F460" s="36" t="n">
        <v>0</v>
      </c>
      <c r="G460" s="36" t="n">
        <v>1</v>
      </c>
    </row>
    <row r="461" customFormat="false" ht="19.5" hidden="false" customHeight="false" outlineLevel="0" collapsed="false">
      <c r="A461" s="8"/>
      <c r="B461" s="37" t="s">
        <v>22</v>
      </c>
      <c r="C461" s="38" t="n">
        <f aca="false">(1-C460/C459)*100</f>
        <v>99.2537313432836</v>
      </c>
      <c r="D461" s="38" t="n">
        <f aca="false">(1-D460/D459)*100</f>
        <v>100</v>
      </c>
      <c r="E461" s="38"/>
      <c r="F461" s="38" t="n">
        <f aca="false">(1-F460/F459)*100</f>
        <v>100</v>
      </c>
      <c r="G461" s="38" t="n">
        <f aca="false">(1-G460/G459)*100</f>
        <v>99.5283018867925</v>
      </c>
    </row>
    <row r="462" customFormat="false" ht="42.75" hidden="false" customHeight="true" outlineLevel="0" collapsed="false">
      <c r="A462" s="8" t="s">
        <v>28</v>
      </c>
      <c r="B462" s="39"/>
      <c r="C462" s="11" t="s">
        <v>29</v>
      </c>
      <c r="D462" s="40"/>
      <c r="E462" s="40"/>
      <c r="F462" s="40"/>
      <c r="G462" s="40"/>
    </row>
    <row r="463" customFormat="false" ht="25.5" hidden="false" customHeight="false" outlineLevel="0" collapsed="false">
      <c r="A463" s="8"/>
      <c r="B463" s="17" t="s">
        <v>18</v>
      </c>
      <c r="C463" s="41" t="n">
        <v>136</v>
      </c>
      <c r="D463" s="40"/>
      <c r="E463" s="40"/>
      <c r="F463" s="40"/>
      <c r="G463" s="40"/>
    </row>
    <row r="464" customFormat="false" ht="51.75" hidden="false" customHeight="false" outlineLevel="0" collapsed="false">
      <c r="A464" s="8"/>
      <c r="B464" s="23" t="s">
        <v>21</v>
      </c>
      <c r="C464" s="36" t="n">
        <v>0</v>
      </c>
      <c r="D464" s="40"/>
      <c r="E464" s="40"/>
      <c r="F464" s="40"/>
      <c r="G464" s="40"/>
    </row>
    <row r="465" customFormat="false" ht="19.5" hidden="false" customHeight="false" outlineLevel="0" collapsed="false">
      <c r="A465" s="8"/>
      <c r="B465" s="25" t="s">
        <v>22</v>
      </c>
      <c r="C465" s="38" t="n">
        <f aca="false">(1-C464/C463)*100</f>
        <v>100</v>
      </c>
      <c r="D465" s="40"/>
      <c r="E465" s="40"/>
      <c r="F465" s="40"/>
      <c r="G465" s="40"/>
    </row>
    <row r="467" customFormat="false" ht="13.5" hidden="false" customHeight="false" outlineLevel="0" collapsed="false"/>
    <row r="468" customFormat="false" ht="18.75" hidden="false" customHeight="false" outlineLevel="0" collapsed="false">
      <c r="A468" s="7" t="n">
        <v>42588</v>
      </c>
      <c r="B468" s="7"/>
      <c r="C468" s="7"/>
      <c r="D468" s="7"/>
      <c r="E468" s="7"/>
      <c r="F468" s="7"/>
      <c r="G468" s="7"/>
    </row>
    <row r="469" customFormat="false" ht="43.5" hidden="false" customHeight="true" outlineLevel="0" collapsed="false">
      <c r="A469" s="8" t="s">
        <v>12</v>
      </c>
      <c r="B469" s="9"/>
      <c r="C469" s="10" t="s">
        <v>13</v>
      </c>
      <c r="D469" s="11" t="s">
        <v>14</v>
      </c>
      <c r="E469" s="11"/>
      <c r="F469" s="12" t="s">
        <v>15</v>
      </c>
      <c r="G469" s="12"/>
    </row>
    <row r="470" customFormat="false" ht="25.5" hidden="false" customHeight="false" outlineLevel="0" collapsed="false">
      <c r="A470" s="8"/>
      <c r="B470" s="13" t="s">
        <v>16</v>
      </c>
      <c r="C470" s="14" t="s">
        <v>30</v>
      </c>
      <c r="D470" s="15" t="s">
        <v>17</v>
      </c>
      <c r="E470" s="16" t="n">
        <v>720</v>
      </c>
      <c r="F470" s="17" t="s">
        <v>18</v>
      </c>
      <c r="G470" s="18" t="s">
        <v>30</v>
      </c>
    </row>
    <row r="471" customFormat="false" ht="51.75" hidden="false" customHeight="false" outlineLevel="0" collapsed="false">
      <c r="A471" s="8"/>
      <c r="B471" s="19" t="s">
        <v>19</v>
      </c>
      <c r="C471" s="14" t="s">
        <v>30</v>
      </c>
      <c r="D471" s="21" t="s">
        <v>20</v>
      </c>
      <c r="E471" s="22" t="n">
        <v>0</v>
      </c>
      <c r="F471" s="23" t="s">
        <v>21</v>
      </c>
      <c r="G471" s="18" t="s">
        <v>30</v>
      </c>
    </row>
    <row r="472" customFormat="false" ht="19.5" hidden="false" customHeight="false" outlineLevel="0" collapsed="false">
      <c r="A472" s="8"/>
      <c r="B472" s="25" t="s">
        <v>22</v>
      </c>
      <c r="C472" s="14" t="s">
        <v>30</v>
      </c>
      <c r="D472" s="27" t="s">
        <v>22</v>
      </c>
      <c r="E472" s="43" t="n">
        <f aca="false">(1-E471/E470)*100</f>
        <v>100</v>
      </c>
      <c r="F472" s="29" t="s">
        <v>22</v>
      </c>
      <c r="G472" s="18" t="s">
        <v>30</v>
      </c>
    </row>
    <row r="473" customFormat="false" ht="43.5" hidden="false" customHeight="true" outlineLevel="0" collapsed="false">
      <c r="A473" s="8" t="s">
        <v>23</v>
      </c>
      <c r="B473" s="31"/>
      <c r="C473" s="32" t="s">
        <v>24</v>
      </c>
      <c r="D473" s="33" t="s">
        <v>25</v>
      </c>
      <c r="E473" s="33"/>
      <c r="F473" s="32" t="s">
        <v>26</v>
      </c>
      <c r="G473" s="32" t="s">
        <v>27</v>
      </c>
    </row>
    <row r="474" customFormat="false" ht="25.5" hidden="false" customHeight="false" outlineLevel="0" collapsed="false">
      <c r="A474" s="8"/>
      <c r="B474" s="17" t="s">
        <v>18</v>
      </c>
      <c r="C474" s="34" t="s">
        <v>30</v>
      </c>
      <c r="D474" s="34" t="s">
        <v>30</v>
      </c>
      <c r="E474" s="34"/>
      <c r="F474" s="34" t="s">
        <v>30</v>
      </c>
      <c r="G474" s="34" t="s">
        <v>30</v>
      </c>
    </row>
    <row r="475" customFormat="false" ht="51.75" hidden="false" customHeight="false" outlineLevel="0" collapsed="false">
      <c r="A475" s="8"/>
      <c r="B475" s="23" t="s">
        <v>21</v>
      </c>
      <c r="C475" s="34" t="s">
        <v>30</v>
      </c>
      <c r="D475" s="36" t="s">
        <v>30</v>
      </c>
      <c r="E475" s="36"/>
      <c r="F475" s="36" t="s">
        <v>30</v>
      </c>
      <c r="G475" s="36" t="s">
        <v>30</v>
      </c>
    </row>
    <row r="476" customFormat="false" ht="19.5" hidden="false" customHeight="false" outlineLevel="0" collapsed="false">
      <c r="A476" s="8"/>
      <c r="B476" s="37" t="s">
        <v>22</v>
      </c>
      <c r="C476" s="34" t="s">
        <v>30</v>
      </c>
      <c r="D476" s="44" t="s">
        <v>30</v>
      </c>
      <c r="E476" s="44"/>
      <c r="F476" s="44" t="s">
        <v>30</v>
      </c>
      <c r="G476" s="44" t="s">
        <v>30</v>
      </c>
    </row>
    <row r="477" customFormat="false" ht="42.75" hidden="false" customHeight="true" outlineLevel="0" collapsed="false">
      <c r="A477" s="8" t="s">
        <v>28</v>
      </c>
      <c r="B477" s="39"/>
      <c r="C477" s="11" t="s">
        <v>29</v>
      </c>
      <c r="D477" s="40"/>
      <c r="E477" s="40"/>
      <c r="F477" s="40"/>
      <c r="G477" s="40"/>
    </row>
    <row r="478" customFormat="false" ht="25.5" hidden="false" customHeight="false" outlineLevel="0" collapsed="false">
      <c r="A478" s="8"/>
      <c r="B478" s="17" t="s">
        <v>18</v>
      </c>
      <c r="C478" s="41" t="s">
        <v>30</v>
      </c>
      <c r="D478" s="40"/>
      <c r="E478" s="40"/>
      <c r="F478" s="40"/>
      <c r="G478" s="40"/>
    </row>
    <row r="479" customFormat="false" ht="51.75" hidden="false" customHeight="false" outlineLevel="0" collapsed="false">
      <c r="A479" s="8"/>
      <c r="B479" s="23" t="s">
        <v>21</v>
      </c>
      <c r="C479" s="36" t="s">
        <v>30</v>
      </c>
      <c r="D479" s="40"/>
      <c r="E479" s="40"/>
      <c r="F479" s="40"/>
      <c r="G479" s="40"/>
    </row>
    <row r="480" customFormat="false" ht="19.5" hidden="false" customHeight="false" outlineLevel="0" collapsed="false">
      <c r="A480" s="8"/>
      <c r="B480" s="25" t="s">
        <v>22</v>
      </c>
      <c r="C480" s="44" t="s">
        <v>30</v>
      </c>
      <c r="D480" s="40"/>
      <c r="E480" s="40"/>
      <c r="F480" s="40"/>
      <c r="G480" s="40"/>
    </row>
    <row r="482" customFormat="false" ht="13.5" hidden="false" customHeight="false" outlineLevel="0" collapsed="false"/>
    <row r="483" customFormat="false" ht="18.75" hidden="false" customHeight="false" outlineLevel="0" collapsed="false">
      <c r="A483" s="7" t="n">
        <v>42590</v>
      </c>
      <c r="B483" s="7"/>
      <c r="C483" s="7"/>
      <c r="D483" s="7"/>
      <c r="E483" s="7"/>
      <c r="F483" s="7"/>
      <c r="G483" s="7"/>
    </row>
    <row r="484" customFormat="false" ht="43.5" hidden="false" customHeight="true" outlineLevel="0" collapsed="false">
      <c r="A484" s="8" t="s">
        <v>12</v>
      </c>
      <c r="B484" s="9"/>
      <c r="C484" s="10" t="s">
        <v>13</v>
      </c>
      <c r="D484" s="11" t="s">
        <v>14</v>
      </c>
      <c r="E484" s="11"/>
      <c r="F484" s="12" t="s">
        <v>15</v>
      </c>
      <c r="G484" s="12"/>
    </row>
    <row r="485" customFormat="false" ht="25.5" hidden="false" customHeight="false" outlineLevel="0" collapsed="false">
      <c r="A485" s="8"/>
      <c r="B485" s="13" t="s">
        <v>16</v>
      </c>
      <c r="C485" s="14" t="n">
        <v>875</v>
      </c>
      <c r="D485" s="15" t="s">
        <v>17</v>
      </c>
      <c r="E485" s="16" t="n">
        <v>720</v>
      </c>
      <c r="F485" s="17" t="s">
        <v>18</v>
      </c>
      <c r="G485" s="18" t="n">
        <v>1173</v>
      </c>
    </row>
    <row r="486" customFormat="false" ht="51.75" hidden="false" customHeight="false" outlineLevel="0" collapsed="false">
      <c r="A486" s="8"/>
      <c r="B486" s="19" t="s">
        <v>19</v>
      </c>
      <c r="C486" s="20" t="n">
        <v>1</v>
      </c>
      <c r="D486" s="21" t="s">
        <v>20</v>
      </c>
      <c r="E486" s="22" t="n">
        <v>0</v>
      </c>
      <c r="F486" s="23" t="s">
        <v>21</v>
      </c>
      <c r="G486" s="24" t="n">
        <v>0</v>
      </c>
    </row>
    <row r="487" customFormat="false" ht="19.5" hidden="false" customHeight="false" outlineLevel="0" collapsed="false">
      <c r="A487" s="8"/>
      <c r="B487" s="25" t="s">
        <v>22</v>
      </c>
      <c r="C487" s="26" t="n">
        <f aca="false">(1-C486/C485)*100</f>
        <v>99.8857142857143</v>
      </c>
      <c r="D487" s="27" t="s">
        <v>22</v>
      </c>
      <c r="E487" s="43" t="n">
        <f aca="false">(1-E486/E485)*100</f>
        <v>100</v>
      </c>
      <c r="F487" s="29" t="s">
        <v>22</v>
      </c>
      <c r="G487" s="30" t="n">
        <f aca="false">(1-G486/G485)*100</f>
        <v>100</v>
      </c>
    </row>
    <row r="488" customFormat="false" ht="43.5" hidden="false" customHeight="true" outlineLevel="0" collapsed="false">
      <c r="A488" s="8" t="s">
        <v>23</v>
      </c>
      <c r="B488" s="31"/>
      <c r="C488" s="32" t="s">
        <v>24</v>
      </c>
      <c r="D488" s="33" t="s">
        <v>25</v>
      </c>
      <c r="E488" s="33"/>
      <c r="F488" s="32" t="s">
        <v>26</v>
      </c>
      <c r="G488" s="32" t="s">
        <v>27</v>
      </c>
    </row>
    <row r="489" customFormat="false" ht="25.5" hidden="false" customHeight="false" outlineLevel="0" collapsed="false">
      <c r="A489" s="8"/>
      <c r="B489" s="17" t="s">
        <v>18</v>
      </c>
      <c r="C489" s="34" t="n">
        <v>503</v>
      </c>
      <c r="D489" s="34" t="n">
        <v>109</v>
      </c>
      <c r="E489" s="34"/>
      <c r="F489" s="34" t="n">
        <v>52</v>
      </c>
      <c r="G489" s="34" t="n">
        <v>312</v>
      </c>
    </row>
    <row r="490" customFormat="false" ht="51.75" hidden="false" customHeight="false" outlineLevel="0" collapsed="false">
      <c r="A490" s="8"/>
      <c r="B490" s="23" t="s">
        <v>21</v>
      </c>
      <c r="C490" s="35" t="n">
        <v>0</v>
      </c>
      <c r="D490" s="36" t="n">
        <v>0</v>
      </c>
      <c r="E490" s="36"/>
      <c r="F490" s="36" t="n">
        <v>0</v>
      </c>
      <c r="G490" s="36" t="n">
        <v>0</v>
      </c>
    </row>
    <row r="491" customFormat="false" ht="19.5" hidden="false" customHeight="false" outlineLevel="0" collapsed="false">
      <c r="A491" s="8"/>
      <c r="B491" s="37" t="s">
        <v>22</v>
      </c>
      <c r="C491" s="38" t="n">
        <f aca="false">(1-C490/C489)*100</f>
        <v>100</v>
      </c>
      <c r="D491" s="38" t="n">
        <f aca="false">(1-D490/D489)*100</f>
        <v>100</v>
      </c>
      <c r="E491" s="38"/>
      <c r="F491" s="38" t="n">
        <f aca="false">(1-F490/F489)*100</f>
        <v>100</v>
      </c>
      <c r="G491" s="38" t="n">
        <f aca="false">(1-G490/G489)*100</f>
        <v>100</v>
      </c>
    </row>
    <row r="492" customFormat="false" ht="42.75" hidden="false" customHeight="true" outlineLevel="0" collapsed="false">
      <c r="A492" s="8" t="s">
        <v>28</v>
      </c>
      <c r="B492" s="39"/>
      <c r="C492" s="11" t="s">
        <v>29</v>
      </c>
      <c r="D492" s="40"/>
      <c r="E492" s="40"/>
      <c r="F492" s="40"/>
      <c r="G492" s="40"/>
    </row>
    <row r="493" customFormat="false" ht="25.5" hidden="false" customHeight="false" outlineLevel="0" collapsed="false">
      <c r="A493" s="8"/>
      <c r="B493" s="17" t="s">
        <v>18</v>
      </c>
      <c r="C493" s="41" t="n">
        <v>197</v>
      </c>
      <c r="D493" s="40"/>
      <c r="E493" s="40"/>
      <c r="F493" s="40"/>
      <c r="G493" s="40"/>
    </row>
    <row r="494" customFormat="false" ht="51.75" hidden="false" customHeight="false" outlineLevel="0" collapsed="false">
      <c r="A494" s="8"/>
      <c r="B494" s="23" t="s">
        <v>21</v>
      </c>
      <c r="C494" s="36" t="n">
        <v>0</v>
      </c>
      <c r="D494" s="40"/>
      <c r="E494" s="40"/>
      <c r="F494" s="40"/>
      <c r="G494" s="40"/>
    </row>
    <row r="495" customFormat="false" ht="19.5" hidden="false" customHeight="false" outlineLevel="0" collapsed="false">
      <c r="A495" s="8"/>
      <c r="B495" s="25" t="s">
        <v>22</v>
      </c>
      <c r="C495" s="38" t="n">
        <f aca="false">(1-C494/C493)*100</f>
        <v>100</v>
      </c>
      <c r="D495" s="40"/>
      <c r="E495" s="40"/>
      <c r="F495" s="40"/>
      <c r="G495" s="40"/>
    </row>
    <row r="497" customFormat="false" ht="13.5" hidden="false" customHeight="false" outlineLevel="0" collapsed="false"/>
    <row r="498" customFormat="false" ht="18.75" hidden="false" customHeight="false" outlineLevel="0" collapsed="false">
      <c r="A498" s="7" t="n">
        <v>42591</v>
      </c>
      <c r="B498" s="7"/>
      <c r="C498" s="7"/>
      <c r="D498" s="7"/>
      <c r="E498" s="7"/>
      <c r="F498" s="7"/>
      <c r="G498" s="7"/>
    </row>
    <row r="499" customFormat="false" ht="43.5" hidden="false" customHeight="true" outlineLevel="0" collapsed="false">
      <c r="A499" s="8" t="s">
        <v>12</v>
      </c>
      <c r="B499" s="9"/>
      <c r="C499" s="10" t="s">
        <v>13</v>
      </c>
      <c r="D499" s="11" t="s">
        <v>14</v>
      </c>
      <c r="E499" s="11"/>
      <c r="F499" s="12" t="s">
        <v>15</v>
      </c>
      <c r="G499" s="12"/>
    </row>
    <row r="500" customFormat="false" ht="25.5" hidden="false" customHeight="false" outlineLevel="0" collapsed="false">
      <c r="A500" s="8"/>
      <c r="B500" s="13" t="s">
        <v>16</v>
      </c>
      <c r="C500" s="14" t="n">
        <v>810</v>
      </c>
      <c r="D500" s="15" t="s">
        <v>17</v>
      </c>
      <c r="E500" s="16" t="n">
        <v>720</v>
      </c>
      <c r="F500" s="17" t="s">
        <v>18</v>
      </c>
      <c r="G500" s="18" t="n">
        <v>1178</v>
      </c>
    </row>
    <row r="501" customFormat="false" ht="51.75" hidden="false" customHeight="false" outlineLevel="0" collapsed="false">
      <c r="A501" s="8"/>
      <c r="B501" s="19" t="s">
        <v>19</v>
      </c>
      <c r="C501" s="20" t="n">
        <v>0</v>
      </c>
      <c r="D501" s="21" t="s">
        <v>20</v>
      </c>
      <c r="E501" s="22" t="n">
        <v>0</v>
      </c>
      <c r="F501" s="23" t="s">
        <v>21</v>
      </c>
      <c r="G501" s="24" t="n">
        <v>2</v>
      </c>
    </row>
    <row r="502" customFormat="false" ht="19.5" hidden="false" customHeight="false" outlineLevel="0" collapsed="false">
      <c r="A502" s="8"/>
      <c r="B502" s="25" t="s">
        <v>22</v>
      </c>
      <c r="C502" s="26" t="n">
        <f aca="false">(1-C501/C500)*100</f>
        <v>100</v>
      </c>
      <c r="D502" s="27" t="s">
        <v>22</v>
      </c>
      <c r="E502" s="43" t="n">
        <f aca="false">(1-E501/E500)*100</f>
        <v>100</v>
      </c>
      <c r="F502" s="29" t="s">
        <v>22</v>
      </c>
      <c r="G502" s="30" t="n">
        <f aca="false">(1-G501/G500)*100</f>
        <v>99.830220713073</v>
      </c>
    </row>
    <row r="503" customFormat="false" ht="43.5" hidden="false" customHeight="true" outlineLevel="0" collapsed="false">
      <c r="A503" s="8" t="s">
        <v>23</v>
      </c>
      <c r="B503" s="31"/>
      <c r="C503" s="32" t="s">
        <v>24</v>
      </c>
      <c r="D503" s="33" t="s">
        <v>25</v>
      </c>
      <c r="E503" s="33"/>
      <c r="F503" s="32" t="s">
        <v>26</v>
      </c>
      <c r="G503" s="32" t="s">
        <v>27</v>
      </c>
    </row>
    <row r="504" customFormat="false" ht="25.5" hidden="false" customHeight="false" outlineLevel="0" collapsed="false">
      <c r="A504" s="8"/>
      <c r="B504" s="17" t="s">
        <v>18</v>
      </c>
      <c r="C504" s="34" t="n">
        <v>513</v>
      </c>
      <c r="D504" s="34" t="n">
        <v>138</v>
      </c>
      <c r="E504" s="34"/>
      <c r="F504" s="34" t="n">
        <v>31</v>
      </c>
      <c r="G504" s="34" t="n">
        <v>306</v>
      </c>
    </row>
    <row r="505" customFormat="false" ht="51.75" hidden="false" customHeight="false" outlineLevel="0" collapsed="false">
      <c r="A505" s="8"/>
      <c r="B505" s="23" t="s">
        <v>21</v>
      </c>
      <c r="C505" s="35" t="n">
        <v>0</v>
      </c>
      <c r="D505" s="36" t="n">
        <v>0</v>
      </c>
      <c r="E505" s="36"/>
      <c r="F505" s="36" t="n">
        <v>0</v>
      </c>
      <c r="G505" s="36" t="n">
        <v>0</v>
      </c>
    </row>
    <row r="506" customFormat="false" ht="19.5" hidden="false" customHeight="false" outlineLevel="0" collapsed="false">
      <c r="A506" s="8"/>
      <c r="B506" s="37" t="s">
        <v>22</v>
      </c>
      <c r="C506" s="38" t="n">
        <f aca="false">(1-C505/C504)*100</f>
        <v>100</v>
      </c>
      <c r="D506" s="38" t="n">
        <f aca="false">(1-D505/D504)*100</f>
        <v>100</v>
      </c>
      <c r="E506" s="38"/>
      <c r="F506" s="38" t="n">
        <f aca="false">(1-F505/F504)*100</f>
        <v>100</v>
      </c>
      <c r="G506" s="38" t="n">
        <f aca="false">(1-G505/G504)*100</f>
        <v>100</v>
      </c>
    </row>
    <row r="507" customFormat="false" ht="42.75" hidden="false" customHeight="true" outlineLevel="0" collapsed="false">
      <c r="A507" s="8" t="s">
        <v>28</v>
      </c>
      <c r="B507" s="39"/>
      <c r="C507" s="11" t="s">
        <v>29</v>
      </c>
      <c r="D507" s="40"/>
      <c r="E507" s="40"/>
      <c r="F507" s="40"/>
      <c r="G507" s="40"/>
    </row>
    <row r="508" customFormat="false" ht="25.5" hidden="false" customHeight="false" outlineLevel="0" collapsed="false">
      <c r="A508" s="8"/>
      <c r="B508" s="17" t="s">
        <v>18</v>
      </c>
      <c r="C508" s="41" t="n">
        <v>190</v>
      </c>
      <c r="D508" s="40"/>
      <c r="E508" s="40"/>
      <c r="F508" s="40"/>
      <c r="G508" s="40"/>
    </row>
    <row r="509" customFormat="false" ht="51.75" hidden="false" customHeight="false" outlineLevel="0" collapsed="false">
      <c r="A509" s="8"/>
      <c r="B509" s="23" t="s">
        <v>21</v>
      </c>
      <c r="C509" s="36" t="n">
        <v>2</v>
      </c>
      <c r="D509" s="40"/>
      <c r="E509" s="40"/>
      <c r="F509" s="40"/>
      <c r="G509" s="40"/>
    </row>
    <row r="510" customFormat="false" ht="19.5" hidden="false" customHeight="false" outlineLevel="0" collapsed="false">
      <c r="A510" s="8"/>
      <c r="B510" s="25" t="s">
        <v>22</v>
      </c>
      <c r="C510" s="38" t="n">
        <f aca="false">(1-C509/C508)*100</f>
        <v>98.9473684210526</v>
      </c>
      <c r="D510" s="40"/>
      <c r="E510" s="40"/>
      <c r="F510" s="40"/>
      <c r="G510" s="40"/>
    </row>
    <row r="512" customFormat="false" ht="13.5" hidden="false" customHeight="false" outlineLevel="0" collapsed="false"/>
    <row r="513" customFormat="false" ht="18.75" hidden="false" customHeight="false" outlineLevel="0" collapsed="false">
      <c r="A513" s="7" t="n">
        <v>42592</v>
      </c>
      <c r="B513" s="7"/>
      <c r="C513" s="7"/>
      <c r="D513" s="7"/>
      <c r="E513" s="7"/>
      <c r="F513" s="7"/>
      <c r="G513" s="7"/>
    </row>
    <row r="514" customFormat="false" ht="43.5" hidden="false" customHeight="true" outlineLevel="0" collapsed="false">
      <c r="A514" s="8" t="s">
        <v>12</v>
      </c>
      <c r="B514" s="9"/>
      <c r="C514" s="10" t="s">
        <v>13</v>
      </c>
      <c r="D514" s="11" t="s">
        <v>14</v>
      </c>
      <c r="E514" s="11"/>
      <c r="F514" s="12" t="s">
        <v>15</v>
      </c>
      <c r="G514" s="12"/>
    </row>
    <row r="515" customFormat="false" ht="25.5" hidden="false" customHeight="false" outlineLevel="0" collapsed="false">
      <c r="A515" s="8"/>
      <c r="B515" s="13" t="s">
        <v>16</v>
      </c>
      <c r="C515" s="14" t="n">
        <v>756</v>
      </c>
      <c r="D515" s="15" t="s">
        <v>17</v>
      </c>
      <c r="E515" s="16" t="n">
        <v>720</v>
      </c>
      <c r="F515" s="17" t="s">
        <v>18</v>
      </c>
      <c r="G515" s="18" t="n">
        <v>1123</v>
      </c>
    </row>
    <row r="516" customFormat="false" ht="51.75" hidden="false" customHeight="false" outlineLevel="0" collapsed="false">
      <c r="A516" s="8"/>
      <c r="B516" s="19" t="s">
        <v>19</v>
      </c>
      <c r="C516" s="20" t="n">
        <v>1</v>
      </c>
      <c r="D516" s="21" t="s">
        <v>20</v>
      </c>
      <c r="E516" s="22" t="n">
        <v>0</v>
      </c>
      <c r="F516" s="23" t="s">
        <v>21</v>
      </c>
      <c r="G516" s="24" t="n">
        <v>2</v>
      </c>
    </row>
    <row r="517" customFormat="false" ht="19.5" hidden="false" customHeight="false" outlineLevel="0" collapsed="false">
      <c r="A517" s="8"/>
      <c r="B517" s="25" t="s">
        <v>22</v>
      </c>
      <c r="C517" s="26" t="n">
        <f aca="false">(1-C516/C515)*100</f>
        <v>99.8677248677249</v>
      </c>
      <c r="D517" s="27" t="s">
        <v>22</v>
      </c>
      <c r="E517" s="43" t="n">
        <f aca="false">(1-E516/E515)*100</f>
        <v>100</v>
      </c>
      <c r="F517" s="29" t="s">
        <v>22</v>
      </c>
      <c r="G517" s="30" t="n">
        <f aca="false">(1-G516/G515)*100</f>
        <v>99.8219056099733</v>
      </c>
    </row>
    <row r="518" customFormat="false" ht="43.5" hidden="false" customHeight="true" outlineLevel="0" collapsed="false">
      <c r="A518" s="8" t="s">
        <v>23</v>
      </c>
      <c r="B518" s="31"/>
      <c r="C518" s="32" t="s">
        <v>24</v>
      </c>
      <c r="D518" s="33" t="s">
        <v>25</v>
      </c>
      <c r="E518" s="33"/>
      <c r="F518" s="32" t="s">
        <v>26</v>
      </c>
      <c r="G518" s="32" t="s">
        <v>27</v>
      </c>
    </row>
    <row r="519" customFormat="false" ht="25.5" hidden="false" customHeight="false" outlineLevel="0" collapsed="false">
      <c r="A519" s="8"/>
      <c r="B519" s="17" t="s">
        <v>18</v>
      </c>
      <c r="C519" s="34" t="n">
        <v>523</v>
      </c>
      <c r="D519" s="34" t="n">
        <v>141</v>
      </c>
      <c r="E519" s="34"/>
      <c r="F519" s="34" t="n">
        <v>19</v>
      </c>
      <c r="G519" s="34" t="n">
        <v>244</v>
      </c>
    </row>
    <row r="520" customFormat="false" ht="51.75" hidden="false" customHeight="false" outlineLevel="0" collapsed="false">
      <c r="A520" s="8"/>
      <c r="B520" s="23" t="s">
        <v>21</v>
      </c>
      <c r="C520" s="35" t="n">
        <v>1</v>
      </c>
      <c r="D520" s="36" t="n">
        <v>0</v>
      </c>
      <c r="E520" s="36"/>
      <c r="F520" s="36" t="n">
        <v>0</v>
      </c>
      <c r="G520" s="36" t="n">
        <v>1</v>
      </c>
    </row>
    <row r="521" customFormat="false" ht="19.5" hidden="false" customHeight="false" outlineLevel="0" collapsed="false">
      <c r="A521" s="8"/>
      <c r="B521" s="37" t="s">
        <v>22</v>
      </c>
      <c r="C521" s="38" t="n">
        <f aca="false">(1-C520/C519)*100</f>
        <v>99.8087954110899</v>
      </c>
      <c r="D521" s="38" t="n">
        <f aca="false">(1-D520/D519)*100</f>
        <v>100</v>
      </c>
      <c r="E521" s="38"/>
      <c r="F521" s="38" t="n">
        <f aca="false">(1-F520/F519)*100</f>
        <v>100</v>
      </c>
      <c r="G521" s="38" t="n">
        <f aca="false">(1-G520/G519)*100</f>
        <v>99.5901639344262</v>
      </c>
    </row>
    <row r="522" customFormat="false" ht="43.5" hidden="false" customHeight="true" outlineLevel="0" collapsed="false">
      <c r="A522" s="8" t="s">
        <v>28</v>
      </c>
      <c r="B522" s="39"/>
      <c r="C522" s="11" t="s">
        <v>29</v>
      </c>
      <c r="D522" s="45"/>
      <c r="E522" s="46"/>
      <c r="F522" s="46"/>
      <c r="G522" s="47"/>
    </row>
    <row r="523" customFormat="false" ht="42.75" hidden="false" customHeight="true" outlineLevel="0" collapsed="false">
      <c r="A523" s="8"/>
      <c r="B523" s="17" t="s">
        <v>18</v>
      </c>
      <c r="C523" s="41" t="n">
        <v>196</v>
      </c>
      <c r="D523" s="48"/>
      <c r="E523" s="11" t="s">
        <v>38</v>
      </c>
      <c r="F523" s="11"/>
      <c r="G523" s="49"/>
    </row>
    <row r="524" customFormat="false" ht="51.75" hidden="false" customHeight="false" outlineLevel="0" collapsed="false">
      <c r="A524" s="8"/>
      <c r="B524" s="23" t="s">
        <v>21</v>
      </c>
      <c r="C524" s="36" t="n">
        <v>0</v>
      </c>
      <c r="D524" s="48"/>
      <c r="E524" s="50" t="n">
        <f aca="false">C519+D519+F519+G519+C523</f>
        <v>1123</v>
      </c>
      <c r="F524" s="50"/>
      <c r="G524" s="49"/>
    </row>
    <row r="525" customFormat="false" ht="19.5" hidden="false" customHeight="false" outlineLevel="0" collapsed="false">
      <c r="A525" s="8"/>
      <c r="B525" s="25" t="s">
        <v>22</v>
      </c>
      <c r="C525" s="38" t="n">
        <f aca="false">(1-C524/C523)*100</f>
        <v>100</v>
      </c>
      <c r="D525" s="51"/>
      <c r="E525" s="52"/>
      <c r="F525" s="52"/>
      <c r="G525" s="53"/>
    </row>
    <row r="527" customFormat="false" ht="13.5" hidden="false" customHeight="false" outlineLevel="0" collapsed="false"/>
    <row r="528" customFormat="false" ht="18.75" hidden="false" customHeight="false" outlineLevel="0" collapsed="false">
      <c r="A528" s="7" t="n">
        <v>42593</v>
      </c>
      <c r="B528" s="7"/>
      <c r="C528" s="7"/>
      <c r="D528" s="7"/>
      <c r="E528" s="7"/>
      <c r="F528" s="7"/>
      <c r="G528" s="7"/>
    </row>
    <row r="529" customFormat="false" ht="43.5" hidden="false" customHeight="true" outlineLevel="0" collapsed="false">
      <c r="A529" s="8" t="s">
        <v>12</v>
      </c>
      <c r="B529" s="9"/>
      <c r="C529" s="10" t="s">
        <v>13</v>
      </c>
      <c r="D529" s="11" t="s">
        <v>14</v>
      </c>
      <c r="E529" s="11"/>
      <c r="F529" s="12" t="s">
        <v>15</v>
      </c>
      <c r="G529" s="12"/>
    </row>
    <row r="530" customFormat="false" ht="25.5" hidden="false" customHeight="false" outlineLevel="0" collapsed="false">
      <c r="A530" s="8"/>
      <c r="B530" s="13" t="s">
        <v>16</v>
      </c>
      <c r="C530" s="14" t="n">
        <v>724</v>
      </c>
      <c r="D530" s="15" t="s">
        <v>17</v>
      </c>
      <c r="E530" s="16" t="n">
        <v>720</v>
      </c>
      <c r="F530" s="17" t="s">
        <v>18</v>
      </c>
      <c r="G530" s="18" t="n">
        <v>1068</v>
      </c>
    </row>
    <row r="531" customFormat="false" ht="51.75" hidden="false" customHeight="false" outlineLevel="0" collapsed="false">
      <c r="A531" s="8"/>
      <c r="B531" s="19" t="s">
        <v>19</v>
      </c>
      <c r="C531" s="20" t="n">
        <v>2</v>
      </c>
      <c r="D531" s="21" t="s">
        <v>20</v>
      </c>
      <c r="E531" s="22" t="n">
        <v>0</v>
      </c>
      <c r="F531" s="23" t="s">
        <v>21</v>
      </c>
      <c r="G531" s="24" t="n">
        <v>2</v>
      </c>
    </row>
    <row r="532" customFormat="false" ht="19.5" hidden="false" customHeight="false" outlineLevel="0" collapsed="false">
      <c r="A532" s="8"/>
      <c r="B532" s="25" t="s">
        <v>22</v>
      </c>
      <c r="C532" s="26" t="n">
        <f aca="false">(1-C531/C530)*100</f>
        <v>99.7237569060773</v>
      </c>
      <c r="D532" s="27" t="s">
        <v>22</v>
      </c>
      <c r="E532" s="43" t="n">
        <f aca="false">(1-E531/E530)*100</f>
        <v>100</v>
      </c>
      <c r="F532" s="29" t="s">
        <v>22</v>
      </c>
      <c r="G532" s="30" t="n">
        <f aca="false">(1-G531/G530)*100</f>
        <v>99.812734082397</v>
      </c>
    </row>
    <row r="533" customFormat="false" ht="43.5" hidden="false" customHeight="true" outlineLevel="0" collapsed="false">
      <c r="A533" s="8" t="s">
        <v>23</v>
      </c>
      <c r="B533" s="31"/>
      <c r="C533" s="32" t="s">
        <v>24</v>
      </c>
      <c r="D533" s="33" t="s">
        <v>25</v>
      </c>
      <c r="E533" s="33"/>
      <c r="F533" s="32" t="s">
        <v>26</v>
      </c>
      <c r="G533" s="32" t="s">
        <v>27</v>
      </c>
    </row>
    <row r="534" customFormat="false" ht="25.5" hidden="false" customHeight="false" outlineLevel="0" collapsed="false">
      <c r="A534" s="8"/>
      <c r="B534" s="17" t="s">
        <v>18</v>
      </c>
      <c r="C534" s="34" t="n">
        <v>513</v>
      </c>
      <c r="D534" s="34" t="n">
        <v>134</v>
      </c>
      <c r="E534" s="34"/>
      <c r="F534" s="34" t="n">
        <v>61</v>
      </c>
      <c r="G534" s="34" t="n">
        <v>226</v>
      </c>
    </row>
    <row r="535" customFormat="false" ht="51.75" hidden="false" customHeight="false" outlineLevel="0" collapsed="false">
      <c r="A535" s="8"/>
      <c r="B535" s="23" t="s">
        <v>21</v>
      </c>
      <c r="C535" s="35" t="n">
        <v>2</v>
      </c>
      <c r="D535" s="36" t="n">
        <v>0</v>
      </c>
      <c r="E535" s="36"/>
      <c r="F535" s="36" t="n">
        <v>0</v>
      </c>
      <c r="G535" s="36" t="n">
        <v>0</v>
      </c>
    </row>
    <row r="536" customFormat="false" ht="19.5" hidden="false" customHeight="false" outlineLevel="0" collapsed="false">
      <c r="A536" s="8"/>
      <c r="B536" s="37" t="s">
        <v>22</v>
      </c>
      <c r="C536" s="38" t="n">
        <f aca="false">(1-C535/C534)*100</f>
        <v>99.6101364522417</v>
      </c>
      <c r="D536" s="38" t="n">
        <f aca="false">(1-D535/D534)*100</f>
        <v>100</v>
      </c>
      <c r="E536" s="38"/>
      <c r="F536" s="38" t="n">
        <f aca="false">(1-F535/F534)*100</f>
        <v>100</v>
      </c>
      <c r="G536" s="38" t="n">
        <f aca="false">(1-G535/G534)*100</f>
        <v>100</v>
      </c>
    </row>
    <row r="537" customFormat="false" ht="43.5" hidden="false" customHeight="true" outlineLevel="0" collapsed="false">
      <c r="A537" s="8" t="s">
        <v>28</v>
      </c>
      <c r="B537" s="39"/>
      <c r="C537" s="11" t="s">
        <v>29</v>
      </c>
      <c r="D537" s="45"/>
      <c r="E537" s="46"/>
      <c r="F537" s="46"/>
      <c r="G537" s="47"/>
    </row>
    <row r="538" customFormat="false" ht="26.25" hidden="false" customHeight="true" outlineLevel="0" collapsed="false">
      <c r="A538" s="8"/>
      <c r="B538" s="17" t="s">
        <v>18</v>
      </c>
      <c r="C538" s="41" t="n">
        <v>134</v>
      </c>
      <c r="D538" s="48"/>
      <c r="E538" s="11" t="s">
        <v>38</v>
      </c>
      <c r="F538" s="11"/>
      <c r="G538" s="49"/>
    </row>
    <row r="539" customFormat="false" ht="51.75" hidden="false" customHeight="false" outlineLevel="0" collapsed="false">
      <c r="A539" s="8"/>
      <c r="B539" s="23" t="s">
        <v>21</v>
      </c>
      <c r="C539" s="36" t="n">
        <v>0</v>
      </c>
      <c r="D539" s="48"/>
      <c r="E539" s="50" t="n">
        <f aca="false">C534+D534+F534+G534+C538</f>
        <v>1068</v>
      </c>
      <c r="F539" s="50"/>
      <c r="G539" s="49"/>
    </row>
    <row r="540" customFormat="false" ht="19.5" hidden="false" customHeight="false" outlineLevel="0" collapsed="false">
      <c r="A540" s="8"/>
      <c r="B540" s="25" t="s">
        <v>22</v>
      </c>
      <c r="C540" s="38" t="n">
        <f aca="false">(1-C539/C538)*100</f>
        <v>100</v>
      </c>
      <c r="D540" s="51"/>
      <c r="E540" s="52"/>
      <c r="F540" s="52"/>
      <c r="G540" s="53"/>
    </row>
    <row r="542" customFormat="false" ht="13.5" hidden="false" customHeight="false" outlineLevel="0" collapsed="false"/>
    <row r="543" customFormat="false" ht="18.75" hidden="false" customHeight="false" outlineLevel="0" collapsed="false">
      <c r="A543" s="7" t="n">
        <v>42594</v>
      </c>
      <c r="B543" s="7"/>
      <c r="C543" s="7"/>
      <c r="D543" s="7"/>
      <c r="E543" s="7"/>
      <c r="F543" s="7"/>
      <c r="G543" s="7"/>
    </row>
    <row r="544" customFormat="false" ht="43.5" hidden="false" customHeight="true" outlineLevel="0" collapsed="false">
      <c r="A544" s="8" t="s">
        <v>12</v>
      </c>
      <c r="B544" s="9"/>
      <c r="C544" s="10" t="s">
        <v>13</v>
      </c>
      <c r="D544" s="11" t="s">
        <v>14</v>
      </c>
      <c r="E544" s="11"/>
      <c r="F544" s="12" t="s">
        <v>15</v>
      </c>
      <c r="G544" s="12"/>
    </row>
    <row r="545" customFormat="false" ht="25.5" hidden="false" customHeight="false" outlineLevel="0" collapsed="false">
      <c r="A545" s="8"/>
      <c r="B545" s="13" t="s">
        <v>16</v>
      </c>
      <c r="C545" s="14" t="n">
        <v>638</v>
      </c>
      <c r="D545" s="15" t="s">
        <v>17</v>
      </c>
      <c r="E545" s="16" t="n">
        <v>720</v>
      </c>
      <c r="F545" s="17" t="s">
        <v>18</v>
      </c>
      <c r="G545" s="18" t="n">
        <v>1022</v>
      </c>
    </row>
    <row r="546" customFormat="false" ht="51.75" hidden="false" customHeight="false" outlineLevel="0" collapsed="false">
      <c r="A546" s="8"/>
      <c r="B546" s="19" t="s">
        <v>19</v>
      </c>
      <c r="C546" s="20" t="n">
        <v>1</v>
      </c>
      <c r="D546" s="21" t="s">
        <v>20</v>
      </c>
      <c r="E546" s="22" t="n">
        <v>0</v>
      </c>
      <c r="F546" s="23" t="s">
        <v>21</v>
      </c>
      <c r="G546" s="24" t="n">
        <v>6</v>
      </c>
    </row>
    <row r="547" customFormat="false" ht="19.5" hidden="false" customHeight="false" outlineLevel="0" collapsed="false">
      <c r="A547" s="8"/>
      <c r="B547" s="25" t="s">
        <v>22</v>
      </c>
      <c r="C547" s="26" t="n">
        <f aca="false">(1-C546/C545)*100</f>
        <v>99.8432601880878</v>
      </c>
      <c r="D547" s="27" t="s">
        <v>22</v>
      </c>
      <c r="E547" s="43" t="n">
        <f aca="false">(1-E546/E545)*100</f>
        <v>100</v>
      </c>
      <c r="F547" s="29" t="s">
        <v>22</v>
      </c>
      <c r="G547" s="30" t="n">
        <f aca="false">(1-G546/G545)*100</f>
        <v>99.412915851272</v>
      </c>
    </row>
    <row r="548" customFormat="false" ht="43.5" hidden="false" customHeight="true" outlineLevel="0" collapsed="false">
      <c r="A548" s="8" t="s">
        <v>23</v>
      </c>
      <c r="B548" s="31"/>
      <c r="C548" s="32" t="s">
        <v>24</v>
      </c>
      <c r="D548" s="33" t="s">
        <v>25</v>
      </c>
      <c r="E548" s="33"/>
      <c r="F548" s="32" t="s">
        <v>26</v>
      </c>
      <c r="G548" s="32" t="s">
        <v>27</v>
      </c>
    </row>
    <row r="549" customFormat="false" ht="25.5" hidden="false" customHeight="false" outlineLevel="0" collapsed="false">
      <c r="A549" s="8"/>
      <c r="B549" s="17" t="s">
        <v>18</v>
      </c>
      <c r="C549" s="34" t="n">
        <v>451</v>
      </c>
      <c r="D549" s="34" t="n">
        <v>141</v>
      </c>
      <c r="E549" s="34"/>
      <c r="F549" s="34" t="n">
        <v>34</v>
      </c>
      <c r="G549" s="34" t="n">
        <v>202</v>
      </c>
    </row>
    <row r="550" customFormat="false" ht="51.75" hidden="false" customHeight="false" outlineLevel="0" collapsed="false">
      <c r="A550" s="8"/>
      <c r="B550" s="23" t="s">
        <v>21</v>
      </c>
      <c r="C550" s="35" t="n">
        <v>5</v>
      </c>
      <c r="D550" s="36" t="n">
        <v>1</v>
      </c>
      <c r="E550" s="36"/>
      <c r="F550" s="36" t="n">
        <v>0</v>
      </c>
      <c r="G550" s="36" t="n">
        <v>0</v>
      </c>
    </row>
    <row r="551" customFormat="false" ht="19.5" hidden="false" customHeight="false" outlineLevel="0" collapsed="false">
      <c r="A551" s="8"/>
      <c r="B551" s="37" t="s">
        <v>22</v>
      </c>
      <c r="C551" s="38" t="n">
        <f aca="false">(1-C550/C549)*100</f>
        <v>98.8913525498891</v>
      </c>
      <c r="D551" s="38" t="n">
        <f aca="false">(1-D550/D549)*100</f>
        <v>99.290780141844</v>
      </c>
      <c r="E551" s="38"/>
      <c r="F551" s="38" t="n">
        <f aca="false">(1-F550/F549)*100</f>
        <v>100</v>
      </c>
      <c r="G551" s="38" t="n">
        <f aca="false">(1-G550/G549)*100</f>
        <v>100</v>
      </c>
    </row>
    <row r="552" customFormat="false" ht="43.5" hidden="false" customHeight="true" outlineLevel="0" collapsed="false">
      <c r="A552" s="8" t="s">
        <v>28</v>
      </c>
      <c r="B552" s="39"/>
      <c r="C552" s="11" t="s">
        <v>29</v>
      </c>
      <c r="D552" s="45"/>
      <c r="E552" s="46"/>
      <c r="F552" s="46"/>
      <c r="G552" s="47"/>
    </row>
    <row r="553" customFormat="false" ht="26.25" hidden="false" customHeight="true" outlineLevel="0" collapsed="false">
      <c r="A553" s="8"/>
      <c r="B553" s="17" t="s">
        <v>18</v>
      </c>
      <c r="C553" s="41" t="n">
        <v>194</v>
      </c>
      <c r="D553" s="48"/>
      <c r="E553" s="11" t="s">
        <v>38</v>
      </c>
      <c r="F553" s="11"/>
      <c r="G553" s="49"/>
    </row>
    <row r="554" customFormat="false" ht="51.75" hidden="false" customHeight="false" outlineLevel="0" collapsed="false">
      <c r="A554" s="8"/>
      <c r="B554" s="23" t="s">
        <v>21</v>
      </c>
      <c r="C554" s="36" t="n">
        <v>0</v>
      </c>
      <c r="D554" s="48"/>
      <c r="E554" s="50" t="n">
        <f aca="false">C549+D549+F549+G549+C553</f>
        <v>1022</v>
      </c>
      <c r="F554" s="50"/>
      <c r="G554" s="49"/>
    </row>
    <row r="555" customFormat="false" ht="19.5" hidden="false" customHeight="false" outlineLevel="0" collapsed="false">
      <c r="A555" s="8"/>
      <c r="B555" s="25" t="s">
        <v>22</v>
      </c>
      <c r="C555" s="38" t="n">
        <f aca="false">(1-C554/C553)*100</f>
        <v>100</v>
      </c>
      <c r="D555" s="51"/>
      <c r="E555" s="52"/>
      <c r="F555" s="52"/>
      <c r="G555" s="53"/>
    </row>
    <row r="557" customFormat="false" ht="13.5" hidden="false" customHeight="false" outlineLevel="0" collapsed="false"/>
    <row r="558" customFormat="false" ht="18.75" hidden="false" customHeight="false" outlineLevel="0" collapsed="false">
      <c r="A558" s="7" t="n">
        <v>42595</v>
      </c>
      <c r="B558" s="7"/>
      <c r="C558" s="7"/>
      <c r="D558" s="7"/>
      <c r="E558" s="7"/>
      <c r="F558" s="7"/>
      <c r="G558" s="7"/>
    </row>
    <row r="559" customFormat="false" ht="43.5" hidden="false" customHeight="true" outlineLevel="0" collapsed="false">
      <c r="A559" s="8" t="s">
        <v>12</v>
      </c>
      <c r="B559" s="9"/>
      <c r="C559" s="10" t="s">
        <v>13</v>
      </c>
      <c r="D559" s="11" t="s">
        <v>14</v>
      </c>
      <c r="E559" s="11"/>
      <c r="F559" s="12" t="s">
        <v>15</v>
      </c>
      <c r="G559" s="12"/>
    </row>
    <row r="560" customFormat="false" ht="25.5" hidden="false" customHeight="false" outlineLevel="0" collapsed="false">
      <c r="A560" s="8"/>
      <c r="B560" s="13" t="s">
        <v>16</v>
      </c>
      <c r="C560" s="14" t="n">
        <v>128</v>
      </c>
      <c r="D560" s="15" t="s">
        <v>17</v>
      </c>
      <c r="E560" s="16" t="n">
        <v>720</v>
      </c>
      <c r="F560" s="17" t="s">
        <v>18</v>
      </c>
      <c r="G560" s="18" t="n">
        <v>344</v>
      </c>
    </row>
    <row r="561" customFormat="false" ht="51.75" hidden="false" customHeight="false" outlineLevel="0" collapsed="false">
      <c r="A561" s="8"/>
      <c r="B561" s="19" t="s">
        <v>19</v>
      </c>
      <c r="C561" s="20" t="n">
        <v>0</v>
      </c>
      <c r="D561" s="21" t="s">
        <v>20</v>
      </c>
      <c r="E561" s="22" t="n">
        <v>0</v>
      </c>
      <c r="F561" s="23" t="s">
        <v>21</v>
      </c>
      <c r="G561" s="24" t="n">
        <v>0</v>
      </c>
    </row>
    <row r="562" customFormat="false" ht="19.5" hidden="false" customHeight="false" outlineLevel="0" collapsed="false">
      <c r="A562" s="8"/>
      <c r="B562" s="25" t="s">
        <v>22</v>
      </c>
      <c r="C562" s="26" t="n">
        <f aca="false">(1-C561/C560)*100</f>
        <v>100</v>
      </c>
      <c r="D562" s="27" t="s">
        <v>22</v>
      </c>
      <c r="E562" s="43" t="n">
        <f aca="false">(1-E561/E560)*100</f>
        <v>100</v>
      </c>
      <c r="F562" s="29" t="s">
        <v>22</v>
      </c>
      <c r="G562" s="30" t="n">
        <f aca="false">(1-G561/G560)*100</f>
        <v>100</v>
      </c>
    </row>
    <row r="563" customFormat="false" ht="43.5" hidden="false" customHeight="true" outlineLevel="0" collapsed="false">
      <c r="A563" s="8" t="s">
        <v>23</v>
      </c>
      <c r="B563" s="31"/>
      <c r="C563" s="32" t="s">
        <v>24</v>
      </c>
      <c r="D563" s="33" t="s">
        <v>25</v>
      </c>
      <c r="E563" s="33"/>
      <c r="F563" s="32" t="s">
        <v>26</v>
      </c>
      <c r="G563" s="32" t="s">
        <v>27</v>
      </c>
    </row>
    <row r="564" customFormat="false" ht="25.5" hidden="false" customHeight="false" outlineLevel="0" collapsed="false">
      <c r="A564" s="8"/>
      <c r="B564" s="17" t="s">
        <v>18</v>
      </c>
      <c r="C564" s="34" t="n">
        <v>103</v>
      </c>
      <c r="D564" s="34" t="n">
        <v>43</v>
      </c>
      <c r="E564" s="34"/>
      <c r="F564" s="34" t="n">
        <v>31</v>
      </c>
      <c r="G564" s="34" t="n">
        <v>56</v>
      </c>
    </row>
    <row r="565" customFormat="false" ht="51.75" hidden="false" customHeight="false" outlineLevel="0" collapsed="false">
      <c r="A565" s="8"/>
      <c r="B565" s="23" t="s">
        <v>21</v>
      </c>
      <c r="C565" s="35" t="n">
        <v>0</v>
      </c>
      <c r="D565" s="36" t="n">
        <v>0</v>
      </c>
      <c r="E565" s="36"/>
      <c r="F565" s="36" t="n">
        <v>0</v>
      </c>
      <c r="G565" s="36" t="n">
        <v>0</v>
      </c>
    </row>
    <row r="566" customFormat="false" ht="19.5" hidden="false" customHeight="false" outlineLevel="0" collapsed="false">
      <c r="A566" s="8"/>
      <c r="B566" s="37" t="s">
        <v>22</v>
      </c>
      <c r="C566" s="38" t="n">
        <f aca="false">(1-C565/C564)*100</f>
        <v>100</v>
      </c>
      <c r="D566" s="38" t="n">
        <f aca="false">(1-D565/D564)*100</f>
        <v>100</v>
      </c>
      <c r="E566" s="38"/>
      <c r="F566" s="38" t="n">
        <f aca="false">(1-F565/F564)*100</f>
        <v>100</v>
      </c>
      <c r="G566" s="38" t="n">
        <f aca="false">(1-G565/G564)*100</f>
        <v>100</v>
      </c>
    </row>
    <row r="567" customFormat="false" ht="43.5" hidden="false" customHeight="true" outlineLevel="0" collapsed="false">
      <c r="A567" s="8" t="s">
        <v>28</v>
      </c>
      <c r="B567" s="39"/>
      <c r="C567" s="11" t="s">
        <v>29</v>
      </c>
      <c r="D567" s="45"/>
      <c r="E567" s="46"/>
      <c r="F567" s="46"/>
      <c r="G567" s="47"/>
    </row>
    <row r="568" customFormat="false" ht="26.25" hidden="false" customHeight="true" outlineLevel="0" collapsed="false">
      <c r="A568" s="8"/>
      <c r="B568" s="17" t="s">
        <v>18</v>
      </c>
      <c r="C568" s="41" t="n">
        <v>111</v>
      </c>
      <c r="D568" s="48"/>
      <c r="E568" s="11" t="s">
        <v>38</v>
      </c>
      <c r="F568" s="11"/>
      <c r="G568" s="49"/>
    </row>
    <row r="569" customFormat="false" ht="51.75" hidden="false" customHeight="false" outlineLevel="0" collapsed="false">
      <c r="A569" s="8"/>
      <c r="B569" s="23" t="s">
        <v>21</v>
      </c>
      <c r="C569" s="36" t="n">
        <v>0</v>
      </c>
      <c r="D569" s="48"/>
      <c r="E569" s="50" t="n">
        <f aca="false">C564+D564+F564+G564+C568</f>
        <v>344</v>
      </c>
      <c r="F569" s="50"/>
      <c r="G569" s="49"/>
    </row>
    <row r="570" customFormat="false" ht="19.5" hidden="false" customHeight="false" outlineLevel="0" collapsed="false">
      <c r="A570" s="8"/>
      <c r="B570" s="25" t="s">
        <v>22</v>
      </c>
      <c r="C570" s="38" t="n">
        <f aca="false">(1-C569/C568)*100</f>
        <v>100</v>
      </c>
      <c r="D570" s="51"/>
      <c r="E570" s="52"/>
      <c r="F570" s="52"/>
      <c r="G570" s="53"/>
    </row>
    <row r="572" customFormat="false" ht="13.5" hidden="false" customHeight="false" outlineLevel="0" collapsed="false"/>
    <row r="573" customFormat="false" ht="18.75" hidden="false" customHeight="false" outlineLevel="0" collapsed="false">
      <c r="A573" s="7" t="n">
        <v>42597</v>
      </c>
      <c r="B573" s="7"/>
      <c r="C573" s="7"/>
      <c r="D573" s="7"/>
      <c r="E573" s="7"/>
      <c r="F573" s="7"/>
      <c r="G573" s="7"/>
    </row>
    <row r="574" customFormat="false" ht="43.5" hidden="false" customHeight="true" outlineLevel="0" collapsed="false">
      <c r="A574" s="8" t="s">
        <v>12</v>
      </c>
      <c r="B574" s="9"/>
      <c r="C574" s="10" t="s">
        <v>13</v>
      </c>
      <c r="D574" s="11" t="s">
        <v>14</v>
      </c>
      <c r="E574" s="11"/>
      <c r="F574" s="12" t="s">
        <v>15</v>
      </c>
      <c r="G574" s="12"/>
    </row>
    <row r="575" customFormat="false" ht="25.5" hidden="false" customHeight="false" outlineLevel="0" collapsed="false">
      <c r="A575" s="8"/>
      <c r="B575" s="13" t="s">
        <v>16</v>
      </c>
      <c r="C575" s="14" t="n">
        <v>652</v>
      </c>
      <c r="D575" s="15" t="s">
        <v>17</v>
      </c>
      <c r="E575" s="16" t="n">
        <v>720</v>
      </c>
      <c r="F575" s="17" t="s">
        <v>18</v>
      </c>
      <c r="G575" s="18" t="n">
        <v>993</v>
      </c>
    </row>
    <row r="576" customFormat="false" ht="51.75" hidden="false" customHeight="false" outlineLevel="0" collapsed="false">
      <c r="A576" s="8"/>
      <c r="B576" s="19" t="s">
        <v>19</v>
      </c>
      <c r="C576" s="20" t="n">
        <v>1</v>
      </c>
      <c r="D576" s="21" t="s">
        <v>20</v>
      </c>
      <c r="E576" s="22" t="n">
        <v>0</v>
      </c>
      <c r="F576" s="23" t="s">
        <v>21</v>
      </c>
      <c r="G576" s="24" t="n">
        <v>1</v>
      </c>
    </row>
    <row r="577" customFormat="false" ht="19.5" hidden="false" customHeight="false" outlineLevel="0" collapsed="false">
      <c r="A577" s="8"/>
      <c r="B577" s="25" t="s">
        <v>22</v>
      </c>
      <c r="C577" s="26" t="n">
        <f aca="false">(1-C576/C575)*100</f>
        <v>99.8466257668712</v>
      </c>
      <c r="D577" s="27" t="s">
        <v>22</v>
      </c>
      <c r="E577" s="43" t="n">
        <f aca="false">(1-E576/E575)*100</f>
        <v>100</v>
      </c>
      <c r="F577" s="29" t="s">
        <v>22</v>
      </c>
      <c r="G577" s="30" t="n">
        <f aca="false">(1-G576/G575)*100</f>
        <v>99.8992950654582</v>
      </c>
    </row>
    <row r="578" customFormat="false" ht="43.5" hidden="false" customHeight="true" outlineLevel="0" collapsed="false">
      <c r="A578" s="8" t="s">
        <v>23</v>
      </c>
      <c r="B578" s="31"/>
      <c r="C578" s="32" t="s">
        <v>24</v>
      </c>
      <c r="D578" s="33" t="s">
        <v>25</v>
      </c>
      <c r="E578" s="33"/>
      <c r="F578" s="32" t="s">
        <v>26</v>
      </c>
      <c r="G578" s="32" t="s">
        <v>27</v>
      </c>
    </row>
    <row r="579" customFormat="false" ht="25.5" hidden="false" customHeight="false" outlineLevel="0" collapsed="false">
      <c r="A579" s="8"/>
      <c r="B579" s="17" t="s">
        <v>18</v>
      </c>
      <c r="C579" s="34" t="n">
        <v>404</v>
      </c>
      <c r="D579" s="34" t="n">
        <v>187</v>
      </c>
      <c r="E579" s="34"/>
      <c r="F579" s="34" t="n">
        <v>49</v>
      </c>
      <c r="G579" s="34" t="n">
        <v>123</v>
      </c>
    </row>
    <row r="580" customFormat="false" ht="51.75" hidden="false" customHeight="false" outlineLevel="0" collapsed="false">
      <c r="A580" s="8"/>
      <c r="B580" s="23" t="s">
        <v>21</v>
      </c>
      <c r="C580" s="35" t="n">
        <v>0</v>
      </c>
      <c r="D580" s="36" t="n">
        <v>0</v>
      </c>
      <c r="E580" s="36"/>
      <c r="F580" s="36" t="n">
        <v>0</v>
      </c>
      <c r="G580" s="36" t="n">
        <v>0</v>
      </c>
    </row>
    <row r="581" customFormat="false" ht="19.5" hidden="false" customHeight="false" outlineLevel="0" collapsed="false">
      <c r="A581" s="8"/>
      <c r="B581" s="37" t="s">
        <v>22</v>
      </c>
      <c r="C581" s="38" t="n">
        <f aca="false">(1-C580/C579)*100</f>
        <v>100</v>
      </c>
      <c r="D581" s="38" t="n">
        <f aca="false">(1-D580/D579)*100</f>
        <v>100</v>
      </c>
      <c r="E581" s="38"/>
      <c r="F581" s="38" t="n">
        <f aca="false">(1-F580/F579)*100</f>
        <v>100</v>
      </c>
      <c r="G581" s="38" t="n">
        <f aca="false">(1-G580/G579)*100</f>
        <v>100</v>
      </c>
    </row>
    <row r="582" customFormat="false" ht="43.5" hidden="false" customHeight="true" outlineLevel="0" collapsed="false">
      <c r="A582" s="8" t="s">
        <v>28</v>
      </c>
      <c r="B582" s="39"/>
      <c r="C582" s="11" t="s">
        <v>29</v>
      </c>
      <c r="D582" s="45"/>
      <c r="E582" s="46"/>
      <c r="F582" s="46"/>
      <c r="G582" s="47"/>
    </row>
    <row r="583" customFormat="false" ht="26.25" hidden="false" customHeight="true" outlineLevel="0" collapsed="false">
      <c r="A583" s="8"/>
      <c r="B583" s="17" t="s">
        <v>18</v>
      </c>
      <c r="C583" s="41" t="n">
        <v>230</v>
      </c>
      <c r="D583" s="48"/>
      <c r="E583" s="11" t="s">
        <v>38</v>
      </c>
      <c r="F583" s="11"/>
      <c r="G583" s="49"/>
    </row>
    <row r="584" customFormat="false" ht="51.75" hidden="false" customHeight="false" outlineLevel="0" collapsed="false">
      <c r="A584" s="8"/>
      <c r="B584" s="23" t="s">
        <v>21</v>
      </c>
      <c r="C584" s="36" t="n">
        <v>1</v>
      </c>
      <c r="D584" s="48"/>
      <c r="E584" s="50" t="n">
        <f aca="false">C579+D579+F579+G579+C583</f>
        <v>993</v>
      </c>
      <c r="F584" s="50"/>
      <c r="G584" s="49"/>
    </row>
    <row r="585" customFormat="false" ht="19.5" hidden="false" customHeight="false" outlineLevel="0" collapsed="false">
      <c r="A585" s="8"/>
      <c r="B585" s="25" t="s">
        <v>22</v>
      </c>
      <c r="C585" s="38" t="n">
        <f aca="false">(1-C584/C583)*100</f>
        <v>99.5652173913043</v>
      </c>
      <c r="D585" s="51"/>
      <c r="E585" s="52"/>
      <c r="F585" s="52"/>
      <c r="G585" s="53"/>
    </row>
    <row r="587" customFormat="false" ht="13.5" hidden="false" customHeight="false" outlineLevel="0" collapsed="false"/>
    <row r="588" customFormat="false" ht="18.75" hidden="false" customHeight="false" outlineLevel="0" collapsed="false">
      <c r="A588" s="7" t="n">
        <v>42598</v>
      </c>
      <c r="B588" s="7"/>
      <c r="C588" s="7"/>
      <c r="D588" s="7"/>
      <c r="E588" s="7"/>
      <c r="F588" s="7"/>
      <c r="G588" s="7"/>
    </row>
    <row r="589" customFormat="false" ht="43.5" hidden="false" customHeight="true" outlineLevel="0" collapsed="false">
      <c r="A589" s="8" t="s">
        <v>12</v>
      </c>
      <c r="B589" s="9"/>
      <c r="C589" s="10" t="s">
        <v>13</v>
      </c>
      <c r="D589" s="11" t="s">
        <v>14</v>
      </c>
      <c r="E589" s="11"/>
      <c r="F589" s="12" t="s">
        <v>15</v>
      </c>
      <c r="G589" s="12"/>
    </row>
    <row r="590" customFormat="false" ht="25.5" hidden="false" customHeight="false" outlineLevel="0" collapsed="false">
      <c r="A590" s="8"/>
      <c r="B590" s="13" t="s">
        <v>16</v>
      </c>
      <c r="C590" s="14" t="n">
        <v>737</v>
      </c>
      <c r="D590" s="15" t="s">
        <v>17</v>
      </c>
      <c r="E590" s="16" t="n">
        <v>720</v>
      </c>
      <c r="F590" s="17" t="s">
        <v>18</v>
      </c>
      <c r="G590" s="18" t="n">
        <v>1322</v>
      </c>
    </row>
    <row r="591" customFormat="false" ht="51.75" hidden="false" customHeight="false" outlineLevel="0" collapsed="false">
      <c r="A591" s="8"/>
      <c r="B591" s="19" t="s">
        <v>19</v>
      </c>
      <c r="C591" s="20" t="n">
        <v>3</v>
      </c>
      <c r="D591" s="21" t="s">
        <v>20</v>
      </c>
      <c r="E591" s="22" t="n">
        <v>0</v>
      </c>
      <c r="F591" s="23" t="s">
        <v>21</v>
      </c>
      <c r="G591" s="24" t="n">
        <v>3</v>
      </c>
    </row>
    <row r="592" customFormat="false" ht="19.5" hidden="false" customHeight="false" outlineLevel="0" collapsed="false">
      <c r="A592" s="8"/>
      <c r="B592" s="25" t="s">
        <v>22</v>
      </c>
      <c r="C592" s="26" t="n">
        <f aca="false">(1-C591/C590)*100</f>
        <v>99.5929443690638</v>
      </c>
      <c r="D592" s="27" t="s">
        <v>22</v>
      </c>
      <c r="E592" s="43" t="n">
        <f aca="false">(1-E591/E590)*100</f>
        <v>100</v>
      </c>
      <c r="F592" s="29" t="s">
        <v>22</v>
      </c>
      <c r="G592" s="30" t="n">
        <f aca="false">(1-G591/G590)*100</f>
        <v>99.7730711043873</v>
      </c>
    </row>
    <row r="593" customFormat="false" ht="43.5" hidden="false" customHeight="true" outlineLevel="0" collapsed="false">
      <c r="A593" s="8" t="s">
        <v>23</v>
      </c>
      <c r="B593" s="31"/>
      <c r="C593" s="32" t="s">
        <v>24</v>
      </c>
      <c r="D593" s="33" t="s">
        <v>25</v>
      </c>
      <c r="E593" s="33"/>
      <c r="F593" s="32" t="s">
        <v>26</v>
      </c>
      <c r="G593" s="32" t="s">
        <v>27</v>
      </c>
    </row>
    <row r="594" customFormat="false" ht="25.5" hidden="false" customHeight="false" outlineLevel="0" collapsed="false">
      <c r="A594" s="8"/>
      <c r="B594" s="17" t="s">
        <v>18</v>
      </c>
      <c r="C594" s="34" t="n">
        <v>547</v>
      </c>
      <c r="D594" s="34" t="n">
        <v>232</v>
      </c>
      <c r="E594" s="34"/>
      <c r="F594" s="34" t="n">
        <v>57</v>
      </c>
      <c r="G594" s="34" t="n">
        <v>285</v>
      </c>
    </row>
    <row r="595" customFormat="false" ht="51.75" hidden="false" customHeight="false" outlineLevel="0" collapsed="false">
      <c r="A595" s="8"/>
      <c r="B595" s="23" t="s">
        <v>21</v>
      </c>
      <c r="C595" s="35" t="n">
        <v>2</v>
      </c>
      <c r="D595" s="36" t="n">
        <v>1</v>
      </c>
      <c r="E595" s="36"/>
      <c r="F595" s="36" t="n">
        <v>0</v>
      </c>
      <c r="G595" s="36" t="n">
        <v>0</v>
      </c>
    </row>
    <row r="596" customFormat="false" ht="19.5" hidden="false" customHeight="false" outlineLevel="0" collapsed="false">
      <c r="A596" s="8"/>
      <c r="B596" s="37" t="s">
        <v>22</v>
      </c>
      <c r="C596" s="38" t="n">
        <f aca="false">(1-C595/C594)*100</f>
        <v>99.6343692870201</v>
      </c>
      <c r="D596" s="38" t="n">
        <f aca="false">(1-D595/D594)*100</f>
        <v>99.5689655172414</v>
      </c>
      <c r="E596" s="38"/>
      <c r="F596" s="38" t="n">
        <f aca="false">(1-F595/F594)*100</f>
        <v>100</v>
      </c>
      <c r="G596" s="38" t="n">
        <f aca="false">(1-G595/G594)*100</f>
        <v>100</v>
      </c>
    </row>
    <row r="597" customFormat="false" ht="43.5" hidden="false" customHeight="true" outlineLevel="0" collapsed="false">
      <c r="A597" s="8" t="s">
        <v>28</v>
      </c>
      <c r="B597" s="39"/>
      <c r="C597" s="11" t="s">
        <v>29</v>
      </c>
      <c r="D597" s="45"/>
      <c r="E597" s="46"/>
      <c r="F597" s="46"/>
      <c r="G597" s="47"/>
    </row>
    <row r="598" customFormat="false" ht="26.25" hidden="false" customHeight="true" outlineLevel="0" collapsed="false">
      <c r="A598" s="8"/>
      <c r="B598" s="17" t="s">
        <v>18</v>
      </c>
      <c r="C598" s="41" t="n">
        <v>201</v>
      </c>
      <c r="D598" s="48"/>
      <c r="E598" s="11" t="s">
        <v>38</v>
      </c>
      <c r="F598" s="11"/>
      <c r="G598" s="49"/>
    </row>
    <row r="599" customFormat="false" ht="51.75" hidden="false" customHeight="false" outlineLevel="0" collapsed="false">
      <c r="A599" s="8"/>
      <c r="B599" s="23" t="s">
        <v>21</v>
      </c>
      <c r="C599" s="36" t="n">
        <v>0</v>
      </c>
      <c r="D599" s="48"/>
      <c r="E599" s="50" t="n">
        <f aca="false">C594+D594+F594+G594+C598</f>
        <v>1322</v>
      </c>
      <c r="F599" s="50"/>
      <c r="G599" s="49"/>
    </row>
    <row r="600" customFormat="false" ht="19.5" hidden="false" customHeight="false" outlineLevel="0" collapsed="false">
      <c r="A600" s="8"/>
      <c r="B600" s="25" t="s">
        <v>22</v>
      </c>
      <c r="C600" s="38" t="n">
        <f aca="false">(1-C599/C598)*100</f>
        <v>100</v>
      </c>
      <c r="D600" s="51"/>
      <c r="E600" s="52"/>
      <c r="F600" s="52"/>
      <c r="G600" s="53"/>
    </row>
    <row r="602" customFormat="false" ht="13.5" hidden="false" customHeight="false" outlineLevel="0" collapsed="false"/>
    <row r="603" customFormat="false" ht="18.75" hidden="false" customHeight="false" outlineLevel="0" collapsed="false">
      <c r="A603" s="7" t="n">
        <v>42599</v>
      </c>
      <c r="B603" s="7"/>
      <c r="C603" s="7"/>
      <c r="D603" s="7"/>
      <c r="E603" s="7"/>
      <c r="F603" s="7"/>
      <c r="G603" s="7"/>
    </row>
    <row r="604" customFormat="false" ht="43.5" hidden="false" customHeight="true" outlineLevel="0" collapsed="false">
      <c r="A604" s="8" t="s">
        <v>12</v>
      </c>
      <c r="B604" s="9"/>
      <c r="C604" s="10" t="s">
        <v>13</v>
      </c>
      <c r="D604" s="11" t="s">
        <v>14</v>
      </c>
      <c r="E604" s="11"/>
      <c r="F604" s="12" t="s">
        <v>15</v>
      </c>
      <c r="G604" s="12"/>
    </row>
    <row r="605" customFormat="false" ht="25.5" hidden="false" customHeight="false" outlineLevel="0" collapsed="false">
      <c r="A605" s="8"/>
      <c r="B605" s="13" t="s">
        <v>16</v>
      </c>
      <c r="C605" s="14" t="n">
        <v>645</v>
      </c>
      <c r="D605" s="15" t="s">
        <v>17</v>
      </c>
      <c r="E605" s="16" t="n">
        <v>720</v>
      </c>
      <c r="F605" s="17" t="s">
        <v>18</v>
      </c>
      <c r="G605" s="18" t="n">
        <v>1158</v>
      </c>
    </row>
    <row r="606" customFormat="false" ht="51.75" hidden="false" customHeight="false" outlineLevel="0" collapsed="false">
      <c r="A606" s="8"/>
      <c r="B606" s="19" t="s">
        <v>19</v>
      </c>
      <c r="C606" s="20" t="n">
        <v>1</v>
      </c>
      <c r="D606" s="21" t="s">
        <v>20</v>
      </c>
      <c r="E606" s="22" t="n">
        <v>0</v>
      </c>
      <c r="F606" s="23" t="s">
        <v>21</v>
      </c>
      <c r="G606" s="24" t="n">
        <v>0</v>
      </c>
    </row>
    <row r="607" customFormat="false" ht="19.5" hidden="false" customHeight="false" outlineLevel="0" collapsed="false">
      <c r="A607" s="8"/>
      <c r="B607" s="25" t="s">
        <v>22</v>
      </c>
      <c r="C607" s="26" t="n">
        <f aca="false">(1-C606/C605)*100</f>
        <v>99.8449612403101</v>
      </c>
      <c r="D607" s="27" t="s">
        <v>22</v>
      </c>
      <c r="E607" s="43" t="n">
        <f aca="false">(1-E606/E605)*100</f>
        <v>100</v>
      </c>
      <c r="F607" s="29" t="s">
        <v>22</v>
      </c>
      <c r="G607" s="30" t="n">
        <f aca="false">(1-G606/G605)*100</f>
        <v>100</v>
      </c>
    </row>
    <row r="608" customFormat="false" ht="43.5" hidden="false" customHeight="true" outlineLevel="0" collapsed="false">
      <c r="A608" s="8" t="s">
        <v>23</v>
      </c>
      <c r="B608" s="31"/>
      <c r="C608" s="32" t="s">
        <v>24</v>
      </c>
      <c r="D608" s="33" t="s">
        <v>25</v>
      </c>
      <c r="E608" s="33"/>
      <c r="F608" s="32" t="s">
        <v>26</v>
      </c>
      <c r="G608" s="32" t="s">
        <v>27</v>
      </c>
    </row>
    <row r="609" customFormat="false" ht="25.5" hidden="false" customHeight="false" outlineLevel="0" collapsed="false">
      <c r="A609" s="8"/>
      <c r="B609" s="17" t="s">
        <v>18</v>
      </c>
      <c r="C609" s="34" t="n">
        <v>520</v>
      </c>
      <c r="D609" s="34" t="n">
        <v>160</v>
      </c>
      <c r="E609" s="34"/>
      <c r="F609" s="34" t="n">
        <v>52</v>
      </c>
      <c r="G609" s="34" t="n">
        <v>222</v>
      </c>
    </row>
    <row r="610" customFormat="false" ht="51.75" hidden="false" customHeight="false" outlineLevel="0" collapsed="false">
      <c r="A610" s="8"/>
      <c r="B610" s="23" t="s">
        <v>21</v>
      </c>
      <c r="C610" s="35" t="n">
        <v>0</v>
      </c>
      <c r="D610" s="36" t="n">
        <v>0</v>
      </c>
      <c r="E610" s="36"/>
      <c r="F610" s="36" t="n">
        <v>0</v>
      </c>
      <c r="G610" s="36" t="n">
        <v>0</v>
      </c>
    </row>
    <row r="611" customFormat="false" ht="19.5" hidden="false" customHeight="false" outlineLevel="0" collapsed="false">
      <c r="A611" s="8"/>
      <c r="B611" s="37" t="s">
        <v>22</v>
      </c>
      <c r="C611" s="38" t="n">
        <f aca="false">(1-C610/C609)*100</f>
        <v>100</v>
      </c>
      <c r="D611" s="38" t="n">
        <f aca="false">(1-D610/D609)*100</f>
        <v>100</v>
      </c>
      <c r="E611" s="38"/>
      <c r="F611" s="38" t="n">
        <f aca="false">(1-F610/F609)*100</f>
        <v>100</v>
      </c>
      <c r="G611" s="38" t="n">
        <f aca="false">(1-G610/G609)*100</f>
        <v>100</v>
      </c>
    </row>
    <row r="612" customFormat="false" ht="43.5" hidden="false" customHeight="true" outlineLevel="0" collapsed="false">
      <c r="A612" s="8" t="s">
        <v>28</v>
      </c>
      <c r="B612" s="39"/>
      <c r="C612" s="11" t="s">
        <v>29</v>
      </c>
      <c r="D612" s="45"/>
      <c r="E612" s="46"/>
      <c r="F612" s="46"/>
      <c r="G612" s="47"/>
    </row>
    <row r="613" customFormat="false" ht="26.25" hidden="false" customHeight="true" outlineLevel="0" collapsed="false">
      <c r="A613" s="8"/>
      <c r="B613" s="17" t="s">
        <v>18</v>
      </c>
      <c r="C613" s="41" t="n">
        <v>204</v>
      </c>
      <c r="D613" s="48"/>
      <c r="E613" s="11" t="s">
        <v>38</v>
      </c>
      <c r="F613" s="11"/>
      <c r="G613" s="49"/>
    </row>
    <row r="614" customFormat="false" ht="51.75" hidden="false" customHeight="false" outlineLevel="0" collapsed="false">
      <c r="A614" s="8"/>
      <c r="B614" s="23" t="s">
        <v>21</v>
      </c>
      <c r="C614" s="36" t="n">
        <v>0</v>
      </c>
      <c r="D614" s="48"/>
      <c r="E614" s="50" t="n">
        <f aca="false">C609+D609+F609+G609+C613</f>
        <v>1158</v>
      </c>
      <c r="F614" s="50"/>
      <c r="G614" s="49"/>
    </row>
    <row r="615" customFormat="false" ht="19.5" hidden="false" customHeight="false" outlineLevel="0" collapsed="false">
      <c r="A615" s="8"/>
      <c r="B615" s="25" t="s">
        <v>22</v>
      </c>
      <c r="C615" s="38" t="n">
        <f aca="false">(1-C614/C613)*100</f>
        <v>100</v>
      </c>
      <c r="D615" s="51"/>
      <c r="E615" s="52"/>
      <c r="F615" s="52"/>
      <c r="G615" s="53"/>
    </row>
    <row r="617" customFormat="false" ht="13.5" hidden="false" customHeight="false" outlineLevel="0" collapsed="false"/>
    <row r="618" customFormat="false" ht="18.75" hidden="false" customHeight="false" outlineLevel="0" collapsed="false">
      <c r="A618" s="7" t="n">
        <v>42600</v>
      </c>
      <c r="B618" s="7"/>
      <c r="C618" s="7"/>
      <c r="D618" s="7"/>
      <c r="E618" s="7"/>
      <c r="F618" s="7"/>
      <c r="G618" s="7"/>
    </row>
    <row r="619" customFormat="false" ht="43.5" hidden="false" customHeight="true" outlineLevel="0" collapsed="false">
      <c r="A619" s="8" t="s">
        <v>12</v>
      </c>
      <c r="B619" s="9"/>
      <c r="C619" s="10" t="s">
        <v>13</v>
      </c>
      <c r="D619" s="11" t="s">
        <v>14</v>
      </c>
      <c r="E619" s="11"/>
      <c r="F619" s="12" t="s">
        <v>15</v>
      </c>
      <c r="G619" s="12"/>
    </row>
    <row r="620" customFormat="false" ht="25.5" hidden="false" customHeight="false" outlineLevel="0" collapsed="false">
      <c r="A620" s="8"/>
      <c r="B620" s="13" t="s">
        <v>16</v>
      </c>
      <c r="C620" s="14" t="n">
        <v>613</v>
      </c>
      <c r="D620" s="15" t="s">
        <v>17</v>
      </c>
      <c r="E620" s="16" t="n">
        <v>720</v>
      </c>
      <c r="F620" s="17" t="s">
        <v>18</v>
      </c>
      <c r="G620" s="18" t="n">
        <v>1051</v>
      </c>
    </row>
    <row r="621" customFormat="false" ht="51.75" hidden="false" customHeight="false" outlineLevel="0" collapsed="false">
      <c r="A621" s="8"/>
      <c r="B621" s="19" t="s">
        <v>19</v>
      </c>
      <c r="C621" s="20" t="n">
        <v>3</v>
      </c>
      <c r="D621" s="21" t="s">
        <v>20</v>
      </c>
      <c r="E621" s="22" t="n">
        <v>0</v>
      </c>
      <c r="F621" s="23" t="s">
        <v>21</v>
      </c>
      <c r="G621" s="24" t="n">
        <v>4</v>
      </c>
    </row>
    <row r="622" customFormat="false" ht="19.5" hidden="false" customHeight="false" outlineLevel="0" collapsed="false">
      <c r="A622" s="8"/>
      <c r="B622" s="25" t="s">
        <v>22</v>
      </c>
      <c r="C622" s="26" t="n">
        <f aca="false">(1-C621/C620)*100</f>
        <v>99.510603588907</v>
      </c>
      <c r="D622" s="27" t="s">
        <v>22</v>
      </c>
      <c r="E622" s="43" t="n">
        <f aca="false">(1-E621/E620)*100</f>
        <v>100</v>
      </c>
      <c r="F622" s="29" t="s">
        <v>22</v>
      </c>
      <c r="G622" s="30" t="n">
        <f aca="false">(1-G621/G620)*100</f>
        <v>99.6194100856327</v>
      </c>
    </row>
    <row r="623" customFormat="false" ht="43.5" hidden="false" customHeight="true" outlineLevel="0" collapsed="false">
      <c r="A623" s="8" t="s">
        <v>23</v>
      </c>
      <c r="B623" s="31"/>
      <c r="C623" s="32" t="s">
        <v>24</v>
      </c>
      <c r="D623" s="33" t="s">
        <v>25</v>
      </c>
      <c r="E623" s="33"/>
      <c r="F623" s="32" t="s">
        <v>26</v>
      </c>
      <c r="G623" s="32" t="s">
        <v>27</v>
      </c>
    </row>
    <row r="624" customFormat="false" ht="25.5" hidden="false" customHeight="false" outlineLevel="0" collapsed="false">
      <c r="A624" s="8"/>
      <c r="B624" s="17" t="s">
        <v>18</v>
      </c>
      <c r="C624" s="34" t="n">
        <v>462</v>
      </c>
      <c r="D624" s="34" t="n">
        <v>130</v>
      </c>
      <c r="E624" s="34"/>
      <c r="F624" s="34" t="n">
        <v>41</v>
      </c>
      <c r="G624" s="34" t="n">
        <v>226</v>
      </c>
    </row>
    <row r="625" customFormat="false" ht="51.75" hidden="false" customHeight="false" outlineLevel="0" collapsed="false">
      <c r="A625" s="8"/>
      <c r="B625" s="23" t="s">
        <v>21</v>
      </c>
      <c r="C625" s="35" t="n">
        <v>4</v>
      </c>
      <c r="D625" s="36" t="n">
        <v>0</v>
      </c>
      <c r="E625" s="36"/>
      <c r="F625" s="36" t="n">
        <v>0</v>
      </c>
      <c r="G625" s="36" t="n">
        <v>0</v>
      </c>
    </row>
    <row r="626" customFormat="false" ht="19.5" hidden="false" customHeight="false" outlineLevel="0" collapsed="false">
      <c r="A626" s="8"/>
      <c r="B626" s="37" t="s">
        <v>22</v>
      </c>
      <c r="C626" s="38" t="n">
        <f aca="false">(1-C625/C624)*100</f>
        <v>99.1341991341991</v>
      </c>
      <c r="D626" s="38" t="n">
        <f aca="false">(1-D625/D624)*100</f>
        <v>100</v>
      </c>
      <c r="E626" s="38"/>
      <c r="F626" s="38" t="n">
        <f aca="false">(1-F625/F624)*100</f>
        <v>100</v>
      </c>
      <c r="G626" s="38" t="n">
        <f aca="false">(1-G625/G624)*100</f>
        <v>100</v>
      </c>
    </row>
    <row r="627" customFormat="false" ht="43.5" hidden="false" customHeight="true" outlineLevel="0" collapsed="false">
      <c r="A627" s="8" t="s">
        <v>28</v>
      </c>
      <c r="B627" s="39"/>
      <c r="C627" s="11" t="s">
        <v>29</v>
      </c>
      <c r="D627" s="45"/>
      <c r="E627" s="46"/>
      <c r="F627" s="46"/>
      <c r="G627" s="47"/>
    </row>
    <row r="628" customFormat="false" ht="26.25" hidden="false" customHeight="true" outlineLevel="0" collapsed="false">
      <c r="A628" s="8"/>
      <c r="B628" s="17" t="s">
        <v>18</v>
      </c>
      <c r="C628" s="41" t="n">
        <v>192</v>
      </c>
      <c r="D628" s="48"/>
      <c r="E628" s="11" t="s">
        <v>38</v>
      </c>
      <c r="F628" s="11"/>
      <c r="G628" s="49"/>
    </row>
    <row r="629" customFormat="false" ht="51.75" hidden="false" customHeight="false" outlineLevel="0" collapsed="false">
      <c r="A629" s="8"/>
      <c r="B629" s="23" t="s">
        <v>21</v>
      </c>
      <c r="C629" s="36" t="n">
        <v>0</v>
      </c>
      <c r="D629" s="48"/>
      <c r="E629" s="50" t="n">
        <f aca="false">C624+D624+F624+G624+C628</f>
        <v>1051</v>
      </c>
      <c r="F629" s="50"/>
      <c r="G629" s="49"/>
    </row>
    <row r="630" customFormat="false" ht="19.5" hidden="false" customHeight="false" outlineLevel="0" collapsed="false">
      <c r="A630" s="8"/>
      <c r="B630" s="25" t="s">
        <v>22</v>
      </c>
      <c r="C630" s="38" t="n">
        <f aca="false">(1-C629/C628)*100</f>
        <v>100</v>
      </c>
      <c r="D630" s="51"/>
      <c r="E630" s="52"/>
      <c r="F630" s="52"/>
      <c r="G630" s="53"/>
    </row>
    <row r="632" customFormat="false" ht="13.5" hidden="false" customHeight="false" outlineLevel="0" collapsed="false"/>
    <row r="633" customFormat="false" ht="18.75" hidden="false" customHeight="false" outlineLevel="0" collapsed="false">
      <c r="A633" s="7" t="n">
        <v>42601</v>
      </c>
      <c r="B633" s="7"/>
      <c r="C633" s="7"/>
      <c r="D633" s="7"/>
      <c r="E633" s="7"/>
      <c r="F633" s="7"/>
      <c r="G633" s="7"/>
    </row>
    <row r="634" customFormat="false" ht="43.5" hidden="false" customHeight="true" outlineLevel="0" collapsed="false">
      <c r="A634" s="8" t="s">
        <v>12</v>
      </c>
      <c r="B634" s="9"/>
      <c r="C634" s="10" t="s">
        <v>13</v>
      </c>
      <c r="D634" s="11" t="s">
        <v>14</v>
      </c>
      <c r="E634" s="11"/>
      <c r="F634" s="12" t="s">
        <v>15</v>
      </c>
      <c r="G634" s="12"/>
    </row>
    <row r="635" customFormat="false" ht="25.5" hidden="false" customHeight="false" outlineLevel="0" collapsed="false">
      <c r="A635" s="8"/>
      <c r="B635" s="13" t="s">
        <v>16</v>
      </c>
      <c r="C635" s="14" t="n">
        <v>568</v>
      </c>
      <c r="D635" s="15" t="s">
        <v>17</v>
      </c>
      <c r="E635" s="16" t="n">
        <v>720</v>
      </c>
      <c r="F635" s="17" t="s">
        <v>18</v>
      </c>
      <c r="G635" s="18" t="n">
        <v>1020</v>
      </c>
    </row>
    <row r="636" customFormat="false" ht="51.75" hidden="false" customHeight="false" outlineLevel="0" collapsed="false">
      <c r="A636" s="8"/>
      <c r="B636" s="19" t="s">
        <v>19</v>
      </c>
      <c r="C636" s="20" t="n">
        <v>0</v>
      </c>
      <c r="D636" s="21" t="s">
        <v>20</v>
      </c>
      <c r="E636" s="22" t="n">
        <v>0</v>
      </c>
      <c r="F636" s="23" t="s">
        <v>21</v>
      </c>
      <c r="G636" s="24" t="n">
        <v>6</v>
      </c>
    </row>
    <row r="637" customFormat="false" ht="19.5" hidden="false" customHeight="false" outlineLevel="0" collapsed="false">
      <c r="A637" s="8"/>
      <c r="B637" s="25" t="s">
        <v>22</v>
      </c>
      <c r="C637" s="26" t="n">
        <f aca="false">(1-C636/C635)*100</f>
        <v>100</v>
      </c>
      <c r="D637" s="27" t="s">
        <v>22</v>
      </c>
      <c r="E637" s="43" t="n">
        <f aca="false">(1-E636/E635)*100</f>
        <v>100</v>
      </c>
      <c r="F637" s="29" t="s">
        <v>22</v>
      </c>
      <c r="G637" s="30" t="n">
        <f aca="false">(1-G636/G635)*100</f>
        <v>99.4117647058824</v>
      </c>
    </row>
    <row r="638" customFormat="false" ht="43.5" hidden="false" customHeight="true" outlineLevel="0" collapsed="false">
      <c r="A638" s="8" t="s">
        <v>23</v>
      </c>
      <c r="B638" s="31"/>
      <c r="C638" s="32" t="s">
        <v>24</v>
      </c>
      <c r="D638" s="33" t="s">
        <v>25</v>
      </c>
      <c r="E638" s="33"/>
      <c r="F638" s="32" t="s">
        <v>26</v>
      </c>
      <c r="G638" s="32" t="s">
        <v>27</v>
      </c>
    </row>
    <row r="639" customFormat="false" ht="25.5" hidden="false" customHeight="false" outlineLevel="0" collapsed="false">
      <c r="A639" s="8"/>
      <c r="B639" s="17" t="s">
        <v>18</v>
      </c>
      <c r="C639" s="34" t="n">
        <v>443</v>
      </c>
      <c r="D639" s="34" t="n">
        <v>144</v>
      </c>
      <c r="E639" s="34"/>
      <c r="F639" s="34" t="n">
        <v>52</v>
      </c>
      <c r="G639" s="34" t="n">
        <v>197</v>
      </c>
    </row>
    <row r="640" customFormat="false" ht="51.75" hidden="false" customHeight="false" outlineLevel="0" collapsed="false">
      <c r="A640" s="8"/>
      <c r="B640" s="23" t="s">
        <v>21</v>
      </c>
      <c r="C640" s="35" t="n">
        <v>4</v>
      </c>
      <c r="D640" s="36" t="n">
        <v>0</v>
      </c>
      <c r="E640" s="36"/>
      <c r="F640" s="36" t="n">
        <v>0</v>
      </c>
      <c r="G640" s="36" t="n">
        <v>2</v>
      </c>
    </row>
    <row r="641" customFormat="false" ht="19.5" hidden="false" customHeight="false" outlineLevel="0" collapsed="false">
      <c r="A641" s="8"/>
      <c r="B641" s="37" t="s">
        <v>22</v>
      </c>
      <c r="C641" s="38" t="n">
        <f aca="false">(1-C640/C639)*100</f>
        <v>99.097065462754</v>
      </c>
      <c r="D641" s="38" t="n">
        <f aca="false">(1-D640/D639)*100</f>
        <v>100</v>
      </c>
      <c r="E641" s="38"/>
      <c r="F641" s="38" t="n">
        <f aca="false">(1-F640/F639)*100</f>
        <v>100</v>
      </c>
      <c r="G641" s="38" t="n">
        <f aca="false">(1-G640/G639)*100</f>
        <v>98.9847715736041</v>
      </c>
    </row>
    <row r="642" customFormat="false" ht="43.5" hidden="false" customHeight="true" outlineLevel="0" collapsed="false">
      <c r="A642" s="8" t="s">
        <v>28</v>
      </c>
      <c r="B642" s="39"/>
      <c r="C642" s="11" t="s">
        <v>29</v>
      </c>
      <c r="D642" s="45"/>
      <c r="E642" s="46"/>
      <c r="F642" s="46"/>
      <c r="G642" s="47"/>
    </row>
    <row r="643" customFormat="false" ht="26.25" hidden="false" customHeight="true" outlineLevel="0" collapsed="false">
      <c r="A643" s="8"/>
      <c r="B643" s="17" t="s">
        <v>18</v>
      </c>
      <c r="C643" s="41" t="n">
        <v>184</v>
      </c>
      <c r="D643" s="48"/>
      <c r="E643" s="11" t="s">
        <v>38</v>
      </c>
      <c r="F643" s="11"/>
      <c r="G643" s="49"/>
    </row>
    <row r="644" customFormat="false" ht="51.75" hidden="false" customHeight="false" outlineLevel="0" collapsed="false">
      <c r="A644" s="8"/>
      <c r="B644" s="23" t="s">
        <v>21</v>
      </c>
      <c r="C644" s="36" t="n">
        <v>0</v>
      </c>
      <c r="D644" s="48"/>
      <c r="E644" s="50" t="n">
        <f aca="false">C639+D639+F639+G639+C643</f>
        <v>1020</v>
      </c>
      <c r="F644" s="50"/>
      <c r="G644" s="49"/>
    </row>
    <row r="645" customFormat="false" ht="19.5" hidden="false" customHeight="false" outlineLevel="0" collapsed="false">
      <c r="A645" s="8"/>
      <c r="B645" s="25" t="s">
        <v>22</v>
      </c>
      <c r="C645" s="38" t="n">
        <f aca="false">(1-C644/C643)*100</f>
        <v>100</v>
      </c>
      <c r="D645" s="51"/>
      <c r="E645" s="52"/>
      <c r="F645" s="52"/>
      <c r="G645" s="53"/>
    </row>
    <row r="647" customFormat="false" ht="13.5" hidden="false" customHeight="false" outlineLevel="0" collapsed="false"/>
    <row r="648" customFormat="false" ht="18.75" hidden="false" customHeight="false" outlineLevel="0" collapsed="false">
      <c r="A648" s="7" t="n">
        <v>42602</v>
      </c>
      <c r="B648" s="7"/>
      <c r="C648" s="7"/>
      <c r="D648" s="7"/>
      <c r="E648" s="7"/>
      <c r="F648" s="7"/>
      <c r="G648" s="7"/>
    </row>
    <row r="649" customFormat="false" ht="43.5" hidden="false" customHeight="true" outlineLevel="0" collapsed="false">
      <c r="A649" s="8" t="s">
        <v>12</v>
      </c>
      <c r="B649" s="9"/>
      <c r="C649" s="10" t="s">
        <v>13</v>
      </c>
      <c r="D649" s="11" t="s">
        <v>14</v>
      </c>
      <c r="E649" s="11"/>
      <c r="F649" s="12" t="s">
        <v>15</v>
      </c>
      <c r="G649" s="12"/>
    </row>
    <row r="650" customFormat="false" ht="25.5" hidden="false" customHeight="false" outlineLevel="0" collapsed="false">
      <c r="A650" s="8"/>
      <c r="B650" s="13" t="s">
        <v>16</v>
      </c>
      <c r="C650" s="14" t="n">
        <v>102</v>
      </c>
      <c r="D650" s="15" t="s">
        <v>17</v>
      </c>
      <c r="E650" s="16" t="n">
        <v>720</v>
      </c>
      <c r="F650" s="17" t="s">
        <v>18</v>
      </c>
      <c r="G650" s="18" t="n">
        <v>347</v>
      </c>
    </row>
    <row r="651" customFormat="false" ht="51.75" hidden="false" customHeight="false" outlineLevel="0" collapsed="false">
      <c r="A651" s="8"/>
      <c r="B651" s="19" t="s">
        <v>19</v>
      </c>
      <c r="C651" s="20" t="n">
        <v>1</v>
      </c>
      <c r="D651" s="21" t="s">
        <v>20</v>
      </c>
      <c r="E651" s="22" t="n">
        <v>0</v>
      </c>
      <c r="F651" s="23" t="s">
        <v>21</v>
      </c>
      <c r="G651" s="24" t="n">
        <v>2</v>
      </c>
    </row>
    <row r="652" customFormat="false" ht="19.5" hidden="false" customHeight="false" outlineLevel="0" collapsed="false">
      <c r="A652" s="8"/>
      <c r="B652" s="25" t="s">
        <v>22</v>
      </c>
      <c r="C652" s="26" t="n">
        <f aca="false">(1-C651/C650)*100</f>
        <v>99.0196078431373</v>
      </c>
      <c r="D652" s="27" t="s">
        <v>22</v>
      </c>
      <c r="E652" s="43" t="n">
        <f aca="false">(1-E651/E650)*100</f>
        <v>100</v>
      </c>
      <c r="F652" s="29" t="s">
        <v>22</v>
      </c>
      <c r="G652" s="30" t="n">
        <f aca="false">(1-G651/G650)*100</f>
        <v>99.4236311239193</v>
      </c>
    </row>
    <row r="653" customFormat="false" ht="43.5" hidden="false" customHeight="true" outlineLevel="0" collapsed="false">
      <c r="A653" s="8" t="s">
        <v>23</v>
      </c>
      <c r="B653" s="31"/>
      <c r="C653" s="32" t="s">
        <v>24</v>
      </c>
      <c r="D653" s="33" t="s">
        <v>25</v>
      </c>
      <c r="E653" s="33"/>
      <c r="F653" s="32" t="s">
        <v>26</v>
      </c>
      <c r="G653" s="32" t="s">
        <v>27</v>
      </c>
    </row>
    <row r="654" customFormat="false" ht="25.5" hidden="false" customHeight="false" outlineLevel="0" collapsed="false">
      <c r="A654" s="8"/>
      <c r="B654" s="17" t="s">
        <v>18</v>
      </c>
      <c r="C654" s="34" t="n">
        <v>106</v>
      </c>
      <c r="D654" s="34" t="n">
        <v>43</v>
      </c>
      <c r="E654" s="34"/>
      <c r="F654" s="34" t="n">
        <v>33</v>
      </c>
      <c r="G654" s="34" t="n">
        <v>45</v>
      </c>
    </row>
    <row r="655" customFormat="false" ht="51.75" hidden="false" customHeight="false" outlineLevel="0" collapsed="false">
      <c r="A655" s="8"/>
      <c r="B655" s="23" t="s">
        <v>21</v>
      </c>
      <c r="C655" s="35" t="n">
        <v>2</v>
      </c>
      <c r="D655" s="36" t="n">
        <v>0</v>
      </c>
      <c r="E655" s="36"/>
      <c r="F655" s="36" t="n">
        <v>0</v>
      </c>
      <c r="G655" s="36" t="n">
        <v>0</v>
      </c>
    </row>
    <row r="656" customFormat="false" ht="19.5" hidden="false" customHeight="false" outlineLevel="0" collapsed="false">
      <c r="A656" s="8"/>
      <c r="B656" s="37" t="s">
        <v>22</v>
      </c>
      <c r="C656" s="38" t="n">
        <f aca="false">(1-C655/C654)*100</f>
        <v>98.1132075471698</v>
      </c>
      <c r="D656" s="38" t="n">
        <f aca="false">(1-D655/D654)*100</f>
        <v>100</v>
      </c>
      <c r="E656" s="38"/>
      <c r="F656" s="38" t="n">
        <f aca="false">(1-F655/F654)*100</f>
        <v>100</v>
      </c>
      <c r="G656" s="38" t="n">
        <f aca="false">(1-G655/G654)*100</f>
        <v>100</v>
      </c>
    </row>
    <row r="657" customFormat="false" ht="43.5" hidden="false" customHeight="true" outlineLevel="0" collapsed="false">
      <c r="A657" s="8" t="s">
        <v>28</v>
      </c>
      <c r="B657" s="39"/>
      <c r="C657" s="11" t="s">
        <v>29</v>
      </c>
      <c r="D657" s="45"/>
      <c r="E657" s="46"/>
      <c r="F657" s="46"/>
      <c r="G657" s="47"/>
    </row>
    <row r="658" customFormat="false" ht="26.25" hidden="false" customHeight="true" outlineLevel="0" collapsed="false">
      <c r="A658" s="8"/>
      <c r="B658" s="17" t="s">
        <v>18</v>
      </c>
      <c r="C658" s="41" t="n">
        <v>120</v>
      </c>
      <c r="D658" s="48"/>
      <c r="E658" s="11" t="s">
        <v>38</v>
      </c>
      <c r="F658" s="11"/>
      <c r="G658" s="49"/>
    </row>
    <row r="659" customFormat="false" ht="51.75" hidden="false" customHeight="false" outlineLevel="0" collapsed="false">
      <c r="A659" s="8"/>
      <c r="B659" s="23" t="s">
        <v>21</v>
      </c>
      <c r="C659" s="36" t="n">
        <v>0</v>
      </c>
      <c r="D659" s="48"/>
      <c r="E659" s="50" t="n">
        <f aca="false">C654+D654+F654+G654+C658</f>
        <v>347</v>
      </c>
      <c r="F659" s="50"/>
      <c r="G659" s="49"/>
    </row>
    <row r="660" customFormat="false" ht="19.5" hidden="false" customHeight="false" outlineLevel="0" collapsed="false">
      <c r="A660" s="8"/>
      <c r="B660" s="25" t="s">
        <v>22</v>
      </c>
      <c r="C660" s="38" t="n">
        <f aca="false">(1-C659/C658)*100</f>
        <v>100</v>
      </c>
      <c r="D660" s="51"/>
      <c r="E660" s="52"/>
      <c r="F660" s="52"/>
      <c r="G660" s="53"/>
    </row>
    <row r="662" customFormat="false" ht="13.5" hidden="false" customHeight="false" outlineLevel="0" collapsed="false"/>
    <row r="663" customFormat="false" ht="18.75" hidden="false" customHeight="false" outlineLevel="0" collapsed="false">
      <c r="A663" s="7" t="n">
        <v>42604</v>
      </c>
      <c r="B663" s="7"/>
      <c r="C663" s="7"/>
      <c r="D663" s="7"/>
      <c r="E663" s="7"/>
      <c r="F663" s="7"/>
      <c r="G663" s="7"/>
    </row>
    <row r="664" customFormat="false" ht="43.5" hidden="false" customHeight="true" outlineLevel="0" collapsed="false">
      <c r="A664" s="8" t="s">
        <v>12</v>
      </c>
      <c r="B664" s="9"/>
      <c r="C664" s="10" t="s">
        <v>13</v>
      </c>
      <c r="D664" s="11" t="s">
        <v>14</v>
      </c>
      <c r="E664" s="11"/>
      <c r="F664" s="12" t="s">
        <v>15</v>
      </c>
      <c r="G664" s="12"/>
    </row>
    <row r="665" customFormat="false" ht="25.5" hidden="false" customHeight="false" outlineLevel="0" collapsed="false">
      <c r="A665" s="8"/>
      <c r="B665" s="13" t="s">
        <v>16</v>
      </c>
      <c r="C665" s="14" t="n">
        <v>726</v>
      </c>
      <c r="D665" s="15" t="s">
        <v>17</v>
      </c>
      <c r="E665" s="16" t="n">
        <v>720</v>
      </c>
      <c r="F665" s="17" t="s">
        <v>18</v>
      </c>
      <c r="G665" s="18" t="n">
        <v>1273</v>
      </c>
    </row>
    <row r="666" customFormat="false" ht="51.75" hidden="false" customHeight="false" outlineLevel="0" collapsed="false">
      <c r="A666" s="8"/>
      <c r="B666" s="19" t="s">
        <v>19</v>
      </c>
      <c r="C666" s="20" t="n">
        <v>3</v>
      </c>
      <c r="D666" s="21" t="s">
        <v>20</v>
      </c>
      <c r="E666" s="22" t="n">
        <v>0</v>
      </c>
      <c r="F666" s="23" t="s">
        <v>21</v>
      </c>
      <c r="G666" s="24" t="n">
        <v>2</v>
      </c>
    </row>
    <row r="667" customFormat="false" ht="19.5" hidden="false" customHeight="false" outlineLevel="0" collapsed="false">
      <c r="A667" s="8"/>
      <c r="B667" s="25" t="s">
        <v>22</v>
      </c>
      <c r="C667" s="26" t="n">
        <f aca="false">(1-C666/C665)*100</f>
        <v>99.5867768595041</v>
      </c>
      <c r="D667" s="27" t="s">
        <v>22</v>
      </c>
      <c r="E667" s="43" t="n">
        <f aca="false">(1-E666/E665)*100</f>
        <v>100</v>
      </c>
      <c r="F667" s="29" t="s">
        <v>22</v>
      </c>
      <c r="G667" s="30" t="n">
        <f aca="false">(1-G666/G665)*100</f>
        <v>99.8428908091123</v>
      </c>
    </row>
    <row r="668" customFormat="false" ht="43.5" hidden="false" customHeight="true" outlineLevel="0" collapsed="false">
      <c r="A668" s="8" t="s">
        <v>23</v>
      </c>
      <c r="B668" s="31"/>
      <c r="C668" s="32" t="s">
        <v>24</v>
      </c>
      <c r="D668" s="33" t="s">
        <v>25</v>
      </c>
      <c r="E668" s="33"/>
      <c r="F668" s="32" t="s">
        <v>26</v>
      </c>
      <c r="G668" s="32" t="s">
        <v>27</v>
      </c>
    </row>
    <row r="669" customFormat="false" ht="25.5" hidden="false" customHeight="false" outlineLevel="0" collapsed="false">
      <c r="A669" s="8"/>
      <c r="B669" s="17" t="s">
        <v>18</v>
      </c>
      <c r="C669" s="34" t="n">
        <v>556</v>
      </c>
      <c r="D669" s="34" t="n">
        <v>195</v>
      </c>
      <c r="E669" s="34"/>
      <c r="F669" s="34" t="n">
        <v>57</v>
      </c>
      <c r="G669" s="34" t="n">
        <v>261</v>
      </c>
    </row>
    <row r="670" customFormat="false" ht="51.75" hidden="false" customHeight="false" outlineLevel="0" collapsed="false">
      <c r="A670" s="8"/>
      <c r="B670" s="23" t="s">
        <v>21</v>
      </c>
      <c r="C670" s="35" t="n">
        <v>2</v>
      </c>
      <c r="D670" s="36" t="n">
        <v>0</v>
      </c>
      <c r="E670" s="36"/>
      <c r="F670" s="36" t="n">
        <v>0</v>
      </c>
      <c r="G670" s="36" t="n">
        <v>0</v>
      </c>
    </row>
    <row r="671" customFormat="false" ht="19.5" hidden="false" customHeight="false" outlineLevel="0" collapsed="false">
      <c r="A671" s="8"/>
      <c r="B671" s="37" t="s">
        <v>22</v>
      </c>
      <c r="C671" s="38" t="n">
        <f aca="false">(1-C670/C669)*100</f>
        <v>99.6402877697842</v>
      </c>
      <c r="D671" s="38" t="n">
        <f aca="false">(1-D670/D669)*100</f>
        <v>100</v>
      </c>
      <c r="E671" s="38"/>
      <c r="F671" s="38" t="n">
        <f aca="false">(1-F670/F669)*100</f>
        <v>100</v>
      </c>
      <c r="G671" s="38" t="n">
        <f aca="false">(1-G670/G669)*100</f>
        <v>100</v>
      </c>
    </row>
    <row r="672" customFormat="false" ht="43.5" hidden="false" customHeight="true" outlineLevel="0" collapsed="false">
      <c r="A672" s="8" t="s">
        <v>28</v>
      </c>
      <c r="B672" s="39"/>
      <c r="C672" s="11" t="s">
        <v>29</v>
      </c>
      <c r="D672" s="45"/>
      <c r="E672" s="46"/>
      <c r="F672" s="46"/>
      <c r="G672" s="47"/>
    </row>
    <row r="673" customFormat="false" ht="26.25" hidden="false" customHeight="true" outlineLevel="0" collapsed="false">
      <c r="A673" s="8"/>
      <c r="B673" s="17" t="s">
        <v>18</v>
      </c>
      <c r="C673" s="41" t="n">
        <v>204</v>
      </c>
      <c r="D673" s="48"/>
      <c r="E673" s="11" t="s">
        <v>38</v>
      </c>
      <c r="F673" s="11"/>
      <c r="G673" s="49"/>
    </row>
    <row r="674" customFormat="false" ht="51.75" hidden="false" customHeight="false" outlineLevel="0" collapsed="false">
      <c r="A674" s="8"/>
      <c r="B674" s="23" t="s">
        <v>21</v>
      </c>
      <c r="C674" s="36" t="n">
        <v>0</v>
      </c>
      <c r="D674" s="48"/>
      <c r="E674" s="50" t="n">
        <f aca="false">C669+D669+F669+G669+C673</f>
        <v>1273</v>
      </c>
      <c r="F674" s="50"/>
      <c r="G674" s="49"/>
    </row>
    <row r="675" customFormat="false" ht="19.5" hidden="false" customHeight="false" outlineLevel="0" collapsed="false">
      <c r="A675" s="8"/>
      <c r="B675" s="25" t="s">
        <v>22</v>
      </c>
      <c r="C675" s="38" t="n">
        <f aca="false">(1-C674/C673)*100</f>
        <v>100</v>
      </c>
      <c r="D675" s="51"/>
      <c r="E675" s="52"/>
      <c r="F675" s="52"/>
      <c r="G675" s="53"/>
    </row>
    <row r="677" customFormat="false" ht="13.5" hidden="false" customHeight="false" outlineLevel="0" collapsed="false"/>
    <row r="678" customFormat="false" ht="18.75" hidden="false" customHeight="false" outlineLevel="0" collapsed="false">
      <c r="A678" s="7" t="n">
        <v>42605</v>
      </c>
      <c r="B678" s="7"/>
      <c r="C678" s="7"/>
      <c r="D678" s="7"/>
      <c r="E678" s="7"/>
      <c r="F678" s="7"/>
      <c r="G678" s="7"/>
    </row>
    <row r="679" customFormat="false" ht="43.5" hidden="false" customHeight="true" outlineLevel="0" collapsed="false">
      <c r="A679" s="8" t="s">
        <v>12</v>
      </c>
      <c r="B679" s="9"/>
      <c r="C679" s="10" t="s">
        <v>13</v>
      </c>
      <c r="D679" s="11" t="s">
        <v>14</v>
      </c>
      <c r="E679" s="11"/>
      <c r="F679" s="12" t="s">
        <v>15</v>
      </c>
      <c r="G679" s="12"/>
    </row>
    <row r="680" customFormat="false" ht="25.5" hidden="false" customHeight="false" outlineLevel="0" collapsed="false">
      <c r="A680" s="8"/>
      <c r="B680" s="13" t="s">
        <v>16</v>
      </c>
      <c r="C680" s="14" t="n">
        <v>707</v>
      </c>
      <c r="D680" s="15" t="s">
        <v>17</v>
      </c>
      <c r="E680" s="16" t="n">
        <v>720</v>
      </c>
      <c r="F680" s="17" t="s">
        <v>18</v>
      </c>
      <c r="G680" s="18" t="n">
        <v>1135</v>
      </c>
    </row>
    <row r="681" customFormat="false" ht="51.75" hidden="false" customHeight="false" outlineLevel="0" collapsed="false">
      <c r="A681" s="8"/>
      <c r="B681" s="19" t="s">
        <v>19</v>
      </c>
      <c r="C681" s="20" t="n">
        <v>0</v>
      </c>
      <c r="D681" s="21" t="s">
        <v>20</v>
      </c>
      <c r="E681" s="22" t="n">
        <v>0</v>
      </c>
      <c r="F681" s="23" t="s">
        <v>21</v>
      </c>
      <c r="G681" s="24" t="n">
        <v>4</v>
      </c>
    </row>
    <row r="682" customFormat="false" ht="19.5" hidden="false" customHeight="false" outlineLevel="0" collapsed="false">
      <c r="A682" s="8"/>
      <c r="B682" s="25" t="s">
        <v>22</v>
      </c>
      <c r="C682" s="26" t="n">
        <f aca="false">(1-C681/C680)*100</f>
        <v>100</v>
      </c>
      <c r="D682" s="27" t="s">
        <v>22</v>
      </c>
      <c r="E682" s="43" t="n">
        <f aca="false">(1-E681/E680)*100</f>
        <v>100</v>
      </c>
      <c r="F682" s="29" t="s">
        <v>22</v>
      </c>
      <c r="G682" s="30" t="n">
        <f aca="false">(1-G681/G680)*100</f>
        <v>99.647577092511</v>
      </c>
    </row>
    <row r="683" customFormat="false" ht="43.5" hidden="false" customHeight="true" outlineLevel="0" collapsed="false">
      <c r="A683" s="8" t="s">
        <v>23</v>
      </c>
      <c r="B683" s="31"/>
      <c r="C683" s="32" t="s">
        <v>24</v>
      </c>
      <c r="D683" s="33" t="s">
        <v>25</v>
      </c>
      <c r="E683" s="33"/>
      <c r="F683" s="32" t="s">
        <v>26</v>
      </c>
      <c r="G683" s="32" t="s">
        <v>27</v>
      </c>
    </row>
    <row r="684" customFormat="false" ht="25.5" hidden="false" customHeight="false" outlineLevel="0" collapsed="false">
      <c r="A684" s="8"/>
      <c r="B684" s="17" t="s">
        <v>18</v>
      </c>
      <c r="C684" s="34" t="n">
        <v>548</v>
      </c>
      <c r="D684" s="34" t="n">
        <v>211</v>
      </c>
      <c r="E684" s="34"/>
      <c r="F684" s="34" t="n">
        <v>46</v>
      </c>
      <c r="G684" s="34" t="n">
        <v>126</v>
      </c>
    </row>
    <row r="685" customFormat="false" ht="51.75" hidden="false" customHeight="false" outlineLevel="0" collapsed="false">
      <c r="A685" s="8"/>
      <c r="B685" s="23" t="s">
        <v>21</v>
      </c>
      <c r="C685" s="35" t="n">
        <v>3</v>
      </c>
      <c r="D685" s="36" t="n">
        <v>0</v>
      </c>
      <c r="E685" s="36"/>
      <c r="F685" s="36" t="n">
        <v>0</v>
      </c>
      <c r="G685" s="36" t="n">
        <v>1</v>
      </c>
    </row>
    <row r="686" customFormat="false" ht="19.5" hidden="false" customHeight="false" outlineLevel="0" collapsed="false">
      <c r="A686" s="8"/>
      <c r="B686" s="37" t="s">
        <v>22</v>
      </c>
      <c r="C686" s="38" t="n">
        <f aca="false">(1-C685/C684)*100</f>
        <v>99.4525547445255</v>
      </c>
      <c r="D686" s="38" t="n">
        <f aca="false">(1-D685/D684)*100</f>
        <v>100</v>
      </c>
      <c r="E686" s="38"/>
      <c r="F686" s="38" t="n">
        <f aca="false">(1-F685/F684)*100</f>
        <v>100</v>
      </c>
      <c r="G686" s="38" t="n">
        <f aca="false">(1-G685/G684)*100</f>
        <v>99.2063492063492</v>
      </c>
    </row>
    <row r="687" customFormat="false" ht="43.5" hidden="false" customHeight="true" outlineLevel="0" collapsed="false">
      <c r="A687" s="8" t="s">
        <v>28</v>
      </c>
      <c r="B687" s="39"/>
      <c r="C687" s="11" t="s">
        <v>29</v>
      </c>
      <c r="D687" s="45"/>
      <c r="E687" s="46"/>
      <c r="F687" s="46"/>
      <c r="G687" s="47"/>
    </row>
    <row r="688" customFormat="false" ht="26.25" hidden="false" customHeight="true" outlineLevel="0" collapsed="false">
      <c r="A688" s="8"/>
      <c r="B688" s="17" t="s">
        <v>18</v>
      </c>
      <c r="C688" s="41" t="n">
        <v>204</v>
      </c>
      <c r="D688" s="48"/>
      <c r="E688" s="11" t="s">
        <v>38</v>
      </c>
      <c r="F688" s="11"/>
      <c r="G688" s="49"/>
    </row>
    <row r="689" customFormat="false" ht="51.75" hidden="false" customHeight="false" outlineLevel="0" collapsed="false">
      <c r="A689" s="8"/>
      <c r="B689" s="23" t="s">
        <v>21</v>
      </c>
      <c r="C689" s="36" t="n">
        <v>0</v>
      </c>
      <c r="D689" s="48"/>
      <c r="E689" s="50" t="n">
        <f aca="false">C684+D684+F684+G684+C688</f>
        <v>1135</v>
      </c>
      <c r="F689" s="50"/>
      <c r="G689" s="49"/>
    </row>
    <row r="690" customFormat="false" ht="19.5" hidden="false" customHeight="false" outlineLevel="0" collapsed="false">
      <c r="A690" s="8"/>
      <c r="B690" s="25" t="s">
        <v>22</v>
      </c>
      <c r="C690" s="38" t="n">
        <f aca="false">(1-C689/C688)*100</f>
        <v>100</v>
      </c>
      <c r="D690" s="51"/>
      <c r="E690" s="52"/>
      <c r="F690" s="52"/>
      <c r="G690" s="53"/>
    </row>
    <row r="692" customFormat="false" ht="13.5" hidden="false" customHeight="false" outlineLevel="0" collapsed="false"/>
    <row r="693" customFormat="false" ht="18.75" hidden="false" customHeight="false" outlineLevel="0" collapsed="false">
      <c r="A693" s="7" t="n">
        <v>42606</v>
      </c>
      <c r="B693" s="7"/>
      <c r="C693" s="7"/>
      <c r="D693" s="7"/>
      <c r="E693" s="7"/>
      <c r="F693" s="7"/>
      <c r="G693" s="7"/>
    </row>
    <row r="694" customFormat="false" ht="43.5" hidden="false" customHeight="true" outlineLevel="0" collapsed="false">
      <c r="A694" s="8" t="s">
        <v>12</v>
      </c>
      <c r="B694" s="9"/>
      <c r="C694" s="10" t="s">
        <v>13</v>
      </c>
      <c r="D694" s="11" t="s">
        <v>14</v>
      </c>
      <c r="E694" s="11"/>
      <c r="F694" s="12" t="s">
        <v>15</v>
      </c>
      <c r="G694" s="12"/>
    </row>
    <row r="695" customFormat="false" ht="25.5" hidden="false" customHeight="false" outlineLevel="0" collapsed="false">
      <c r="A695" s="8"/>
      <c r="B695" s="13" t="s">
        <v>16</v>
      </c>
      <c r="C695" s="14" t="n">
        <v>686</v>
      </c>
      <c r="D695" s="15" t="s">
        <v>17</v>
      </c>
      <c r="E695" s="16" t="n">
        <v>720</v>
      </c>
      <c r="F695" s="17" t="s">
        <v>18</v>
      </c>
      <c r="G695" s="18" t="n">
        <v>1054</v>
      </c>
    </row>
    <row r="696" customFormat="false" ht="51.75" hidden="false" customHeight="false" outlineLevel="0" collapsed="false">
      <c r="A696" s="8"/>
      <c r="B696" s="19" t="s">
        <v>19</v>
      </c>
      <c r="C696" s="20" t="n">
        <v>1</v>
      </c>
      <c r="D696" s="21" t="s">
        <v>20</v>
      </c>
      <c r="E696" s="22" t="n">
        <v>0</v>
      </c>
      <c r="F696" s="23" t="s">
        <v>21</v>
      </c>
      <c r="G696" s="24" t="n">
        <v>2</v>
      </c>
    </row>
    <row r="697" customFormat="false" ht="19.5" hidden="false" customHeight="false" outlineLevel="0" collapsed="false">
      <c r="A697" s="8"/>
      <c r="B697" s="25" t="s">
        <v>22</v>
      </c>
      <c r="C697" s="26" t="n">
        <f aca="false">(1-C696/C695)*100</f>
        <v>99.8542274052478</v>
      </c>
      <c r="D697" s="27" t="s">
        <v>22</v>
      </c>
      <c r="E697" s="43" t="n">
        <f aca="false">(1-E696/E695)*100</f>
        <v>100</v>
      </c>
      <c r="F697" s="29" t="s">
        <v>22</v>
      </c>
      <c r="G697" s="30" t="n">
        <f aca="false">(1-G696/G695)*100</f>
        <v>99.8102466793169</v>
      </c>
    </row>
    <row r="698" customFormat="false" ht="43.5" hidden="false" customHeight="true" outlineLevel="0" collapsed="false">
      <c r="A698" s="8" t="s">
        <v>23</v>
      </c>
      <c r="B698" s="31"/>
      <c r="C698" s="32" t="s">
        <v>24</v>
      </c>
      <c r="D698" s="33" t="s">
        <v>25</v>
      </c>
      <c r="E698" s="33"/>
      <c r="F698" s="32" t="s">
        <v>26</v>
      </c>
      <c r="G698" s="32" t="s">
        <v>27</v>
      </c>
    </row>
    <row r="699" customFormat="false" ht="25.5" hidden="false" customHeight="false" outlineLevel="0" collapsed="false">
      <c r="A699" s="8"/>
      <c r="B699" s="17" t="s">
        <v>18</v>
      </c>
      <c r="C699" s="34" t="n">
        <v>465</v>
      </c>
      <c r="D699" s="34" t="n">
        <v>150</v>
      </c>
      <c r="E699" s="34"/>
      <c r="F699" s="34" t="n">
        <v>29</v>
      </c>
      <c r="G699" s="34" t="n">
        <v>199</v>
      </c>
    </row>
    <row r="700" customFormat="false" ht="51.75" hidden="false" customHeight="false" outlineLevel="0" collapsed="false">
      <c r="A700" s="8"/>
      <c r="B700" s="23" t="s">
        <v>21</v>
      </c>
      <c r="C700" s="35" t="n">
        <v>1</v>
      </c>
      <c r="D700" s="36" t="n">
        <v>0</v>
      </c>
      <c r="E700" s="36"/>
      <c r="F700" s="36" t="n">
        <v>0</v>
      </c>
      <c r="G700" s="36" t="n">
        <v>1</v>
      </c>
    </row>
    <row r="701" customFormat="false" ht="19.5" hidden="false" customHeight="false" outlineLevel="0" collapsed="false">
      <c r="A701" s="8"/>
      <c r="B701" s="37" t="s">
        <v>22</v>
      </c>
      <c r="C701" s="38" t="n">
        <f aca="false">(1-C700/C699)*100</f>
        <v>99.7849462365591</v>
      </c>
      <c r="D701" s="38" t="n">
        <f aca="false">(1-D700/D699)*100</f>
        <v>100</v>
      </c>
      <c r="E701" s="38"/>
      <c r="F701" s="38" t="n">
        <f aca="false">(1-F700/F699)*100</f>
        <v>100</v>
      </c>
      <c r="G701" s="38" t="n">
        <f aca="false">(1-G700/G699)*100</f>
        <v>99.4974874371859</v>
      </c>
    </row>
    <row r="702" customFormat="false" ht="43.5" hidden="false" customHeight="true" outlineLevel="0" collapsed="false">
      <c r="A702" s="8" t="s">
        <v>28</v>
      </c>
      <c r="B702" s="39"/>
      <c r="C702" s="11" t="s">
        <v>29</v>
      </c>
      <c r="D702" s="45"/>
      <c r="E702" s="46"/>
      <c r="F702" s="46"/>
      <c r="G702" s="47"/>
    </row>
    <row r="703" customFormat="false" ht="26.25" hidden="false" customHeight="true" outlineLevel="0" collapsed="false">
      <c r="A703" s="8"/>
      <c r="B703" s="17" t="s">
        <v>18</v>
      </c>
      <c r="C703" s="41" t="n">
        <v>211</v>
      </c>
      <c r="D703" s="48"/>
      <c r="E703" s="11" t="s">
        <v>38</v>
      </c>
      <c r="F703" s="11"/>
      <c r="G703" s="49"/>
    </row>
    <row r="704" customFormat="false" ht="51.75" hidden="false" customHeight="false" outlineLevel="0" collapsed="false">
      <c r="A704" s="8"/>
      <c r="B704" s="23" t="s">
        <v>21</v>
      </c>
      <c r="C704" s="36" t="n">
        <v>0</v>
      </c>
      <c r="D704" s="48"/>
      <c r="E704" s="50" t="n">
        <f aca="false">C699+D699+F699+G699+C703</f>
        <v>1054</v>
      </c>
      <c r="F704" s="50"/>
      <c r="G704" s="49"/>
    </row>
    <row r="705" customFormat="false" ht="19.5" hidden="false" customHeight="false" outlineLevel="0" collapsed="false">
      <c r="A705" s="8"/>
      <c r="B705" s="25" t="s">
        <v>22</v>
      </c>
      <c r="C705" s="38" t="n">
        <f aca="false">(1-C704/C703)*100</f>
        <v>100</v>
      </c>
      <c r="D705" s="51"/>
      <c r="E705" s="52"/>
      <c r="F705" s="52"/>
      <c r="G705" s="53"/>
    </row>
    <row r="707" customFormat="false" ht="13.5" hidden="false" customHeight="false" outlineLevel="0" collapsed="false"/>
    <row r="708" customFormat="false" ht="18.75" hidden="false" customHeight="false" outlineLevel="0" collapsed="false">
      <c r="A708" s="7" t="n">
        <v>42607</v>
      </c>
      <c r="B708" s="7"/>
      <c r="C708" s="7"/>
      <c r="D708" s="7"/>
      <c r="E708" s="7"/>
      <c r="F708" s="7"/>
      <c r="G708" s="7"/>
    </row>
    <row r="709" customFormat="false" ht="43.5" hidden="false" customHeight="true" outlineLevel="0" collapsed="false">
      <c r="A709" s="8" t="s">
        <v>12</v>
      </c>
      <c r="B709" s="9"/>
      <c r="C709" s="10" t="s">
        <v>13</v>
      </c>
      <c r="D709" s="11" t="s">
        <v>14</v>
      </c>
      <c r="E709" s="11"/>
      <c r="F709" s="12" t="s">
        <v>15</v>
      </c>
      <c r="G709" s="12"/>
    </row>
    <row r="710" customFormat="false" ht="25.5" hidden="false" customHeight="false" outlineLevel="0" collapsed="false">
      <c r="A710" s="8"/>
      <c r="B710" s="13" t="s">
        <v>16</v>
      </c>
      <c r="C710" s="14" t="n">
        <v>612</v>
      </c>
      <c r="D710" s="15" t="s">
        <v>17</v>
      </c>
      <c r="E710" s="16" t="n">
        <v>720</v>
      </c>
      <c r="F710" s="17" t="s">
        <v>18</v>
      </c>
      <c r="G710" s="18" t="n">
        <v>874</v>
      </c>
    </row>
    <row r="711" customFormat="false" ht="51.75" hidden="false" customHeight="false" outlineLevel="0" collapsed="false">
      <c r="A711" s="8"/>
      <c r="B711" s="19" t="s">
        <v>19</v>
      </c>
      <c r="C711" s="20" t="n">
        <v>5</v>
      </c>
      <c r="D711" s="21" t="s">
        <v>20</v>
      </c>
      <c r="E711" s="22" t="n">
        <v>0</v>
      </c>
      <c r="F711" s="23" t="s">
        <v>21</v>
      </c>
      <c r="G711" s="24" t="n">
        <v>1</v>
      </c>
    </row>
    <row r="712" customFormat="false" ht="19.5" hidden="false" customHeight="false" outlineLevel="0" collapsed="false">
      <c r="A712" s="8"/>
      <c r="B712" s="25" t="s">
        <v>22</v>
      </c>
      <c r="C712" s="26" t="n">
        <f aca="false">(1-C711/C710)*100</f>
        <v>99.1830065359477</v>
      </c>
      <c r="D712" s="27" t="s">
        <v>22</v>
      </c>
      <c r="E712" s="43" t="n">
        <f aca="false">(1-E711/E710)*100</f>
        <v>100</v>
      </c>
      <c r="F712" s="29" t="s">
        <v>22</v>
      </c>
      <c r="G712" s="30" t="n">
        <f aca="false">(1-G711/G710)*100</f>
        <v>99.8855835240275</v>
      </c>
    </row>
    <row r="713" customFormat="false" ht="43.5" hidden="false" customHeight="true" outlineLevel="0" collapsed="false">
      <c r="A713" s="8" t="s">
        <v>23</v>
      </c>
      <c r="B713" s="31"/>
      <c r="C713" s="32" t="s">
        <v>24</v>
      </c>
      <c r="D713" s="33" t="s">
        <v>25</v>
      </c>
      <c r="E713" s="33"/>
      <c r="F713" s="32" t="s">
        <v>26</v>
      </c>
      <c r="G713" s="32" t="s">
        <v>27</v>
      </c>
    </row>
    <row r="714" customFormat="false" ht="25.5" hidden="false" customHeight="false" outlineLevel="0" collapsed="false">
      <c r="A714" s="8"/>
      <c r="B714" s="17" t="s">
        <v>18</v>
      </c>
      <c r="C714" s="34" t="n">
        <v>423</v>
      </c>
      <c r="D714" s="34" t="n">
        <v>113</v>
      </c>
      <c r="E714" s="34"/>
      <c r="F714" s="34" t="n">
        <v>29</v>
      </c>
      <c r="G714" s="34" t="n">
        <v>176</v>
      </c>
    </row>
    <row r="715" customFormat="false" ht="51.75" hidden="false" customHeight="false" outlineLevel="0" collapsed="false">
      <c r="A715" s="8"/>
      <c r="B715" s="23" t="s">
        <v>21</v>
      </c>
      <c r="C715" s="35" t="n">
        <v>0</v>
      </c>
      <c r="D715" s="36" t="n">
        <v>0</v>
      </c>
      <c r="E715" s="36"/>
      <c r="F715" s="36" t="n">
        <v>0</v>
      </c>
      <c r="G715" s="36" t="n">
        <v>0</v>
      </c>
    </row>
    <row r="716" customFormat="false" ht="19.5" hidden="false" customHeight="false" outlineLevel="0" collapsed="false">
      <c r="A716" s="8"/>
      <c r="B716" s="37" t="s">
        <v>22</v>
      </c>
      <c r="C716" s="38" t="n">
        <f aca="false">(1-C715/C714)*100</f>
        <v>100</v>
      </c>
      <c r="D716" s="38" t="n">
        <f aca="false">(1-D715/D714)*100</f>
        <v>100</v>
      </c>
      <c r="E716" s="38"/>
      <c r="F716" s="38" t="n">
        <f aca="false">(1-F715/F714)*100</f>
        <v>100</v>
      </c>
      <c r="G716" s="38" t="n">
        <f aca="false">(1-G715/G714)*100</f>
        <v>100</v>
      </c>
    </row>
    <row r="717" customFormat="false" ht="43.5" hidden="false" customHeight="true" outlineLevel="0" collapsed="false">
      <c r="A717" s="8" t="s">
        <v>28</v>
      </c>
      <c r="B717" s="39"/>
      <c r="C717" s="11" t="s">
        <v>29</v>
      </c>
      <c r="D717" s="45"/>
      <c r="E717" s="46"/>
      <c r="F717" s="46"/>
      <c r="G717" s="47"/>
    </row>
    <row r="718" customFormat="false" ht="26.25" hidden="false" customHeight="true" outlineLevel="0" collapsed="false">
      <c r="A718" s="8"/>
      <c r="B718" s="17" t="s">
        <v>18</v>
      </c>
      <c r="C718" s="41" t="n">
        <v>133</v>
      </c>
      <c r="D718" s="48"/>
      <c r="E718" s="11" t="s">
        <v>38</v>
      </c>
      <c r="F718" s="11"/>
      <c r="G718" s="49"/>
    </row>
    <row r="719" customFormat="false" ht="51.75" hidden="false" customHeight="false" outlineLevel="0" collapsed="false">
      <c r="A719" s="8"/>
      <c r="B719" s="23" t="s">
        <v>21</v>
      </c>
      <c r="C719" s="36" t="n">
        <v>1</v>
      </c>
      <c r="D719" s="48"/>
      <c r="E719" s="50" t="n">
        <f aca="false">C714+D714+F714+G714+C718</f>
        <v>874</v>
      </c>
      <c r="F719" s="50"/>
      <c r="G719" s="49"/>
    </row>
    <row r="720" customFormat="false" ht="19.5" hidden="false" customHeight="false" outlineLevel="0" collapsed="false">
      <c r="A720" s="8"/>
      <c r="B720" s="25" t="s">
        <v>22</v>
      </c>
      <c r="C720" s="38" t="n">
        <f aca="false">(1-C719/C718)*100</f>
        <v>99.2481203007519</v>
      </c>
      <c r="D720" s="51"/>
      <c r="E720" s="52"/>
      <c r="F720" s="52"/>
      <c r="G720" s="53"/>
    </row>
    <row r="722" customFormat="false" ht="13.5" hidden="false" customHeight="false" outlineLevel="0" collapsed="false"/>
    <row r="723" customFormat="false" ht="18.75" hidden="false" customHeight="false" outlineLevel="0" collapsed="false">
      <c r="A723" s="7" t="n">
        <v>42608</v>
      </c>
      <c r="B723" s="7"/>
      <c r="C723" s="7"/>
      <c r="D723" s="7"/>
      <c r="E723" s="7"/>
      <c r="F723" s="7"/>
      <c r="G723" s="7"/>
    </row>
    <row r="724" customFormat="false" ht="43.5" hidden="false" customHeight="true" outlineLevel="0" collapsed="false">
      <c r="A724" s="8" t="s">
        <v>12</v>
      </c>
      <c r="B724" s="9"/>
      <c r="C724" s="10" t="s">
        <v>13</v>
      </c>
      <c r="D724" s="11" t="s">
        <v>14</v>
      </c>
      <c r="E724" s="11"/>
      <c r="F724" s="12" t="s">
        <v>15</v>
      </c>
      <c r="G724" s="12"/>
    </row>
    <row r="725" customFormat="false" ht="25.5" hidden="false" customHeight="false" outlineLevel="0" collapsed="false">
      <c r="A725" s="8"/>
      <c r="B725" s="13" t="s">
        <v>16</v>
      </c>
      <c r="C725" s="14" t="n">
        <v>558</v>
      </c>
      <c r="D725" s="15" t="s">
        <v>17</v>
      </c>
      <c r="E725" s="16" t="n">
        <v>720</v>
      </c>
      <c r="F725" s="17" t="s">
        <v>18</v>
      </c>
      <c r="G725" s="18" t="n">
        <v>772</v>
      </c>
    </row>
    <row r="726" customFormat="false" ht="51.75" hidden="false" customHeight="false" outlineLevel="0" collapsed="false">
      <c r="A726" s="8"/>
      <c r="B726" s="19" t="s">
        <v>19</v>
      </c>
      <c r="C726" s="20" t="n">
        <v>1</v>
      </c>
      <c r="D726" s="21" t="s">
        <v>20</v>
      </c>
      <c r="E726" s="22" t="n">
        <v>0</v>
      </c>
      <c r="F726" s="23" t="s">
        <v>21</v>
      </c>
      <c r="G726" s="24" t="n">
        <v>0</v>
      </c>
    </row>
    <row r="727" customFormat="false" ht="19.5" hidden="false" customHeight="false" outlineLevel="0" collapsed="false">
      <c r="A727" s="8"/>
      <c r="B727" s="25" t="s">
        <v>22</v>
      </c>
      <c r="C727" s="26" t="n">
        <f aca="false">(1-C726/C725)*100</f>
        <v>99.820788530466</v>
      </c>
      <c r="D727" s="27" t="s">
        <v>22</v>
      </c>
      <c r="E727" s="43" t="n">
        <f aca="false">(1-E726/E725)*100</f>
        <v>100</v>
      </c>
      <c r="F727" s="29" t="s">
        <v>22</v>
      </c>
      <c r="G727" s="30" t="n">
        <f aca="false">(1-G726/G725)*100</f>
        <v>100</v>
      </c>
    </row>
    <row r="728" customFormat="false" ht="43.5" hidden="false" customHeight="true" outlineLevel="0" collapsed="false">
      <c r="A728" s="8" t="s">
        <v>23</v>
      </c>
      <c r="B728" s="31"/>
      <c r="C728" s="32" t="s">
        <v>24</v>
      </c>
      <c r="D728" s="33" t="s">
        <v>25</v>
      </c>
      <c r="E728" s="33"/>
      <c r="F728" s="32" t="s">
        <v>26</v>
      </c>
      <c r="G728" s="32" t="s">
        <v>27</v>
      </c>
    </row>
    <row r="729" customFormat="false" ht="25.5" hidden="false" customHeight="false" outlineLevel="0" collapsed="false">
      <c r="A729" s="8"/>
      <c r="B729" s="17" t="s">
        <v>18</v>
      </c>
      <c r="C729" s="34" t="n">
        <v>333</v>
      </c>
      <c r="D729" s="34" t="n">
        <v>92</v>
      </c>
      <c r="E729" s="34"/>
      <c r="F729" s="34" t="n">
        <v>21</v>
      </c>
      <c r="G729" s="34" t="n">
        <v>165</v>
      </c>
    </row>
    <row r="730" customFormat="false" ht="51.75" hidden="false" customHeight="false" outlineLevel="0" collapsed="false">
      <c r="A730" s="8"/>
      <c r="B730" s="23" t="s">
        <v>21</v>
      </c>
      <c r="C730" s="35" t="n">
        <v>0</v>
      </c>
      <c r="D730" s="36" t="n">
        <v>0</v>
      </c>
      <c r="E730" s="36"/>
      <c r="F730" s="36" t="n">
        <v>0</v>
      </c>
      <c r="G730" s="36" t="n">
        <v>0</v>
      </c>
    </row>
    <row r="731" customFormat="false" ht="19.5" hidden="false" customHeight="false" outlineLevel="0" collapsed="false">
      <c r="A731" s="8"/>
      <c r="B731" s="37" t="s">
        <v>22</v>
      </c>
      <c r="C731" s="38" t="n">
        <f aca="false">(1-C730/C729)*100</f>
        <v>100</v>
      </c>
      <c r="D731" s="38" t="n">
        <f aca="false">(1-D730/D729)*100</f>
        <v>100</v>
      </c>
      <c r="E731" s="38"/>
      <c r="F731" s="38" t="n">
        <f aca="false">(1-F730/F729)*100</f>
        <v>100</v>
      </c>
      <c r="G731" s="38" t="n">
        <f aca="false">(1-G730/G729)*100</f>
        <v>100</v>
      </c>
    </row>
    <row r="732" customFormat="false" ht="43.5" hidden="false" customHeight="true" outlineLevel="0" collapsed="false">
      <c r="A732" s="8" t="s">
        <v>28</v>
      </c>
      <c r="B732" s="39"/>
      <c r="C732" s="11" t="s">
        <v>29</v>
      </c>
      <c r="D732" s="45"/>
      <c r="E732" s="46"/>
      <c r="F732" s="46"/>
      <c r="G732" s="47"/>
    </row>
    <row r="733" customFormat="false" ht="26.25" hidden="false" customHeight="true" outlineLevel="0" collapsed="false">
      <c r="A733" s="8"/>
      <c r="B733" s="17" t="s">
        <v>18</v>
      </c>
      <c r="C733" s="41" t="n">
        <v>161</v>
      </c>
      <c r="D733" s="48"/>
      <c r="E733" s="11" t="s">
        <v>38</v>
      </c>
      <c r="F733" s="11"/>
      <c r="G733" s="49"/>
    </row>
    <row r="734" customFormat="false" ht="51.75" hidden="false" customHeight="false" outlineLevel="0" collapsed="false">
      <c r="A734" s="8"/>
      <c r="B734" s="23" t="s">
        <v>21</v>
      </c>
      <c r="C734" s="36" t="n">
        <v>0</v>
      </c>
      <c r="D734" s="48"/>
      <c r="E734" s="50" t="n">
        <f aca="false">C729+D729+F729+G729+C733</f>
        <v>772</v>
      </c>
      <c r="F734" s="50"/>
      <c r="G734" s="49"/>
    </row>
    <row r="735" customFormat="false" ht="19.5" hidden="false" customHeight="false" outlineLevel="0" collapsed="false">
      <c r="A735" s="8"/>
      <c r="B735" s="25" t="s">
        <v>22</v>
      </c>
      <c r="C735" s="38" t="n">
        <f aca="false">(1-C734/C733)*100</f>
        <v>100</v>
      </c>
      <c r="D735" s="51"/>
      <c r="E735" s="52"/>
      <c r="F735" s="52"/>
      <c r="G735" s="53"/>
    </row>
    <row r="737" customFormat="false" ht="13.5" hidden="false" customHeight="false" outlineLevel="0" collapsed="false"/>
    <row r="738" customFormat="false" ht="18.75" hidden="false" customHeight="false" outlineLevel="0" collapsed="false">
      <c r="A738" s="7" t="n">
        <v>42609</v>
      </c>
      <c r="B738" s="7"/>
      <c r="C738" s="7"/>
      <c r="D738" s="7"/>
      <c r="E738" s="7"/>
      <c r="F738" s="7"/>
      <c r="G738" s="7"/>
    </row>
    <row r="739" customFormat="false" ht="43.5" hidden="false" customHeight="true" outlineLevel="0" collapsed="false">
      <c r="A739" s="8" t="s">
        <v>12</v>
      </c>
      <c r="B739" s="9"/>
      <c r="C739" s="10" t="s">
        <v>13</v>
      </c>
      <c r="D739" s="11" t="s">
        <v>14</v>
      </c>
      <c r="E739" s="11"/>
      <c r="F739" s="12" t="s">
        <v>15</v>
      </c>
      <c r="G739" s="12"/>
    </row>
    <row r="740" customFormat="false" ht="25.5" hidden="false" customHeight="false" outlineLevel="0" collapsed="false">
      <c r="A740" s="8"/>
      <c r="B740" s="13" t="s">
        <v>16</v>
      </c>
      <c r="C740" s="14" t="n">
        <v>110</v>
      </c>
      <c r="D740" s="15" t="s">
        <v>17</v>
      </c>
      <c r="E740" s="16" t="n">
        <v>720</v>
      </c>
      <c r="F740" s="17" t="s">
        <v>18</v>
      </c>
      <c r="G740" s="18" t="n">
        <v>256</v>
      </c>
    </row>
    <row r="741" customFormat="false" ht="51.75" hidden="false" customHeight="false" outlineLevel="0" collapsed="false">
      <c r="A741" s="8"/>
      <c r="B741" s="19" t="s">
        <v>19</v>
      </c>
      <c r="C741" s="20" t="n">
        <v>0</v>
      </c>
      <c r="D741" s="21" t="s">
        <v>20</v>
      </c>
      <c r="E741" s="22" t="n">
        <v>0</v>
      </c>
      <c r="F741" s="23" t="s">
        <v>21</v>
      </c>
      <c r="G741" s="24" t="n">
        <v>0</v>
      </c>
    </row>
    <row r="742" customFormat="false" ht="19.5" hidden="false" customHeight="false" outlineLevel="0" collapsed="false">
      <c r="A742" s="8"/>
      <c r="B742" s="25" t="s">
        <v>22</v>
      </c>
      <c r="C742" s="26" t="n">
        <f aca="false">(1-C741/C740)*100</f>
        <v>100</v>
      </c>
      <c r="D742" s="27" t="s">
        <v>22</v>
      </c>
      <c r="E742" s="43" t="n">
        <f aca="false">(1-E741/E740)*100</f>
        <v>100</v>
      </c>
      <c r="F742" s="29" t="s">
        <v>22</v>
      </c>
      <c r="G742" s="30" t="n">
        <f aca="false">(1-G741/G740)*100</f>
        <v>100</v>
      </c>
    </row>
    <row r="743" customFormat="false" ht="43.5" hidden="false" customHeight="true" outlineLevel="0" collapsed="false">
      <c r="A743" s="8" t="s">
        <v>23</v>
      </c>
      <c r="B743" s="31"/>
      <c r="C743" s="32" t="s">
        <v>24</v>
      </c>
      <c r="D743" s="33" t="s">
        <v>25</v>
      </c>
      <c r="E743" s="33"/>
      <c r="F743" s="32" t="s">
        <v>26</v>
      </c>
      <c r="G743" s="32" t="s">
        <v>27</v>
      </c>
    </row>
    <row r="744" customFormat="false" ht="25.5" hidden="false" customHeight="false" outlineLevel="0" collapsed="false">
      <c r="A744" s="8"/>
      <c r="B744" s="17" t="s">
        <v>18</v>
      </c>
      <c r="C744" s="34" t="n">
        <v>78</v>
      </c>
      <c r="D744" s="34" t="n">
        <v>34</v>
      </c>
      <c r="E744" s="34"/>
      <c r="F744" s="34" t="n">
        <v>3</v>
      </c>
      <c r="G744" s="34" t="n">
        <v>20</v>
      </c>
    </row>
    <row r="745" customFormat="false" ht="51.75" hidden="false" customHeight="false" outlineLevel="0" collapsed="false">
      <c r="A745" s="8"/>
      <c r="B745" s="23" t="s">
        <v>21</v>
      </c>
      <c r="C745" s="35" t="n">
        <v>0</v>
      </c>
      <c r="D745" s="36" t="n">
        <v>0</v>
      </c>
      <c r="E745" s="36"/>
      <c r="F745" s="36" t="n">
        <v>0</v>
      </c>
      <c r="G745" s="36" t="n">
        <v>0</v>
      </c>
    </row>
    <row r="746" customFormat="false" ht="19.5" hidden="false" customHeight="false" outlineLevel="0" collapsed="false">
      <c r="A746" s="8"/>
      <c r="B746" s="37" t="s">
        <v>22</v>
      </c>
      <c r="C746" s="38" t="n">
        <f aca="false">(1-C745/C744)*100</f>
        <v>100</v>
      </c>
      <c r="D746" s="38" t="n">
        <f aca="false">(1-D745/D744)*100</f>
        <v>100</v>
      </c>
      <c r="E746" s="38"/>
      <c r="F746" s="38" t="n">
        <f aca="false">(1-F745/F744)*100</f>
        <v>100</v>
      </c>
      <c r="G746" s="38" t="n">
        <f aca="false">(1-G745/G744)*100</f>
        <v>100</v>
      </c>
    </row>
    <row r="747" customFormat="false" ht="43.5" hidden="false" customHeight="true" outlineLevel="0" collapsed="false">
      <c r="A747" s="8" t="s">
        <v>28</v>
      </c>
      <c r="B747" s="39"/>
      <c r="C747" s="11" t="s">
        <v>29</v>
      </c>
      <c r="D747" s="45"/>
      <c r="E747" s="46"/>
      <c r="F747" s="46"/>
      <c r="G747" s="47"/>
    </row>
    <row r="748" customFormat="false" ht="26.25" hidden="false" customHeight="true" outlineLevel="0" collapsed="false">
      <c r="A748" s="8"/>
      <c r="B748" s="17" t="s">
        <v>18</v>
      </c>
      <c r="C748" s="41" t="n">
        <v>121</v>
      </c>
      <c r="D748" s="48"/>
      <c r="E748" s="11" t="s">
        <v>38</v>
      </c>
      <c r="F748" s="11"/>
      <c r="G748" s="49"/>
    </row>
    <row r="749" customFormat="false" ht="51.75" hidden="false" customHeight="false" outlineLevel="0" collapsed="false">
      <c r="A749" s="8"/>
      <c r="B749" s="23" t="s">
        <v>21</v>
      </c>
      <c r="C749" s="36" t="n">
        <v>0</v>
      </c>
      <c r="D749" s="48"/>
      <c r="E749" s="50" t="n">
        <f aca="false">C744+D744+F744+G744+C748</f>
        <v>256</v>
      </c>
      <c r="F749" s="50"/>
      <c r="G749" s="49"/>
    </row>
    <row r="750" customFormat="false" ht="19.5" hidden="false" customHeight="false" outlineLevel="0" collapsed="false">
      <c r="A750" s="8"/>
      <c r="B750" s="25" t="s">
        <v>22</v>
      </c>
      <c r="C750" s="38" t="n">
        <f aca="false">(1-C749/C748)*100</f>
        <v>100</v>
      </c>
      <c r="D750" s="51"/>
      <c r="E750" s="52"/>
      <c r="F750" s="52"/>
      <c r="G750" s="53"/>
    </row>
    <row r="752" customFormat="false" ht="13.5" hidden="false" customHeight="false" outlineLevel="0" collapsed="false"/>
    <row r="753" customFormat="false" ht="18.75" hidden="false" customHeight="false" outlineLevel="0" collapsed="false">
      <c r="A753" s="7" t="n">
        <v>42611</v>
      </c>
      <c r="B753" s="7"/>
      <c r="C753" s="7"/>
      <c r="D753" s="7"/>
      <c r="E753" s="7"/>
      <c r="F753" s="7"/>
      <c r="G753" s="7"/>
    </row>
    <row r="754" customFormat="false" ht="43.5" hidden="false" customHeight="true" outlineLevel="0" collapsed="false">
      <c r="A754" s="8" t="s">
        <v>12</v>
      </c>
      <c r="B754" s="9"/>
      <c r="C754" s="10" t="s">
        <v>13</v>
      </c>
      <c r="D754" s="11" t="s">
        <v>14</v>
      </c>
      <c r="E754" s="11"/>
      <c r="F754" s="12" t="s">
        <v>15</v>
      </c>
      <c r="G754" s="12"/>
    </row>
    <row r="755" customFormat="false" ht="25.5" hidden="false" customHeight="false" outlineLevel="0" collapsed="false">
      <c r="A755" s="8"/>
      <c r="B755" s="13" t="s">
        <v>16</v>
      </c>
      <c r="C755" s="14" t="n">
        <v>854</v>
      </c>
      <c r="D755" s="15" t="s">
        <v>17</v>
      </c>
      <c r="E755" s="16" t="n">
        <v>720</v>
      </c>
      <c r="F755" s="17" t="s">
        <v>18</v>
      </c>
      <c r="G755" s="18" t="n">
        <v>1182</v>
      </c>
    </row>
    <row r="756" customFormat="false" ht="51.75" hidden="false" customHeight="false" outlineLevel="0" collapsed="false">
      <c r="A756" s="8"/>
      <c r="B756" s="19" t="s">
        <v>19</v>
      </c>
      <c r="C756" s="20" t="n">
        <v>1</v>
      </c>
      <c r="D756" s="21" t="s">
        <v>20</v>
      </c>
      <c r="E756" s="22" t="n">
        <v>0</v>
      </c>
      <c r="F756" s="23" t="s">
        <v>21</v>
      </c>
      <c r="G756" s="24" t="n">
        <v>8</v>
      </c>
    </row>
    <row r="757" customFormat="false" ht="19.5" hidden="false" customHeight="false" outlineLevel="0" collapsed="false">
      <c r="A757" s="8"/>
      <c r="B757" s="25" t="s">
        <v>22</v>
      </c>
      <c r="C757" s="26" t="n">
        <f aca="false">(1-C756/C755)*100</f>
        <v>99.8829039812646</v>
      </c>
      <c r="D757" s="27" t="s">
        <v>22</v>
      </c>
      <c r="E757" s="43" t="n">
        <f aca="false">(1-E756/E755)*100</f>
        <v>100</v>
      </c>
      <c r="F757" s="29" t="s">
        <v>22</v>
      </c>
      <c r="G757" s="30" t="n">
        <f aca="false">(1-G756/G755)*100</f>
        <v>99.3231810490694</v>
      </c>
    </row>
    <row r="758" customFormat="false" ht="43.5" hidden="false" customHeight="true" outlineLevel="0" collapsed="false">
      <c r="A758" s="8" t="s">
        <v>23</v>
      </c>
      <c r="B758" s="31"/>
      <c r="C758" s="32" t="s">
        <v>24</v>
      </c>
      <c r="D758" s="33" t="s">
        <v>25</v>
      </c>
      <c r="E758" s="33"/>
      <c r="F758" s="32" t="s">
        <v>26</v>
      </c>
      <c r="G758" s="32" t="s">
        <v>27</v>
      </c>
    </row>
    <row r="759" customFormat="false" ht="25.5" hidden="false" customHeight="false" outlineLevel="0" collapsed="false">
      <c r="A759" s="8"/>
      <c r="B759" s="17" t="s">
        <v>18</v>
      </c>
      <c r="C759" s="34" t="n">
        <v>528</v>
      </c>
      <c r="D759" s="34" t="n">
        <v>158</v>
      </c>
      <c r="E759" s="34"/>
      <c r="F759" s="34" t="n">
        <v>35</v>
      </c>
      <c r="G759" s="34" t="n">
        <v>219</v>
      </c>
    </row>
    <row r="760" customFormat="false" ht="51.75" hidden="false" customHeight="false" outlineLevel="0" collapsed="false">
      <c r="A760" s="8"/>
      <c r="B760" s="23" t="s">
        <v>21</v>
      </c>
      <c r="C760" s="35" t="n">
        <v>4</v>
      </c>
      <c r="D760" s="36" t="n">
        <v>2</v>
      </c>
      <c r="E760" s="36"/>
      <c r="F760" s="36" t="n">
        <v>0</v>
      </c>
      <c r="G760" s="36" t="n">
        <v>2</v>
      </c>
    </row>
    <row r="761" customFormat="false" ht="19.5" hidden="false" customHeight="false" outlineLevel="0" collapsed="false">
      <c r="A761" s="8"/>
      <c r="B761" s="37" t="s">
        <v>22</v>
      </c>
      <c r="C761" s="38" t="n">
        <f aca="false">(1-C760/C759)*100</f>
        <v>99.2424242424243</v>
      </c>
      <c r="D761" s="38" t="n">
        <f aca="false">(1-D760/D759)*100</f>
        <v>98.7341772151899</v>
      </c>
      <c r="E761" s="38"/>
      <c r="F761" s="38" t="n">
        <f aca="false">(1-F760/F759)*100</f>
        <v>100</v>
      </c>
      <c r="G761" s="38" t="n">
        <f aca="false">(1-G760/G759)*100</f>
        <v>99.0867579908676</v>
      </c>
    </row>
    <row r="762" customFormat="false" ht="43.5" hidden="false" customHeight="true" outlineLevel="0" collapsed="false">
      <c r="A762" s="8" t="s">
        <v>28</v>
      </c>
      <c r="B762" s="39"/>
      <c r="C762" s="11" t="s">
        <v>29</v>
      </c>
      <c r="D762" s="45"/>
      <c r="E762" s="46"/>
      <c r="F762" s="46"/>
      <c r="G762" s="47"/>
    </row>
    <row r="763" customFormat="false" ht="26.25" hidden="false" customHeight="true" outlineLevel="0" collapsed="false">
      <c r="A763" s="8"/>
      <c r="B763" s="17" t="s">
        <v>18</v>
      </c>
      <c r="C763" s="41" t="n">
        <v>242</v>
      </c>
      <c r="D763" s="48"/>
      <c r="E763" s="11" t="s">
        <v>38</v>
      </c>
      <c r="F763" s="11"/>
      <c r="G763" s="49"/>
    </row>
    <row r="764" customFormat="false" ht="51.75" hidden="false" customHeight="false" outlineLevel="0" collapsed="false">
      <c r="A764" s="8"/>
      <c r="B764" s="23" t="s">
        <v>21</v>
      </c>
      <c r="C764" s="36" t="n">
        <v>0</v>
      </c>
      <c r="D764" s="48"/>
      <c r="E764" s="50" t="n">
        <f aca="false">C759+D759+F759+G759+C763</f>
        <v>1182</v>
      </c>
      <c r="F764" s="50"/>
      <c r="G764" s="49"/>
    </row>
    <row r="765" customFormat="false" ht="19.5" hidden="false" customHeight="false" outlineLevel="0" collapsed="false">
      <c r="A765" s="8"/>
      <c r="B765" s="25" t="s">
        <v>22</v>
      </c>
      <c r="C765" s="38" t="n">
        <f aca="false">(1-C764/C763)*100</f>
        <v>100</v>
      </c>
      <c r="D765" s="51"/>
      <c r="E765" s="52"/>
      <c r="F765" s="52"/>
      <c r="G765" s="53"/>
    </row>
    <row r="766" customFormat="false" ht="13.5" hidden="false" customHeight="false" outlineLevel="0" collapsed="false"/>
    <row r="767" customFormat="false" ht="18.75" hidden="false" customHeight="false" outlineLevel="0" collapsed="false">
      <c r="A767" s="7" t="n">
        <v>42612</v>
      </c>
      <c r="B767" s="7"/>
      <c r="C767" s="7"/>
      <c r="D767" s="7"/>
      <c r="E767" s="7"/>
      <c r="F767" s="7"/>
      <c r="G767" s="7"/>
    </row>
    <row r="768" customFormat="false" ht="43.5" hidden="false" customHeight="true" outlineLevel="0" collapsed="false">
      <c r="A768" s="8" t="s">
        <v>12</v>
      </c>
      <c r="B768" s="9"/>
      <c r="C768" s="10" t="s">
        <v>13</v>
      </c>
      <c r="D768" s="11" t="s">
        <v>14</v>
      </c>
      <c r="E768" s="11"/>
      <c r="F768" s="12" t="s">
        <v>15</v>
      </c>
      <c r="G768" s="12"/>
    </row>
    <row r="769" customFormat="false" ht="25.5" hidden="false" customHeight="false" outlineLevel="0" collapsed="false">
      <c r="A769" s="8"/>
      <c r="B769" s="13" t="s">
        <v>16</v>
      </c>
      <c r="C769" s="14" t="n">
        <v>719</v>
      </c>
      <c r="D769" s="15" t="s">
        <v>17</v>
      </c>
      <c r="E769" s="16" t="n">
        <v>720</v>
      </c>
      <c r="F769" s="17" t="s">
        <v>18</v>
      </c>
      <c r="G769" s="18" t="n">
        <v>1107</v>
      </c>
    </row>
    <row r="770" customFormat="false" ht="51.75" hidden="false" customHeight="false" outlineLevel="0" collapsed="false">
      <c r="A770" s="8"/>
      <c r="B770" s="19" t="s">
        <v>19</v>
      </c>
      <c r="C770" s="20" t="n">
        <v>0</v>
      </c>
      <c r="D770" s="21" t="s">
        <v>20</v>
      </c>
      <c r="E770" s="22" t="n">
        <v>0</v>
      </c>
      <c r="F770" s="23" t="s">
        <v>21</v>
      </c>
      <c r="G770" s="24" t="n">
        <v>12</v>
      </c>
    </row>
    <row r="771" customFormat="false" ht="19.5" hidden="false" customHeight="false" outlineLevel="0" collapsed="false">
      <c r="A771" s="8"/>
      <c r="B771" s="25" t="s">
        <v>22</v>
      </c>
      <c r="C771" s="26" t="n">
        <f aca="false">(1-C770/C769)*100</f>
        <v>100</v>
      </c>
      <c r="D771" s="27" t="s">
        <v>22</v>
      </c>
      <c r="E771" s="43" t="n">
        <f aca="false">(1-E770/E769)*100</f>
        <v>100</v>
      </c>
      <c r="F771" s="29" t="s">
        <v>22</v>
      </c>
      <c r="G771" s="30" t="n">
        <f aca="false">(1-G770/G769)*100</f>
        <v>98.9159891598916</v>
      </c>
    </row>
    <row r="772" customFormat="false" ht="43.5" hidden="false" customHeight="true" outlineLevel="0" collapsed="false">
      <c r="A772" s="8" t="s">
        <v>23</v>
      </c>
      <c r="B772" s="31"/>
      <c r="C772" s="32" t="s">
        <v>24</v>
      </c>
      <c r="D772" s="33" t="s">
        <v>25</v>
      </c>
      <c r="E772" s="33"/>
      <c r="F772" s="32" t="s">
        <v>26</v>
      </c>
      <c r="G772" s="32" t="s">
        <v>27</v>
      </c>
    </row>
    <row r="773" customFormat="false" ht="25.5" hidden="false" customHeight="false" outlineLevel="0" collapsed="false">
      <c r="A773" s="8"/>
      <c r="B773" s="17" t="s">
        <v>18</v>
      </c>
      <c r="C773" s="34" t="n">
        <v>465</v>
      </c>
      <c r="D773" s="34" t="n">
        <v>155</v>
      </c>
      <c r="E773" s="34"/>
      <c r="F773" s="34" t="n">
        <v>27</v>
      </c>
      <c r="G773" s="34" t="n">
        <v>225</v>
      </c>
    </row>
    <row r="774" customFormat="false" ht="51.75" hidden="false" customHeight="false" outlineLevel="0" collapsed="false">
      <c r="A774" s="8"/>
      <c r="B774" s="23" t="s">
        <v>21</v>
      </c>
      <c r="C774" s="35" t="n">
        <v>7</v>
      </c>
      <c r="D774" s="36" t="n">
        <v>1</v>
      </c>
      <c r="E774" s="36"/>
      <c r="F774" s="36" t="n">
        <v>0</v>
      </c>
      <c r="G774" s="36" t="n">
        <v>4</v>
      </c>
    </row>
    <row r="775" customFormat="false" ht="19.5" hidden="false" customHeight="false" outlineLevel="0" collapsed="false">
      <c r="A775" s="8"/>
      <c r="B775" s="37" t="s">
        <v>22</v>
      </c>
      <c r="C775" s="38" t="n">
        <f aca="false">(1-C774/C773)*100</f>
        <v>98.494623655914</v>
      </c>
      <c r="D775" s="38" t="n">
        <f aca="false">(1-D774/D773)*100</f>
        <v>99.3548387096774</v>
      </c>
      <c r="E775" s="38"/>
      <c r="F775" s="38" t="n">
        <f aca="false">(1-F774/F773)*100</f>
        <v>100</v>
      </c>
      <c r="G775" s="38" t="n">
        <f aca="false">(1-G774/G773)*100</f>
        <v>98.2222222222222</v>
      </c>
    </row>
    <row r="776" customFormat="false" ht="43.5" hidden="false" customHeight="true" outlineLevel="0" collapsed="false">
      <c r="A776" s="8" t="s">
        <v>28</v>
      </c>
      <c r="B776" s="39"/>
      <c r="C776" s="11" t="s">
        <v>29</v>
      </c>
      <c r="D776" s="45"/>
      <c r="E776" s="46"/>
      <c r="F776" s="46"/>
      <c r="G776" s="47"/>
    </row>
    <row r="777" customFormat="false" ht="26.25" hidden="false" customHeight="true" outlineLevel="0" collapsed="false">
      <c r="A777" s="8"/>
      <c r="B777" s="17" t="s">
        <v>18</v>
      </c>
      <c r="C777" s="41" t="n">
        <v>235</v>
      </c>
      <c r="D777" s="48"/>
      <c r="E777" s="11" t="s">
        <v>38</v>
      </c>
      <c r="F777" s="11"/>
      <c r="G777" s="49"/>
    </row>
    <row r="778" customFormat="false" ht="51.75" hidden="false" customHeight="false" outlineLevel="0" collapsed="false">
      <c r="A778" s="8"/>
      <c r="B778" s="23" t="s">
        <v>21</v>
      </c>
      <c r="C778" s="36" t="n">
        <v>0</v>
      </c>
      <c r="D778" s="48"/>
      <c r="E778" s="50" t="n">
        <f aca="false">C773+D773+F773+G773+C777</f>
        <v>1107</v>
      </c>
      <c r="F778" s="50"/>
      <c r="G778" s="49"/>
    </row>
    <row r="779" customFormat="false" ht="19.5" hidden="false" customHeight="false" outlineLevel="0" collapsed="false">
      <c r="A779" s="8"/>
      <c r="B779" s="25" t="s">
        <v>22</v>
      </c>
      <c r="C779" s="38" t="n">
        <f aca="false">(1-C778/C777)*100</f>
        <v>100</v>
      </c>
      <c r="D779" s="51"/>
      <c r="E779" s="52"/>
      <c r="F779" s="52"/>
      <c r="G779" s="53"/>
    </row>
    <row r="780" customFormat="false" ht="13.5" hidden="false" customHeight="false" outlineLevel="0" collapsed="false"/>
    <row r="781" customFormat="false" ht="18.75" hidden="false" customHeight="false" outlineLevel="0" collapsed="false">
      <c r="A781" s="7" t="n">
        <v>42613</v>
      </c>
      <c r="B781" s="7"/>
      <c r="C781" s="7"/>
      <c r="D781" s="7"/>
      <c r="E781" s="7"/>
      <c r="F781" s="7"/>
      <c r="G781" s="7"/>
    </row>
    <row r="782" customFormat="false" ht="43.5" hidden="false" customHeight="true" outlineLevel="0" collapsed="false">
      <c r="A782" s="8" t="s">
        <v>12</v>
      </c>
      <c r="B782" s="9"/>
      <c r="C782" s="10" t="s">
        <v>13</v>
      </c>
      <c r="D782" s="11" t="s">
        <v>14</v>
      </c>
      <c r="E782" s="11"/>
      <c r="F782" s="12" t="s">
        <v>15</v>
      </c>
      <c r="G782" s="12"/>
    </row>
    <row r="783" customFormat="false" ht="25.5" hidden="false" customHeight="false" outlineLevel="0" collapsed="false">
      <c r="A783" s="8"/>
      <c r="B783" s="13" t="s">
        <v>16</v>
      </c>
      <c r="C783" s="14" t="n">
        <v>635</v>
      </c>
      <c r="D783" s="15" t="s">
        <v>17</v>
      </c>
      <c r="E783" s="16" t="n">
        <v>720</v>
      </c>
      <c r="F783" s="17" t="s">
        <v>18</v>
      </c>
      <c r="G783" s="18" t="n">
        <v>1017</v>
      </c>
    </row>
    <row r="784" customFormat="false" ht="51.75" hidden="false" customHeight="false" outlineLevel="0" collapsed="false">
      <c r="A784" s="8"/>
      <c r="B784" s="19" t="s">
        <v>19</v>
      </c>
      <c r="C784" s="20" t="n">
        <v>1</v>
      </c>
      <c r="D784" s="21" t="s">
        <v>20</v>
      </c>
      <c r="E784" s="22" t="n">
        <v>0</v>
      </c>
      <c r="F784" s="23" t="s">
        <v>21</v>
      </c>
      <c r="G784" s="24" t="n">
        <v>26</v>
      </c>
    </row>
    <row r="785" customFormat="false" ht="19.5" hidden="false" customHeight="false" outlineLevel="0" collapsed="false">
      <c r="A785" s="8"/>
      <c r="B785" s="25" t="s">
        <v>22</v>
      </c>
      <c r="C785" s="26" t="n">
        <f aca="false">(1-C784/C783)*100</f>
        <v>99.8425196850394</v>
      </c>
      <c r="D785" s="27" t="s">
        <v>22</v>
      </c>
      <c r="E785" s="43" t="n">
        <f aca="false">(1-E784/E783)*100</f>
        <v>100</v>
      </c>
      <c r="F785" s="29" t="s">
        <v>22</v>
      </c>
      <c r="G785" s="30" t="n">
        <f aca="false">(1-G784/G783)*100</f>
        <v>97.4434611602753</v>
      </c>
    </row>
    <row r="786" customFormat="false" ht="43.5" hidden="false" customHeight="true" outlineLevel="0" collapsed="false">
      <c r="A786" s="8" t="s">
        <v>23</v>
      </c>
      <c r="B786" s="31"/>
      <c r="C786" s="32" t="s">
        <v>24</v>
      </c>
      <c r="D786" s="33" t="s">
        <v>25</v>
      </c>
      <c r="E786" s="33"/>
      <c r="F786" s="32" t="s">
        <v>26</v>
      </c>
      <c r="G786" s="32" t="s">
        <v>27</v>
      </c>
    </row>
    <row r="787" customFormat="false" ht="25.5" hidden="false" customHeight="false" outlineLevel="0" collapsed="false">
      <c r="A787" s="8"/>
      <c r="B787" s="17" t="s">
        <v>18</v>
      </c>
      <c r="C787" s="34" t="n">
        <v>414</v>
      </c>
      <c r="D787" s="34" t="n">
        <v>143</v>
      </c>
      <c r="E787" s="34"/>
      <c r="F787" s="34" t="n">
        <v>36</v>
      </c>
      <c r="G787" s="34" t="n">
        <v>204</v>
      </c>
    </row>
    <row r="788" customFormat="false" ht="51.75" hidden="false" customHeight="false" outlineLevel="0" collapsed="false">
      <c r="A788" s="8"/>
      <c r="B788" s="23" t="s">
        <v>21</v>
      </c>
      <c r="C788" s="35" t="n">
        <v>13</v>
      </c>
      <c r="D788" s="36" t="n">
        <v>5</v>
      </c>
      <c r="E788" s="36"/>
      <c r="F788" s="36" t="n">
        <v>0</v>
      </c>
      <c r="G788" s="36" t="n">
        <v>8</v>
      </c>
    </row>
    <row r="789" customFormat="false" ht="19.5" hidden="false" customHeight="false" outlineLevel="0" collapsed="false">
      <c r="A789" s="8"/>
      <c r="B789" s="37" t="s">
        <v>22</v>
      </c>
      <c r="C789" s="38" t="n">
        <f aca="false">(1-C788/C787)*100</f>
        <v>96.8599033816425</v>
      </c>
      <c r="D789" s="38" t="n">
        <f aca="false">(1-D788/D787)*100</f>
        <v>96.5034965034965</v>
      </c>
      <c r="E789" s="38"/>
      <c r="F789" s="38" t="n">
        <f aca="false">(1-F788/F787)*100</f>
        <v>100</v>
      </c>
      <c r="G789" s="38" t="n">
        <f aca="false">(1-G788/G787)*100</f>
        <v>96.078431372549</v>
      </c>
    </row>
    <row r="790" customFormat="false" ht="43.5" hidden="false" customHeight="true" outlineLevel="0" collapsed="false">
      <c r="A790" s="8" t="s">
        <v>28</v>
      </c>
      <c r="B790" s="39"/>
      <c r="C790" s="11" t="s">
        <v>29</v>
      </c>
      <c r="D790" s="45"/>
      <c r="E790" s="46"/>
      <c r="F790" s="46"/>
      <c r="G790" s="47"/>
    </row>
    <row r="791" customFormat="false" ht="26.25" hidden="false" customHeight="true" outlineLevel="0" collapsed="false">
      <c r="A791" s="8"/>
      <c r="B791" s="17" t="s">
        <v>18</v>
      </c>
      <c r="C791" s="41" t="n">
        <v>220</v>
      </c>
      <c r="D791" s="48"/>
      <c r="E791" s="11" t="s">
        <v>38</v>
      </c>
      <c r="F791" s="11"/>
      <c r="G791" s="49"/>
    </row>
    <row r="792" customFormat="false" ht="51.75" hidden="false" customHeight="false" outlineLevel="0" collapsed="false">
      <c r="A792" s="8"/>
      <c r="B792" s="23" t="s">
        <v>21</v>
      </c>
      <c r="C792" s="36" t="n">
        <v>0</v>
      </c>
      <c r="D792" s="48"/>
      <c r="E792" s="50" t="n">
        <f aca="false">C787+D787+F787+G787+C791</f>
        <v>1017</v>
      </c>
      <c r="F792" s="50"/>
      <c r="G792" s="49"/>
    </row>
    <row r="793" customFormat="false" ht="19.5" hidden="false" customHeight="false" outlineLevel="0" collapsed="false">
      <c r="A793" s="8"/>
      <c r="B793" s="25" t="s">
        <v>22</v>
      </c>
      <c r="C793" s="38" t="n">
        <f aca="false">(1-C792/C791)*100</f>
        <v>100</v>
      </c>
      <c r="D793" s="51"/>
      <c r="E793" s="52"/>
      <c r="F793" s="52"/>
      <c r="G793" s="53"/>
    </row>
    <row r="795" customFormat="false" ht="13.5" hidden="false" customHeight="false" outlineLevel="0" collapsed="false"/>
    <row r="796" customFormat="false" ht="18.75" hidden="false" customHeight="false" outlineLevel="0" collapsed="false">
      <c r="A796" s="7" t="n">
        <v>42614</v>
      </c>
      <c r="B796" s="7"/>
      <c r="C796" s="7"/>
      <c r="D796" s="7"/>
      <c r="E796" s="7"/>
      <c r="F796" s="7"/>
      <c r="G796" s="7"/>
    </row>
    <row r="797" customFormat="false" ht="43.5" hidden="false" customHeight="true" outlineLevel="0" collapsed="false">
      <c r="A797" s="8" t="s">
        <v>12</v>
      </c>
      <c r="B797" s="9"/>
      <c r="C797" s="10" t="s">
        <v>13</v>
      </c>
      <c r="D797" s="11" t="s">
        <v>14</v>
      </c>
      <c r="E797" s="11"/>
      <c r="F797" s="12" t="s">
        <v>15</v>
      </c>
      <c r="G797" s="12"/>
    </row>
    <row r="798" customFormat="false" ht="25.5" hidden="false" customHeight="false" outlineLevel="0" collapsed="false">
      <c r="A798" s="8"/>
      <c r="B798" s="13" t="s">
        <v>16</v>
      </c>
      <c r="C798" s="14" t="n">
        <v>640</v>
      </c>
      <c r="D798" s="15" t="s">
        <v>17</v>
      </c>
      <c r="E798" s="16" t="n">
        <v>720</v>
      </c>
      <c r="F798" s="17" t="s">
        <v>18</v>
      </c>
      <c r="G798" s="18" t="n">
        <v>1010</v>
      </c>
    </row>
    <row r="799" customFormat="false" ht="51.75" hidden="false" customHeight="false" outlineLevel="0" collapsed="false">
      <c r="A799" s="8"/>
      <c r="B799" s="19" t="s">
        <v>19</v>
      </c>
      <c r="C799" s="20" t="n">
        <v>7</v>
      </c>
      <c r="D799" s="21" t="s">
        <v>20</v>
      </c>
      <c r="E799" s="22" t="n">
        <v>0</v>
      </c>
      <c r="F799" s="23" t="s">
        <v>21</v>
      </c>
      <c r="G799" s="24" t="n">
        <v>20</v>
      </c>
    </row>
    <row r="800" customFormat="false" ht="19.5" hidden="false" customHeight="false" outlineLevel="0" collapsed="false">
      <c r="A800" s="8"/>
      <c r="B800" s="25" t="s">
        <v>22</v>
      </c>
      <c r="C800" s="26" t="n">
        <f aca="false">(1-C799/C798)*100</f>
        <v>98.90625</v>
      </c>
      <c r="D800" s="27" t="s">
        <v>22</v>
      </c>
      <c r="E800" s="43" t="n">
        <f aca="false">(1-E799/E798)*100</f>
        <v>100</v>
      </c>
      <c r="F800" s="29" t="s">
        <v>22</v>
      </c>
      <c r="G800" s="30" t="n">
        <f aca="false">(1-G799/G798)*100</f>
        <v>98.019801980198</v>
      </c>
    </row>
    <row r="801" customFormat="false" ht="43.5" hidden="false" customHeight="true" outlineLevel="0" collapsed="false">
      <c r="A801" s="8" t="s">
        <v>23</v>
      </c>
      <c r="B801" s="31"/>
      <c r="C801" s="32" t="s">
        <v>24</v>
      </c>
      <c r="D801" s="33" t="s">
        <v>25</v>
      </c>
      <c r="E801" s="33"/>
      <c r="F801" s="32" t="s">
        <v>26</v>
      </c>
      <c r="G801" s="32" t="s">
        <v>27</v>
      </c>
    </row>
    <row r="802" customFormat="false" ht="25.5" hidden="false" customHeight="false" outlineLevel="0" collapsed="false">
      <c r="A802" s="8"/>
      <c r="B802" s="17" t="s">
        <v>18</v>
      </c>
      <c r="C802" s="34" t="n">
        <v>447</v>
      </c>
      <c r="D802" s="34" t="n">
        <v>114</v>
      </c>
      <c r="E802" s="34"/>
      <c r="F802" s="34" t="n">
        <v>34</v>
      </c>
      <c r="G802" s="34" t="n">
        <v>224</v>
      </c>
    </row>
    <row r="803" customFormat="false" ht="51.75" hidden="false" customHeight="false" outlineLevel="0" collapsed="false">
      <c r="A803" s="8"/>
      <c r="B803" s="23" t="s">
        <v>21</v>
      </c>
      <c r="C803" s="35" t="n">
        <v>14</v>
      </c>
      <c r="D803" s="36" t="n">
        <v>0</v>
      </c>
      <c r="E803" s="36"/>
      <c r="F803" s="36" t="n">
        <v>0</v>
      </c>
      <c r="G803" s="36" t="n">
        <v>6</v>
      </c>
    </row>
    <row r="804" customFormat="false" ht="19.5" hidden="false" customHeight="false" outlineLevel="0" collapsed="false">
      <c r="A804" s="8"/>
      <c r="B804" s="37" t="s">
        <v>22</v>
      </c>
      <c r="C804" s="38" t="n">
        <f aca="false">(1-C803/C802)*100</f>
        <v>96.8680089485459</v>
      </c>
      <c r="D804" s="38" t="n">
        <f aca="false">(1-D803/D802)*100</f>
        <v>100</v>
      </c>
      <c r="E804" s="38"/>
      <c r="F804" s="38" t="n">
        <f aca="false">(1-F803/F802)*100</f>
        <v>100</v>
      </c>
      <c r="G804" s="38" t="n">
        <f aca="false">(1-G803/G802)*100</f>
        <v>97.3214285714286</v>
      </c>
    </row>
    <row r="805" customFormat="false" ht="43.5" hidden="false" customHeight="true" outlineLevel="0" collapsed="false">
      <c r="A805" s="8" t="s">
        <v>28</v>
      </c>
      <c r="B805" s="39"/>
      <c r="C805" s="11" t="s">
        <v>29</v>
      </c>
      <c r="D805" s="45"/>
      <c r="E805" s="46"/>
      <c r="F805" s="46"/>
      <c r="G805" s="47"/>
    </row>
    <row r="806" customFormat="false" ht="26.25" hidden="false" customHeight="true" outlineLevel="0" collapsed="false">
      <c r="A806" s="8"/>
      <c r="B806" s="17" t="s">
        <v>18</v>
      </c>
      <c r="C806" s="41" t="n">
        <v>191</v>
      </c>
      <c r="D806" s="48"/>
      <c r="E806" s="11" t="s">
        <v>38</v>
      </c>
      <c r="F806" s="11"/>
      <c r="G806" s="49"/>
    </row>
    <row r="807" customFormat="false" ht="51.75" hidden="false" customHeight="false" outlineLevel="0" collapsed="false">
      <c r="A807" s="8"/>
      <c r="B807" s="23" t="s">
        <v>21</v>
      </c>
      <c r="C807" s="36" t="n">
        <v>0</v>
      </c>
      <c r="D807" s="48"/>
      <c r="E807" s="50" t="n">
        <f aca="false">C802+D802+F802+G802+C806</f>
        <v>1010</v>
      </c>
      <c r="F807" s="50"/>
      <c r="G807" s="49"/>
    </row>
    <row r="808" customFormat="false" ht="19.5" hidden="false" customHeight="false" outlineLevel="0" collapsed="false">
      <c r="A808" s="8"/>
      <c r="B808" s="25" t="s">
        <v>22</v>
      </c>
      <c r="C808" s="38" t="n">
        <f aca="false">(1-C807/C806)*100</f>
        <v>100</v>
      </c>
      <c r="D808" s="51"/>
      <c r="E808" s="52"/>
      <c r="F808" s="52"/>
      <c r="G808" s="53"/>
    </row>
    <row r="810" customFormat="false" ht="13.5" hidden="false" customHeight="false" outlineLevel="0" collapsed="false"/>
    <row r="811" customFormat="false" ht="18.75" hidden="false" customHeight="false" outlineLevel="0" collapsed="false">
      <c r="A811" s="7" t="n">
        <v>42615</v>
      </c>
      <c r="B811" s="7"/>
      <c r="C811" s="7"/>
      <c r="D811" s="7"/>
      <c r="E811" s="7"/>
      <c r="F811" s="7"/>
      <c r="G811" s="7"/>
    </row>
    <row r="812" customFormat="false" ht="43.5" hidden="false" customHeight="true" outlineLevel="0" collapsed="false">
      <c r="A812" s="8" t="s">
        <v>12</v>
      </c>
      <c r="B812" s="9"/>
      <c r="C812" s="10" t="s">
        <v>13</v>
      </c>
      <c r="D812" s="11" t="s">
        <v>14</v>
      </c>
      <c r="E812" s="11"/>
      <c r="F812" s="12" t="s">
        <v>15</v>
      </c>
      <c r="G812" s="12"/>
    </row>
    <row r="813" customFormat="false" ht="25.5" hidden="false" customHeight="false" outlineLevel="0" collapsed="false">
      <c r="A813" s="8"/>
      <c r="B813" s="13" t="s">
        <v>16</v>
      </c>
      <c r="C813" s="14" t="n">
        <v>601</v>
      </c>
      <c r="D813" s="15" t="s">
        <v>17</v>
      </c>
      <c r="E813" s="16" t="n">
        <v>720</v>
      </c>
      <c r="F813" s="17" t="s">
        <v>18</v>
      </c>
      <c r="G813" s="18" t="n">
        <v>986</v>
      </c>
    </row>
    <row r="814" customFormat="false" ht="51.75" hidden="false" customHeight="false" outlineLevel="0" collapsed="false">
      <c r="A814" s="8"/>
      <c r="B814" s="19" t="s">
        <v>19</v>
      </c>
      <c r="C814" s="20" t="n">
        <v>2</v>
      </c>
      <c r="D814" s="21" t="s">
        <v>20</v>
      </c>
      <c r="E814" s="22" t="n">
        <v>0</v>
      </c>
      <c r="F814" s="23" t="s">
        <v>21</v>
      </c>
      <c r="G814" s="24" t="n">
        <v>17</v>
      </c>
    </row>
    <row r="815" customFormat="false" ht="19.5" hidden="false" customHeight="false" outlineLevel="0" collapsed="false">
      <c r="A815" s="8"/>
      <c r="B815" s="25" t="s">
        <v>22</v>
      </c>
      <c r="C815" s="26" t="n">
        <f aca="false">(1-C814/C813)*100</f>
        <v>99.6672212978369</v>
      </c>
      <c r="D815" s="27" t="s">
        <v>22</v>
      </c>
      <c r="E815" s="43" t="n">
        <f aca="false">(1-E814/E813)*100</f>
        <v>100</v>
      </c>
      <c r="F815" s="29" t="s">
        <v>22</v>
      </c>
      <c r="G815" s="30" t="n">
        <f aca="false">(1-G814/G813)*100</f>
        <v>98.2758620689655</v>
      </c>
    </row>
    <row r="816" customFormat="false" ht="43.5" hidden="false" customHeight="true" outlineLevel="0" collapsed="false">
      <c r="A816" s="8" t="s">
        <v>23</v>
      </c>
      <c r="B816" s="31"/>
      <c r="C816" s="32" t="s">
        <v>24</v>
      </c>
      <c r="D816" s="33" t="s">
        <v>25</v>
      </c>
      <c r="E816" s="33"/>
      <c r="F816" s="32" t="s">
        <v>26</v>
      </c>
      <c r="G816" s="32" t="s">
        <v>27</v>
      </c>
    </row>
    <row r="817" customFormat="false" ht="25.5" hidden="false" customHeight="false" outlineLevel="0" collapsed="false">
      <c r="A817" s="8"/>
      <c r="B817" s="17" t="s">
        <v>18</v>
      </c>
      <c r="C817" s="34" t="n">
        <v>449</v>
      </c>
      <c r="D817" s="34" t="n">
        <v>130</v>
      </c>
      <c r="E817" s="34"/>
      <c r="F817" s="34" t="n">
        <v>33</v>
      </c>
      <c r="G817" s="34" t="n">
        <v>177</v>
      </c>
    </row>
    <row r="818" customFormat="false" ht="51.75" hidden="false" customHeight="false" outlineLevel="0" collapsed="false">
      <c r="A818" s="8"/>
      <c r="B818" s="23" t="s">
        <v>21</v>
      </c>
      <c r="C818" s="35" t="n">
        <v>15</v>
      </c>
      <c r="D818" s="36" t="n">
        <v>2</v>
      </c>
      <c r="E818" s="36"/>
      <c r="F818" s="36" t="n">
        <v>0</v>
      </c>
      <c r="G818" s="36" t="n">
        <v>0</v>
      </c>
    </row>
    <row r="819" customFormat="false" ht="19.5" hidden="false" customHeight="false" outlineLevel="0" collapsed="false">
      <c r="A819" s="8"/>
      <c r="B819" s="37" t="s">
        <v>22</v>
      </c>
      <c r="C819" s="38" t="n">
        <f aca="false">(1-C818/C817)*100</f>
        <v>96.6592427616927</v>
      </c>
      <c r="D819" s="38" t="n">
        <f aca="false">(1-D818/D817)*100</f>
        <v>98.4615384615385</v>
      </c>
      <c r="E819" s="38"/>
      <c r="F819" s="38" t="n">
        <f aca="false">(1-F818/F817)*100</f>
        <v>100</v>
      </c>
      <c r="G819" s="38" t="n">
        <f aca="false">(1-G818/G817)*100</f>
        <v>100</v>
      </c>
    </row>
    <row r="820" customFormat="false" ht="43.5" hidden="false" customHeight="true" outlineLevel="0" collapsed="false">
      <c r="A820" s="8" t="s">
        <v>28</v>
      </c>
      <c r="B820" s="39"/>
      <c r="C820" s="11" t="s">
        <v>29</v>
      </c>
      <c r="D820" s="45"/>
      <c r="E820" s="46"/>
      <c r="F820" s="46"/>
      <c r="G820" s="47"/>
    </row>
    <row r="821" customFormat="false" ht="26.25" hidden="false" customHeight="true" outlineLevel="0" collapsed="false">
      <c r="A821" s="8"/>
      <c r="B821" s="17" t="s">
        <v>18</v>
      </c>
      <c r="C821" s="41" t="n">
        <v>197</v>
      </c>
      <c r="D821" s="48"/>
      <c r="E821" s="11" t="s">
        <v>38</v>
      </c>
      <c r="F821" s="11"/>
      <c r="G821" s="49"/>
    </row>
    <row r="822" customFormat="false" ht="51.75" hidden="false" customHeight="false" outlineLevel="0" collapsed="false">
      <c r="A822" s="8"/>
      <c r="B822" s="23" t="s">
        <v>21</v>
      </c>
      <c r="C822" s="36" t="n">
        <v>0</v>
      </c>
      <c r="D822" s="48"/>
      <c r="E822" s="50" t="n">
        <f aca="false">C817+D817+F817+G817+C821</f>
        <v>986</v>
      </c>
      <c r="F822" s="50"/>
      <c r="G822" s="49"/>
    </row>
    <row r="823" customFormat="false" ht="19.5" hidden="false" customHeight="false" outlineLevel="0" collapsed="false">
      <c r="A823" s="8"/>
      <c r="B823" s="25" t="s">
        <v>22</v>
      </c>
      <c r="C823" s="38" t="n">
        <f aca="false">(1-C822/C821)*100</f>
        <v>100</v>
      </c>
      <c r="D823" s="51"/>
      <c r="E823" s="52"/>
      <c r="F823" s="52"/>
      <c r="G823" s="53"/>
    </row>
    <row r="825" customFormat="false" ht="13.5" hidden="false" customHeight="false" outlineLevel="0" collapsed="false"/>
    <row r="826" customFormat="false" ht="18.75" hidden="false" customHeight="false" outlineLevel="0" collapsed="false">
      <c r="A826" s="7" t="n">
        <v>42616</v>
      </c>
      <c r="B826" s="7"/>
      <c r="C826" s="7"/>
      <c r="D826" s="7"/>
      <c r="E826" s="7"/>
      <c r="F826" s="7"/>
      <c r="G826" s="7"/>
    </row>
    <row r="827" customFormat="false" ht="43.5" hidden="false" customHeight="true" outlineLevel="0" collapsed="false">
      <c r="A827" s="8" t="s">
        <v>12</v>
      </c>
      <c r="B827" s="9"/>
      <c r="C827" s="10" t="s">
        <v>13</v>
      </c>
      <c r="D827" s="11" t="s">
        <v>14</v>
      </c>
      <c r="E827" s="11"/>
      <c r="F827" s="12" t="s">
        <v>15</v>
      </c>
      <c r="G827" s="12"/>
    </row>
    <row r="828" customFormat="false" ht="25.5" hidden="false" customHeight="false" outlineLevel="0" collapsed="false">
      <c r="A828" s="8"/>
      <c r="B828" s="13" t="s">
        <v>16</v>
      </c>
      <c r="C828" s="14" t="n">
        <v>154</v>
      </c>
      <c r="D828" s="15" t="s">
        <v>17</v>
      </c>
      <c r="E828" s="16" t="n">
        <v>720</v>
      </c>
      <c r="F828" s="17" t="s">
        <v>18</v>
      </c>
      <c r="G828" s="18" t="n">
        <v>281</v>
      </c>
    </row>
    <row r="829" customFormat="false" ht="51.75" hidden="false" customHeight="false" outlineLevel="0" collapsed="false">
      <c r="A829" s="8"/>
      <c r="B829" s="19" t="s">
        <v>19</v>
      </c>
      <c r="C829" s="20" t="n">
        <v>0</v>
      </c>
      <c r="D829" s="21" t="s">
        <v>20</v>
      </c>
      <c r="E829" s="22" t="n">
        <v>0</v>
      </c>
      <c r="F829" s="23" t="s">
        <v>21</v>
      </c>
      <c r="G829" s="24" t="n">
        <v>0</v>
      </c>
    </row>
    <row r="830" customFormat="false" ht="19.5" hidden="false" customHeight="false" outlineLevel="0" collapsed="false">
      <c r="A830" s="8"/>
      <c r="B830" s="25" t="s">
        <v>22</v>
      </c>
      <c r="C830" s="26" t="n">
        <f aca="false">(1-C829/C828)*100</f>
        <v>100</v>
      </c>
      <c r="D830" s="27" t="s">
        <v>22</v>
      </c>
      <c r="E830" s="43" t="n">
        <f aca="false">(1-E829/E828)*100</f>
        <v>100</v>
      </c>
      <c r="F830" s="29" t="s">
        <v>22</v>
      </c>
      <c r="G830" s="30" t="n">
        <f aca="false">(1-G829/G828)*100</f>
        <v>100</v>
      </c>
    </row>
    <row r="831" customFormat="false" ht="43.5" hidden="false" customHeight="true" outlineLevel="0" collapsed="false">
      <c r="A831" s="8" t="s">
        <v>23</v>
      </c>
      <c r="B831" s="31"/>
      <c r="C831" s="32" t="s">
        <v>24</v>
      </c>
      <c r="D831" s="33" t="s">
        <v>25</v>
      </c>
      <c r="E831" s="33"/>
      <c r="F831" s="32" t="s">
        <v>26</v>
      </c>
      <c r="G831" s="32" t="s">
        <v>27</v>
      </c>
    </row>
    <row r="832" customFormat="false" ht="25.5" hidden="false" customHeight="false" outlineLevel="0" collapsed="false">
      <c r="A832" s="8"/>
      <c r="B832" s="17" t="s">
        <v>18</v>
      </c>
      <c r="C832" s="34" t="n">
        <v>83</v>
      </c>
      <c r="D832" s="34" t="n">
        <v>21</v>
      </c>
      <c r="E832" s="34"/>
      <c r="F832" s="34" t="n">
        <v>7</v>
      </c>
      <c r="G832" s="34" t="n">
        <v>35</v>
      </c>
    </row>
    <row r="833" customFormat="false" ht="51.75" hidden="false" customHeight="false" outlineLevel="0" collapsed="false">
      <c r="A833" s="8"/>
      <c r="B833" s="23" t="s">
        <v>21</v>
      </c>
      <c r="C833" s="35" t="n">
        <v>0</v>
      </c>
      <c r="D833" s="36" t="n">
        <v>0</v>
      </c>
      <c r="E833" s="36"/>
      <c r="F833" s="36" t="n">
        <v>0</v>
      </c>
      <c r="G833" s="36" t="n">
        <v>0</v>
      </c>
    </row>
    <row r="834" customFormat="false" ht="19.5" hidden="false" customHeight="false" outlineLevel="0" collapsed="false">
      <c r="A834" s="8"/>
      <c r="B834" s="37" t="s">
        <v>22</v>
      </c>
      <c r="C834" s="38" t="n">
        <f aca="false">(1-C833/C832)*100</f>
        <v>100</v>
      </c>
      <c r="D834" s="38" t="n">
        <f aca="false">(1-D833/D832)*100</f>
        <v>100</v>
      </c>
      <c r="E834" s="38"/>
      <c r="F834" s="38" t="n">
        <f aca="false">(1-F833/F832)*100</f>
        <v>100</v>
      </c>
      <c r="G834" s="38" t="n">
        <f aca="false">(1-G833/G832)*100</f>
        <v>100</v>
      </c>
    </row>
    <row r="835" customFormat="false" ht="43.5" hidden="false" customHeight="true" outlineLevel="0" collapsed="false">
      <c r="A835" s="8" t="s">
        <v>28</v>
      </c>
      <c r="B835" s="39"/>
      <c r="C835" s="11" t="s">
        <v>29</v>
      </c>
      <c r="D835" s="45"/>
      <c r="E835" s="46"/>
      <c r="F835" s="46"/>
      <c r="G835" s="47"/>
    </row>
    <row r="836" customFormat="false" ht="26.25" hidden="false" customHeight="true" outlineLevel="0" collapsed="false">
      <c r="A836" s="8"/>
      <c r="B836" s="17" t="s">
        <v>18</v>
      </c>
      <c r="C836" s="41" t="n">
        <v>135</v>
      </c>
      <c r="D836" s="48"/>
      <c r="E836" s="11" t="s">
        <v>38</v>
      </c>
      <c r="F836" s="11"/>
      <c r="G836" s="49"/>
    </row>
    <row r="837" customFormat="false" ht="51.75" hidden="false" customHeight="false" outlineLevel="0" collapsed="false">
      <c r="A837" s="8"/>
      <c r="B837" s="23" t="s">
        <v>21</v>
      </c>
      <c r="C837" s="36" t="n">
        <v>0</v>
      </c>
      <c r="D837" s="48"/>
      <c r="E837" s="50" t="n">
        <f aca="false">C832+D832+F832+G832+C836</f>
        <v>281</v>
      </c>
      <c r="F837" s="50"/>
      <c r="G837" s="49"/>
    </row>
    <row r="838" customFormat="false" ht="19.5" hidden="false" customHeight="false" outlineLevel="0" collapsed="false">
      <c r="A838" s="8"/>
      <c r="B838" s="25" t="s">
        <v>22</v>
      </c>
      <c r="C838" s="38" t="n">
        <f aca="false">(1-C837/C836)*100</f>
        <v>100</v>
      </c>
      <c r="D838" s="51"/>
      <c r="E838" s="52"/>
      <c r="F838" s="52"/>
      <c r="G838" s="53"/>
    </row>
    <row r="840" customFormat="false" ht="13.5" hidden="false" customHeight="false" outlineLevel="0" collapsed="false"/>
    <row r="841" customFormat="false" ht="18.75" hidden="false" customHeight="false" outlineLevel="0" collapsed="false">
      <c r="A841" s="7" t="n">
        <v>42618</v>
      </c>
      <c r="B841" s="7"/>
      <c r="C841" s="7"/>
      <c r="D841" s="7"/>
      <c r="E841" s="7"/>
      <c r="F841" s="7"/>
      <c r="G841" s="7"/>
    </row>
    <row r="842" customFormat="false" ht="43.5" hidden="false" customHeight="true" outlineLevel="0" collapsed="false">
      <c r="A842" s="8" t="s">
        <v>12</v>
      </c>
      <c r="B842" s="9"/>
      <c r="C842" s="10" t="s">
        <v>13</v>
      </c>
      <c r="D842" s="11" t="s">
        <v>14</v>
      </c>
      <c r="E842" s="11"/>
      <c r="F842" s="12" t="s">
        <v>15</v>
      </c>
      <c r="G842" s="12"/>
    </row>
    <row r="843" customFormat="false" ht="25.5" hidden="false" customHeight="false" outlineLevel="0" collapsed="false">
      <c r="A843" s="8"/>
      <c r="B843" s="13" t="s">
        <v>16</v>
      </c>
      <c r="C843" s="14" t="n">
        <v>702</v>
      </c>
      <c r="D843" s="15" t="s">
        <v>17</v>
      </c>
      <c r="E843" s="16" t="n">
        <v>720</v>
      </c>
      <c r="F843" s="17" t="s">
        <v>18</v>
      </c>
      <c r="G843" s="18" t="n">
        <v>1157</v>
      </c>
    </row>
    <row r="844" customFormat="false" ht="51.75" hidden="false" customHeight="false" outlineLevel="0" collapsed="false">
      <c r="A844" s="8"/>
      <c r="B844" s="19" t="s">
        <v>19</v>
      </c>
      <c r="C844" s="20" t="n">
        <v>1</v>
      </c>
      <c r="D844" s="21" t="s">
        <v>20</v>
      </c>
      <c r="E844" s="22" t="n">
        <v>0</v>
      </c>
      <c r="F844" s="23" t="s">
        <v>21</v>
      </c>
      <c r="G844" s="24" t="n">
        <v>4</v>
      </c>
    </row>
    <row r="845" customFormat="false" ht="19.5" hidden="false" customHeight="false" outlineLevel="0" collapsed="false">
      <c r="A845" s="8"/>
      <c r="B845" s="25" t="s">
        <v>22</v>
      </c>
      <c r="C845" s="26" t="n">
        <f aca="false">(1-C844/C843)*100</f>
        <v>99.8575498575499</v>
      </c>
      <c r="D845" s="27" t="s">
        <v>22</v>
      </c>
      <c r="E845" s="43" t="n">
        <f aca="false">(1-E844/E843)*100</f>
        <v>100</v>
      </c>
      <c r="F845" s="29" t="s">
        <v>22</v>
      </c>
      <c r="G845" s="30" t="n">
        <f aca="false">(1-G844/G843)*100</f>
        <v>99.6542783059637</v>
      </c>
    </row>
    <row r="846" customFormat="false" ht="43.5" hidden="false" customHeight="true" outlineLevel="0" collapsed="false">
      <c r="A846" s="8" t="s">
        <v>23</v>
      </c>
      <c r="B846" s="31"/>
      <c r="C846" s="32" t="s">
        <v>24</v>
      </c>
      <c r="D846" s="33" t="s">
        <v>25</v>
      </c>
      <c r="E846" s="33"/>
      <c r="F846" s="32" t="s">
        <v>26</v>
      </c>
      <c r="G846" s="32" t="s">
        <v>27</v>
      </c>
    </row>
    <row r="847" customFormat="false" ht="25.5" hidden="false" customHeight="false" outlineLevel="0" collapsed="false">
      <c r="A847" s="8"/>
      <c r="B847" s="17" t="s">
        <v>18</v>
      </c>
      <c r="C847" s="34" t="n">
        <v>532</v>
      </c>
      <c r="D847" s="34" t="n">
        <v>135</v>
      </c>
      <c r="E847" s="34"/>
      <c r="F847" s="34" t="n">
        <v>60</v>
      </c>
      <c r="G847" s="34" t="n">
        <v>194</v>
      </c>
    </row>
    <row r="848" customFormat="false" ht="51.75" hidden="false" customHeight="false" outlineLevel="0" collapsed="false">
      <c r="A848" s="8"/>
      <c r="B848" s="23" t="s">
        <v>21</v>
      </c>
      <c r="C848" s="35" t="n">
        <v>2</v>
      </c>
      <c r="D848" s="36" t="n">
        <v>1</v>
      </c>
      <c r="E848" s="36"/>
      <c r="F848" s="36" t="n">
        <v>0</v>
      </c>
      <c r="G848" s="36" t="n">
        <v>1</v>
      </c>
    </row>
    <row r="849" customFormat="false" ht="19.5" hidden="false" customHeight="false" outlineLevel="0" collapsed="false">
      <c r="A849" s="8"/>
      <c r="B849" s="37" t="s">
        <v>22</v>
      </c>
      <c r="C849" s="38" t="n">
        <f aca="false">(1-C848/C847)*100</f>
        <v>99.6240601503759</v>
      </c>
      <c r="D849" s="38" t="n">
        <f aca="false">(1-D848/D847)*100</f>
        <v>99.2592592592593</v>
      </c>
      <c r="E849" s="38"/>
      <c r="F849" s="38" t="n">
        <f aca="false">(1-F848/F847)*100</f>
        <v>100</v>
      </c>
      <c r="G849" s="38" t="n">
        <f aca="false">(1-G848/G847)*100</f>
        <v>99.4845360824742</v>
      </c>
    </row>
    <row r="850" customFormat="false" ht="43.5" hidden="false" customHeight="true" outlineLevel="0" collapsed="false">
      <c r="A850" s="8" t="s">
        <v>28</v>
      </c>
      <c r="B850" s="39"/>
      <c r="C850" s="11" t="s">
        <v>29</v>
      </c>
      <c r="D850" s="45"/>
      <c r="E850" s="46"/>
      <c r="F850" s="46"/>
      <c r="G850" s="47"/>
    </row>
    <row r="851" customFormat="false" ht="26.25" hidden="false" customHeight="true" outlineLevel="0" collapsed="false">
      <c r="A851" s="8"/>
      <c r="B851" s="17" t="s">
        <v>18</v>
      </c>
      <c r="C851" s="41" t="n">
        <v>236</v>
      </c>
      <c r="D851" s="48"/>
      <c r="E851" s="11" t="s">
        <v>38</v>
      </c>
      <c r="F851" s="11"/>
      <c r="G851" s="49"/>
    </row>
    <row r="852" customFormat="false" ht="51.75" hidden="false" customHeight="false" outlineLevel="0" collapsed="false">
      <c r="A852" s="8"/>
      <c r="B852" s="23" t="s">
        <v>21</v>
      </c>
      <c r="C852" s="36" t="n">
        <v>0</v>
      </c>
      <c r="D852" s="48"/>
      <c r="E852" s="50" t="n">
        <f aca="false">C847+D847+F847+G847+C851</f>
        <v>1157</v>
      </c>
      <c r="F852" s="50"/>
      <c r="G852" s="49"/>
    </row>
    <row r="853" customFormat="false" ht="19.5" hidden="false" customHeight="false" outlineLevel="0" collapsed="false">
      <c r="A853" s="8"/>
      <c r="B853" s="25" t="s">
        <v>22</v>
      </c>
      <c r="C853" s="38" t="n">
        <f aca="false">(1-C852/C851)*100</f>
        <v>100</v>
      </c>
      <c r="D853" s="51"/>
      <c r="E853" s="52"/>
      <c r="F853" s="52"/>
      <c r="G853" s="53"/>
    </row>
    <row r="855" customFormat="false" ht="13.5" hidden="false" customHeight="false" outlineLevel="0" collapsed="false"/>
    <row r="856" customFormat="false" ht="18.75" hidden="false" customHeight="false" outlineLevel="0" collapsed="false">
      <c r="A856" s="7" t="n">
        <v>42619</v>
      </c>
      <c r="B856" s="7"/>
      <c r="C856" s="7"/>
      <c r="D856" s="7"/>
      <c r="E856" s="7"/>
      <c r="F856" s="7"/>
      <c r="G856" s="7"/>
    </row>
    <row r="857" customFormat="false" ht="43.5" hidden="false" customHeight="true" outlineLevel="0" collapsed="false">
      <c r="A857" s="8" t="s">
        <v>12</v>
      </c>
      <c r="B857" s="9"/>
      <c r="C857" s="10" t="s">
        <v>13</v>
      </c>
      <c r="D857" s="11" t="s">
        <v>14</v>
      </c>
      <c r="E857" s="11"/>
      <c r="F857" s="12" t="s">
        <v>15</v>
      </c>
      <c r="G857" s="12"/>
    </row>
    <row r="858" customFormat="false" ht="25.5" hidden="false" customHeight="false" outlineLevel="0" collapsed="false">
      <c r="A858" s="8"/>
      <c r="B858" s="13" t="s">
        <v>16</v>
      </c>
      <c r="C858" s="14" t="n">
        <v>675</v>
      </c>
      <c r="D858" s="15" t="s">
        <v>17</v>
      </c>
      <c r="E858" s="16" t="n">
        <v>720</v>
      </c>
      <c r="F858" s="17" t="s">
        <v>18</v>
      </c>
      <c r="G858" s="18" t="n">
        <v>1123</v>
      </c>
    </row>
    <row r="859" customFormat="false" ht="51.75" hidden="false" customHeight="false" outlineLevel="0" collapsed="false">
      <c r="A859" s="8"/>
      <c r="B859" s="19" t="s">
        <v>19</v>
      </c>
      <c r="C859" s="20" t="n">
        <v>1</v>
      </c>
      <c r="D859" s="21" t="s">
        <v>20</v>
      </c>
      <c r="E859" s="22" t="n">
        <v>0</v>
      </c>
      <c r="F859" s="23" t="s">
        <v>21</v>
      </c>
      <c r="G859" s="24" t="n">
        <v>6</v>
      </c>
    </row>
    <row r="860" customFormat="false" ht="19.5" hidden="false" customHeight="false" outlineLevel="0" collapsed="false">
      <c r="A860" s="8"/>
      <c r="B860" s="25" t="s">
        <v>22</v>
      </c>
      <c r="C860" s="26" t="n">
        <f aca="false">(1-C859/C858)*100</f>
        <v>99.8518518518519</v>
      </c>
      <c r="D860" s="27" t="s">
        <v>22</v>
      </c>
      <c r="E860" s="43" t="n">
        <f aca="false">(1-E859/E858)*100</f>
        <v>100</v>
      </c>
      <c r="F860" s="29" t="s">
        <v>22</v>
      </c>
      <c r="G860" s="30" t="n">
        <f aca="false">(1-G859/G858)*100</f>
        <v>99.4657168299199</v>
      </c>
    </row>
    <row r="861" customFormat="false" ht="43.5" hidden="false" customHeight="true" outlineLevel="0" collapsed="false">
      <c r="A861" s="8" t="s">
        <v>23</v>
      </c>
      <c r="B861" s="31"/>
      <c r="C861" s="32" t="s">
        <v>24</v>
      </c>
      <c r="D861" s="33" t="s">
        <v>25</v>
      </c>
      <c r="E861" s="33"/>
      <c r="F861" s="32" t="s">
        <v>26</v>
      </c>
      <c r="G861" s="32" t="s">
        <v>27</v>
      </c>
    </row>
    <row r="862" customFormat="false" ht="25.5" hidden="false" customHeight="false" outlineLevel="0" collapsed="false">
      <c r="A862" s="8"/>
      <c r="B862" s="17" t="s">
        <v>18</v>
      </c>
      <c r="C862" s="34" t="n">
        <v>445</v>
      </c>
      <c r="D862" s="34" t="n">
        <v>131</v>
      </c>
      <c r="E862" s="34"/>
      <c r="F862" s="34" t="n">
        <v>55</v>
      </c>
      <c r="G862" s="34" t="n">
        <v>261</v>
      </c>
    </row>
    <row r="863" customFormat="false" ht="51.75" hidden="false" customHeight="false" outlineLevel="0" collapsed="false">
      <c r="A863" s="8"/>
      <c r="B863" s="23" t="s">
        <v>21</v>
      </c>
      <c r="C863" s="35" t="n">
        <v>4</v>
      </c>
      <c r="D863" s="36" t="n">
        <v>2</v>
      </c>
      <c r="E863" s="36"/>
      <c r="F863" s="36" t="n">
        <v>0</v>
      </c>
      <c r="G863" s="36" t="n">
        <v>0</v>
      </c>
    </row>
    <row r="864" customFormat="false" ht="19.5" hidden="false" customHeight="false" outlineLevel="0" collapsed="false">
      <c r="A864" s="8"/>
      <c r="B864" s="37" t="s">
        <v>22</v>
      </c>
      <c r="C864" s="38" t="n">
        <f aca="false">(1-C863/C862)*100</f>
        <v>99.1011235955056</v>
      </c>
      <c r="D864" s="38" t="n">
        <f aca="false">(1-D863/D862)*100</f>
        <v>98.4732824427481</v>
      </c>
      <c r="E864" s="38"/>
      <c r="F864" s="38" t="n">
        <f aca="false">(1-F863/F862)*100</f>
        <v>100</v>
      </c>
      <c r="G864" s="38" t="n">
        <f aca="false">(1-G863/G862)*100</f>
        <v>100</v>
      </c>
    </row>
    <row r="865" customFormat="false" ht="43.5" hidden="false" customHeight="true" outlineLevel="0" collapsed="false">
      <c r="A865" s="8" t="s">
        <v>28</v>
      </c>
      <c r="B865" s="39"/>
      <c r="C865" s="11" t="s">
        <v>29</v>
      </c>
      <c r="D865" s="45"/>
      <c r="E865" s="46"/>
      <c r="F865" s="46"/>
      <c r="G865" s="47"/>
    </row>
    <row r="866" customFormat="false" ht="26.25" hidden="false" customHeight="true" outlineLevel="0" collapsed="false">
      <c r="A866" s="8"/>
      <c r="B866" s="17" t="s">
        <v>18</v>
      </c>
      <c r="C866" s="41" t="n">
        <v>230</v>
      </c>
      <c r="D866" s="48"/>
      <c r="E866" s="11" t="s">
        <v>38</v>
      </c>
      <c r="F866" s="11"/>
      <c r="G866" s="49"/>
    </row>
    <row r="867" customFormat="false" ht="51.75" hidden="false" customHeight="false" outlineLevel="0" collapsed="false">
      <c r="A867" s="8"/>
      <c r="B867" s="23" t="s">
        <v>21</v>
      </c>
      <c r="C867" s="36" t="n">
        <v>0</v>
      </c>
      <c r="D867" s="48"/>
      <c r="E867" s="50" t="n">
        <f aca="false">C862+D862+F862+G862+C866</f>
        <v>1122</v>
      </c>
      <c r="F867" s="50"/>
      <c r="G867" s="49"/>
    </row>
    <row r="868" customFormat="false" ht="19.5" hidden="false" customHeight="false" outlineLevel="0" collapsed="false">
      <c r="A868" s="8"/>
      <c r="B868" s="25" t="s">
        <v>22</v>
      </c>
      <c r="C868" s="38" t="n">
        <f aca="false">(1-C867/C866)*100</f>
        <v>100</v>
      </c>
      <c r="D868" s="51"/>
      <c r="E868" s="52"/>
      <c r="F868" s="52"/>
      <c r="G868" s="53"/>
    </row>
    <row r="870" customFormat="false" ht="13.5" hidden="false" customHeight="false" outlineLevel="0" collapsed="false"/>
    <row r="871" customFormat="false" ht="18.75" hidden="false" customHeight="false" outlineLevel="0" collapsed="false">
      <c r="A871" s="7" t="n">
        <v>42620</v>
      </c>
      <c r="B871" s="7"/>
      <c r="C871" s="7"/>
      <c r="D871" s="7"/>
      <c r="E871" s="7"/>
      <c r="F871" s="7"/>
      <c r="G871" s="7"/>
    </row>
    <row r="872" customFormat="false" ht="43.5" hidden="false" customHeight="true" outlineLevel="0" collapsed="false">
      <c r="A872" s="8" t="s">
        <v>12</v>
      </c>
      <c r="B872" s="9"/>
      <c r="C872" s="10" t="s">
        <v>13</v>
      </c>
      <c r="D872" s="11" t="s">
        <v>14</v>
      </c>
      <c r="E872" s="11"/>
      <c r="F872" s="12" t="s">
        <v>15</v>
      </c>
      <c r="G872" s="12"/>
    </row>
    <row r="873" customFormat="false" ht="25.5" hidden="false" customHeight="false" outlineLevel="0" collapsed="false">
      <c r="A873" s="8"/>
      <c r="B873" s="13" t="s">
        <v>16</v>
      </c>
      <c r="C873" s="14" t="n">
        <v>762</v>
      </c>
      <c r="D873" s="15" t="s">
        <v>17</v>
      </c>
      <c r="E873" s="16" t="n">
        <v>720</v>
      </c>
      <c r="F873" s="17" t="s">
        <v>18</v>
      </c>
      <c r="G873" s="18" t="n">
        <v>1114</v>
      </c>
    </row>
    <row r="874" customFormat="false" ht="51.75" hidden="false" customHeight="false" outlineLevel="0" collapsed="false">
      <c r="A874" s="8"/>
      <c r="B874" s="19" t="s">
        <v>19</v>
      </c>
      <c r="C874" s="20" t="n">
        <v>0</v>
      </c>
      <c r="D874" s="21" t="s">
        <v>20</v>
      </c>
      <c r="E874" s="22" t="n">
        <v>0</v>
      </c>
      <c r="F874" s="23" t="s">
        <v>21</v>
      </c>
      <c r="G874" s="24" t="n">
        <v>2</v>
      </c>
    </row>
    <row r="875" customFormat="false" ht="19.5" hidden="false" customHeight="false" outlineLevel="0" collapsed="false">
      <c r="A875" s="8"/>
      <c r="B875" s="25" t="s">
        <v>22</v>
      </c>
      <c r="C875" s="26" t="n">
        <f aca="false">(1-C874/C873)*100</f>
        <v>100</v>
      </c>
      <c r="D875" s="27" t="s">
        <v>22</v>
      </c>
      <c r="E875" s="43" t="n">
        <f aca="false">(1-E874/E873)*100</f>
        <v>100</v>
      </c>
      <c r="F875" s="29" t="s">
        <v>22</v>
      </c>
      <c r="G875" s="30" t="n">
        <f aca="false">(1-G874/G873)*100</f>
        <v>99.8204667863555</v>
      </c>
    </row>
    <row r="876" customFormat="false" ht="43.5" hidden="false" customHeight="true" outlineLevel="0" collapsed="false">
      <c r="A876" s="8" t="s">
        <v>23</v>
      </c>
      <c r="B876" s="31"/>
      <c r="C876" s="32" t="s">
        <v>24</v>
      </c>
      <c r="D876" s="33" t="s">
        <v>25</v>
      </c>
      <c r="E876" s="33"/>
      <c r="F876" s="32" t="s">
        <v>26</v>
      </c>
      <c r="G876" s="32" t="s">
        <v>27</v>
      </c>
    </row>
    <row r="877" customFormat="false" ht="25.5" hidden="false" customHeight="false" outlineLevel="0" collapsed="false">
      <c r="A877" s="8"/>
      <c r="B877" s="17" t="s">
        <v>18</v>
      </c>
      <c r="C877" s="34" t="n">
        <v>443</v>
      </c>
      <c r="D877" s="34" t="n">
        <v>140</v>
      </c>
      <c r="E877" s="34"/>
      <c r="F877" s="34" t="n">
        <v>64</v>
      </c>
      <c r="G877" s="34" t="n">
        <v>237</v>
      </c>
    </row>
    <row r="878" customFormat="false" ht="51.75" hidden="false" customHeight="false" outlineLevel="0" collapsed="false">
      <c r="A878" s="8"/>
      <c r="B878" s="23" t="s">
        <v>21</v>
      </c>
      <c r="C878" s="35" t="n">
        <v>0</v>
      </c>
      <c r="D878" s="36" t="n">
        <v>1</v>
      </c>
      <c r="E878" s="36"/>
      <c r="F878" s="36" t="n">
        <v>0</v>
      </c>
      <c r="G878" s="36" t="n">
        <v>1</v>
      </c>
    </row>
    <row r="879" customFormat="false" ht="19.5" hidden="false" customHeight="false" outlineLevel="0" collapsed="false">
      <c r="A879" s="8"/>
      <c r="B879" s="37" t="s">
        <v>22</v>
      </c>
      <c r="C879" s="38" t="n">
        <f aca="false">(1-C878/C877)*100</f>
        <v>100</v>
      </c>
      <c r="D879" s="38" t="n">
        <f aca="false">(1-D878/D877)*100</f>
        <v>99.2857142857143</v>
      </c>
      <c r="E879" s="38"/>
      <c r="F879" s="38" t="n">
        <f aca="false">(1-F878/F877)*100</f>
        <v>100</v>
      </c>
      <c r="G879" s="38" t="n">
        <f aca="false">(1-G878/G877)*100</f>
        <v>99.57805907173</v>
      </c>
    </row>
    <row r="880" customFormat="false" ht="43.5" hidden="false" customHeight="true" outlineLevel="0" collapsed="false">
      <c r="A880" s="8" t="s">
        <v>28</v>
      </c>
      <c r="B880" s="39"/>
      <c r="C880" s="11" t="s">
        <v>29</v>
      </c>
      <c r="D880" s="45"/>
      <c r="E880" s="46"/>
      <c r="F880" s="46"/>
      <c r="G880" s="47"/>
    </row>
    <row r="881" customFormat="false" ht="26.25" hidden="false" customHeight="true" outlineLevel="0" collapsed="false">
      <c r="A881" s="8"/>
      <c r="B881" s="17" t="s">
        <v>18</v>
      </c>
      <c r="C881" s="41" t="n">
        <v>230</v>
      </c>
      <c r="D881" s="48"/>
      <c r="E881" s="11" t="s">
        <v>38</v>
      </c>
      <c r="F881" s="11"/>
      <c r="G881" s="49"/>
    </row>
    <row r="882" customFormat="false" ht="51.75" hidden="false" customHeight="false" outlineLevel="0" collapsed="false">
      <c r="A882" s="8"/>
      <c r="B882" s="23" t="s">
        <v>21</v>
      </c>
      <c r="C882" s="36" t="n">
        <v>0</v>
      </c>
      <c r="D882" s="48"/>
      <c r="E882" s="50" t="n">
        <f aca="false">C877+D877+F877+G877+C881</f>
        <v>1114</v>
      </c>
      <c r="F882" s="50"/>
      <c r="G882" s="49"/>
    </row>
    <row r="883" customFormat="false" ht="19.5" hidden="false" customHeight="false" outlineLevel="0" collapsed="false">
      <c r="A883" s="8"/>
      <c r="B883" s="25" t="s">
        <v>22</v>
      </c>
      <c r="C883" s="38" t="n">
        <f aca="false">(1-C882/C881)*100</f>
        <v>100</v>
      </c>
      <c r="D883" s="51"/>
      <c r="E883" s="52"/>
      <c r="F883" s="52"/>
      <c r="G883" s="53"/>
    </row>
    <row r="885" customFormat="false" ht="13.5" hidden="false" customHeight="false" outlineLevel="0" collapsed="false"/>
    <row r="886" customFormat="false" ht="18.75" hidden="false" customHeight="false" outlineLevel="0" collapsed="false">
      <c r="A886" s="7" t="n">
        <v>42621</v>
      </c>
      <c r="B886" s="7"/>
      <c r="C886" s="7"/>
      <c r="D886" s="7"/>
      <c r="E886" s="7"/>
      <c r="F886" s="7"/>
      <c r="G886" s="7"/>
    </row>
    <row r="887" customFormat="false" ht="43.5" hidden="false" customHeight="true" outlineLevel="0" collapsed="false">
      <c r="A887" s="8" t="s">
        <v>12</v>
      </c>
      <c r="B887" s="9"/>
      <c r="C887" s="10" t="s">
        <v>13</v>
      </c>
      <c r="D887" s="11" t="s">
        <v>14</v>
      </c>
      <c r="E887" s="11"/>
      <c r="F887" s="12" t="s">
        <v>15</v>
      </c>
      <c r="G887" s="12"/>
    </row>
    <row r="888" customFormat="false" ht="25.5" hidden="false" customHeight="false" outlineLevel="0" collapsed="false">
      <c r="A888" s="8"/>
      <c r="B888" s="13" t="s">
        <v>16</v>
      </c>
      <c r="C888" s="14" t="n">
        <v>629</v>
      </c>
      <c r="D888" s="15" t="s">
        <v>17</v>
      </c>
      <c r="E888" s="16" t="n">
        <v>720</v>
      </c>
      <c r="F888" s="17" t="s">
        <v>18</v>
      </c>
      <c r="G888" s="18" t="n">
        <v>1026</v>
      </c>
    </row>
    <row r="889" customFormat="false" ht="51.75" hidden="false" customHeight="false" outlineLevel="0" collapsed="false">
      <c r="A889" s="8"/>
      <c r="B889" s="19" t="s">
        <v>19</v>
      </c>
      <c r="C889" s="20" t="n">
        <v>1</v>
      </c>
      <c r="D889" s="21" t="s">
        <v>20</v>
      </c>
      <c r="E889" s="22" t="n">
        <v>0</v>
      </c>
      <c r="F889" s="23" t="s">
        <v>21</v>
      </c>
      <c r="G889" s="24" t="n">
        <v>4</v>
      </c>
    </row>
    <row r="890" customFormat="false" ht="19.5" hidden="false" customHeight="false" outlineLevel="0" collapsed="false">
      <c r="A890" s="8"/>
      <c r="B890" s="25" t="s">
        <v>22</v>
      </c>
      <c r="C890" s="26" t="n">
        <f aca="false">(1-C889/C888)*100</f>
        <v>99.8410174880763</v>
      </c>
      <c r="D890" s="27" t="s">
        <v>22</v>
      </c>
      <c r="E890" s="43" t="n">
        <f aca="false">(1-E889/E888)*100</f>
        <v>100</v>
      </c>
      <c r="F890" s="29" t="s">
        <v>22</v>
      </c>
      <c r="G890" s="30" t="n">
        <f aca="false">(1-G889/G888)*100</f>
        <v>99.6101364522417</v>
      </c>
    </row>
    <row r="891" customFormat="false" ht="43.5" hidden="false" customHeight="true" outlineLevel="0" collapsed="false">
      <c r="A891" s="8" t="s">
        <v>23</v>
      </c>
      <c r="B891" s="31"/>
      <c r="C891" s="32" t="s">
        <v>24</v>
      </c>
      <c r="D891" s="33" t="s">
        <v>25</v>
      </c>
      <c r="E891" s="33"/>
      <c r="F891" s="32" t="s">
        <v>26</v>
      </c>
      <c r="G891" s="32" t="s">
        <v>27</v>
      </c>
    </row>
    <row r="892" customFormat="false" ht="25.5" hidden="false" customHeight="false" outlineLevel="0" collapsed="false">
      <c r="A892" s="8"/>
      <c r="B892" s="17" t="s">
        <v>18</v>
      </c>
      <c r="C892" s="34" t="n">
        <v>460</v>
      </c>
      <c r="D892" s="34" t="n">
        <v>162</v>
      </c>
      <c r="E892" s="34"/>
      <c r="F892" s="34" t="n">
        <v>29</v>
      </c>
      <c r="G892" s="34" t="n">
        <v>187</v>
      </c>
    </row>
    <row r="893" customFormat="false" ht="51.75" hidden="false" customHeight="false" outlineLevel="0" collapsed="false">
      <c r="A893" s="8"/>
      <c r="B893" s="23" t="s">
        <v>21</v>
      </c>
      <c r="C893" s="35" t="n">
        <v>3</v>
      </c>
      <c r="D893" s="36" t="n">
        <v>0</v>
      </c>
      <c r="E893" s="36"/>
      <c r="F893" s="36" t="n">
        <v>0</v>
      </c>
      <c r="G893" s="36" t="n">
        <v>1</v>
      </c>
    </row>
    <row r="894" customFormat="false" ht="19.5" hidden="false" customHeight="false" outlineLevel="0" collapsed="false">
      <c r="A894" s="8"/>
      <c r="B894" s="37" t="s">
        <v>22</v>
      </c>
      <c r="C894" s="38" t="n">
        <f aca="false">(1-C893/C892)*100</f>
        <v>99.3478260869565</v>
      </c>
      <c r="D894" s="38" t="n">
        <f aca="false">(1-D893/D892)*100</f>
        <v>100</v>
      </c>
      <c r="E894" s="38"/>
      <c r="F894" s="38" t="n">
        <f aca="false">(1-F893/F892)*100</f>
        <v>100</v>
      </c>
      <c r="G894" s="38" t="n">
        <f aca="false">(1-G893/G892)*100</f>
        <v>99.4652406417112</v>
      </c>
    </row>
    <row r="895" customFormat="false" ht="43.5" hidden="false" customHeight="true" outlineLevel="0" collapsed="false">
      <c r="A895" s="8" t="s">
        <v>28</v>
      </c>
      <c r="B895" s="39"/>
      <c r="C895" s="11" t="s">
        <v>29</v>
      </c>
      <c r="D895" s="45"/>
      <c r="E895" s="46"/>
      <c r="F895" s="46"/>
      <c r="G895" s="47"/>
    </row>
    <row r="896" customFormat="false" ht="26.25" hidden="false" customHeight="true" outlineLevel="0" collapsed="false">
      <c r="A896" s="8"/>
      <c r="B896" s="17" t="s">
        <v>18</v>
      </c>
      <c r="C896" s="41" t="n">
        <v>188</v>
      </c>
      <c r="D896" s="48"/>
      <c r="E896" s="11" t="s">
        <v>38</v>
      </c>
      <c r="F896" s="11"/>
      <c r="G896" s="49"/>
    </row>
    <row r="897" customFormat="false" ht="51.75" hidden="false" customHeight="false" outlineLevel="0" collapsed="false">
      <c r="A897" s="8"/>
      <c r="B897" s="23" t="s">
        <v>21</v>
      </c>
      <c r="C897" s="36" t="n">
        <v>0</v>
      </c>
      <c r="D897" s="48"/>
      <c r="E897" s="50" t="n">
        <f aca="false">C892+D892+F892+G892+C896</f>
        <v>1026</v>
      </c>
      <c r="F897" s="50"/>
      <c r="G897" s="49"/>
    </row>
    <row r="898" customFormat="false" ht="19.5" hidden="false" customHeight="false" outlineLevel="0" collapsed="false">
      <c r="A898" s="8"/>
      <c r="B898" s="25" t="s">
        <v>22</v>
      </c>
      <c r="C898" s="38" t="n">
        <f aca="false">(1-C897/C896)*100</f>
        <v>100</v>
      </c>
      <c r="D898" s="51"/>
      <c r="E898" s="52"/>
      <c r="F898" s="52"/>
      <c r="G898" s="53"/>
    </row>
    <row r="900" customFormat="false" ht="13.5" hidden="false" customHeight="false" outlineLevel="0" collapsed="false"/>
    <row r="901" customFormat="false" ht="18.75" hidden="false" customHeight="false" outlineLevel="0" collapsed="false">
      <c r="A901" s="7" t="n">
        <v>42622</v>
      </c>
      <c r="B901" s="7"/>
      <c r="C901" s="7"/>
      <c r="D901" s="7"/>
      <c r="E901" s="7"/>
      <c r="F901" s="7"/>
      <c r="G901" s="7"/>
    </row>
    <row r="902" customFormat="false" ht="43.5" hidden="false" customHeight="true" outlineLevel="0" collapsed="false">
      <c r="A902" s="8" t="s">
        <v>12</v>
      </c>
      <c r="B902" s="9"/>
      <c r="C902" s="10" t="s">
        <v>13</v>
      </c>
      <c r="D902" s="11" t="s">
        <v>14</v>
      </c>
      <c r="E902" s="11"/>
      <c r="F902" s="12" t="s">
        <v>15</v>
      </c>
      <c r="G902" s="12"/>
    </row>
    <row r="903" customFormat="false" ht="25.5" hidden="false" customHeight="false" outlineLevel="0" collapsed="false">
      <c r="A903" s="8"/>
      <c r="B903" s="13" t="s">
        <v>16</v>
      </c>
      <c r="C903" s="14" t="n">
        <v>568</v>
      </c>
      <c r="D903" s="15" t="s">
        <v>17</v>
      </c>
      <c r="E903" s="16" t="n">
        <v>720</v>
      </c>
      <c r="F903" s="17" t="s">
        <v>18</v>
      </c>
      <c r="G903" s="18" t="n">
        <v>845</v>
      </c>
    </row>
    <row r="904" customFormat="false" ht="51.75" hidden="false" customHeight="false" outlineLevel="0" collapsed="false">
      <c r="A904" s="8"/>
      <c r="B904" s="19" t="s">
        <v>19</v>
      </c>
      <c r="C904" s="20" t="n">
        <v>1</v>
      </c>
      <c r="D904" s="21" t="s">
        <v>20</v>
      </c>
      <c r="E904" s="22" t="n">
        <v>0</v>
      </c>
      <c r="F904" s="23" t="s">
        <v>21</v>
      </c>
      <c r="G904" s="24" t="n">
        <v>11</v>
      </c>
    </row>
    <row r="905" customFormat="false" ht="19.5" hidden="false" customHeight="false" outlineLevel="0" collapsed="false">
      <c r="A905" s="8"/>
      <c r="B905" s="25" t="s">
        <v>22</v>
      </c>
      <c r="C905" s="26" t="n">
        <f aca="false">(1-C904/C903)*100</f>
        <v>99.8239436619718</v>
      </c>
      <c r="D905" s="27" t="s">
        <v>22</v>
      </c>
      <c r="E905" s="43" t="n">
        <f aca="false">(1-E904/E903)*100</f>
        <v>100</v>
      </c>
      <c r="F905" s="29" t="s">
        <v>22</v>
      </c>
      <c r="G905" s="30" t="n">
        <f aca="false">(1-G904/G903)*100</f>
        <v>98.698224852071</v>
      </c>
    </row>
    <row r="906" customFormat="false" ht="43.5" hidden="false" customHeight="true" outlineLevel="0" collapsed="false">
      <c r="A906" s="8" t="s">
        <v>23</v>
      </c>
      <c r="B906" s="31"/>
      <c r="C906" s="32" t="s">
        <v>24</v>
      </c>
      <c r="D906" s="33" t="s">
        <v>25</v>
      </c>
      <c r="E906" s="33"/>
      <c r="F906" s="32" t="s">
        <v>26</v>
      </c>
      <c r="G906" s="32" t="s">
        <v>27</v>
      </c>
    </row>
    <row r="907" customFormat="false" ht="25.5" hidden="false" customHeight="false" outlineLevel="0" collapsed="false">
      <c r="A907" s="8"/>
      <c r="B907" s="17" t="s">
        <v>18</v>
      </c>
      <c r="C907" s="34" t="n">
        <v>369</v>
      </c>
      <c r="D907" s="34" t="n">
        <v>109</v>
      </c>
      <c r="E907" s="34"/>
      <c r="F907" s="34" t="n">
        <v>20</v>
      </c>
      <c r="G907" s="34" t="n">
        <v>188</v>
      </c>
    </row>
    <row r="908" customFormat="false" ht="51.75" hidden="false" customHeight="false" outlineLevel="0" collapsed="false">
      <c r="A908" s="8"/>
      <c r="B908" s="23" t="s">
        <v>21</v>
      </c>
      <c r="C908" s="35" t="n">
        <v>8</v>
      </c>
      <c r="D908" s="36" t="n">
        <v>0</v>
      </c>
      <c r="E908" s="36"/>
      <c r="F908" s="36" t="n">
        <v>0</v>
      </c>
      <c r="G908" s="36" t="n">
        <v>3</v>
      </c>
    </row>
    <row r="909" customFormat="false" ht="19.5" hidden="false" customHeight="false" outlineLevel="0" collapsed="false">
      <c r="A909" s="8"/>
      <c r="B909" s="37" t="s">
        <v>22</v>
      </c>
      <c r="C909" s="38" t="n">
        <f aca="false">(1-C908/C907)*100</f>
        <v>97.8319783197832</v>
      </c>
      <c r="D909" s="38" t="n">
        <f aca="false">(1-D908/D907)*100</f>
        <v>100</v>
      </c>
      <c r="E909" s="38"/>
      <c r="F909" s="38" t="n">
        <f aca="false">(1-F908/F907)*100</f>
        <v>100</v>
      </c>
      <c r="G909" s="38" t="n">
        <f aca="false">(1-G908/G907)*100</f>
        <v>98.4042553191489</v>
      </c>
    </row>
    <row r="910" customFormat="false" ht="43.5" hidden="false" customHeight="true" outlineLevel="0" collapsed="false">
      <c r="A910" s="8" t="s">
        <v>28</v>
      </c>
      <c r="B910" s="39"/>
      <c r="C910" s="11" t="s">
        <v>29</v>
      </c>
      <c r="D910" s="45"/>
      <c r="E910" s="46"/>
      <c r="F910" s="46"/>
      <c r="G910" s="47"/>
    </row>
    <row r="911" customFormat="false" ht="26.25" hidden="false" customHeight="true" outlineLevel="0" collapsed="false">
      <c r="A911" s="8"/>
      <c r="B911" s="17" t="s">
        <v>18</v>
      </c>
      <c r="C911" s="41" t="n">
        <v>159</v>
      </c>
      <c r="D911" s="48"/>
      <c r="E911" s="11" t="s">
        <v>38</v>
      </c>
      <c r="F911" s="11"/>
      <c r="G911" s="49"/>
    </row>
    <row r="912" customFormat="false" ht="51.75" hidden="false" customHeight="false" outlineLevel="0" collapsed="false">
      <c r="A912" s="8"/>
      <c r="B912" s="23" t="s">
        <v>21</v>
      </c>
      <c r="C912" s="36" t="n">
        <v>0</v>
      </c>
      <c r="D912" s="48"/>
      <c r="E912" s="50" t="n">
        <f aca="false">C907+D907+F907+G907+C911</f>
        <v>845</v>
      </c>
      <c r="F912" s="50"/>
      <c r="G912" s="49"/>
    </row>
    <row r="913" customFormat="false" ht="19.5" hidden="false" customHeight="false" outlineLevel="0" collapsed="false">
      <c r="A913" s="8"/>
      <c r="B913" s="25" t="s">
        <v>22</v>
      </c>
      <c r="C913" s="38" t="n">
        <f aca="false">(1-C912/C911)*100</f>
        <v>100</v>
      </c>
      <c r="D913" s="51"/>
      <c r="E913" s="52"/>
      <c r="F913" s="52"/>
      <c r="G913" s="53"/>
    </row>
    <row r="915" customFormat="false" ht="13.5" hidden="false" customHeight="false" outlineLevel="0" collapsed="false"/>
    <row r="916" customFormat="false" ht="18.75" hidden="false" customHeight="false" outlineLevel="0" collapsed="false">
      <c r="A916" s="7" t="n">
        <v>42623</v>
      </c>
      <c r="B916" s="7"/>
      <c r="C916" s="7"/>
      <c r="D916" s="7"/>
      <c r="E916" s="7"/>
      <c r="F916" s="7"/>
      <c r="G916" s="7"/>
    </row>
    <row r="917" customFormat="false" ht="43.5" hidden="false" customHeight="true" outlineLevel="0" collapsed="false">
      <c r="A917" s="8" t="s">
        <v>12</v>
      </c>
      <c r="B917" s="9"/>
      <c r="C917" s="10" t="s">
        <v>13</v>
      </c>
      <c r="D917" s="11" t="s">
        <v>14</v>
      </c>
      <c r="E917" s="11"/>
      <c r="F917" s="12" t="s">
        <v>15</v>
      </c>
      <c r="G917" s="12"/>
    </row>
    <row r="918" customFormat="false" ht="25.5" hidden="false" customHeight="false" outlineLevel="0" collapsed="false">
      <c r="A918" s="8"/>
      <c r="B918" s="13" t="s">
        <v>16</v>
      </c>
      <c r="C918" s="14" t="n">
        <v>145</v>
      </c>
      <c r="D918" s="15" t="s">
        <v>17</v>
      </c>
      <c r="E918" s="16" t="n">
        <v>720</v>
      </c>
      <c r="F918" s="17" t="s">
        <v>18</v>
      </c>
      <c r="G918" s="18" t="n">
        <v>252</v>
      </c>
    </row>
    <row r="919" customFormat="false" ht="51.75" hidden="false" customHeight="false" outlineLevel="0" collapsed="false">
      <c r="A919" s="8"/>
      <c r="B919" s="19" t="s">
        <v>19</v>
      </c>
      <c r="C919" s="20" t="n">
        <v>1</v>
      </c>
      <c r="D919" s="21" t="s">
        <v>20</v>
      </c>
      <c r="E919" s="22" t="n">
        <v>0</v>
      </c>
      <c r="F919" s="23" t="s">
        <v>21</v>
      </c>
      <c r="G919" s="24" t="n">
        <v>0</v>
      </c>
    </row>
    <row r="920" customFormat="false" ht="19.5" hidden="false" customHeight="false" outlineLevel="0" collapsed="false">
      <c r="A920" s="8"/>
      <c r="B920" s="25" t="s">
        <v>22</v>
      </c>
      <c r="C920" s="26" t="n">
        <f aca="false">(1-C919/C918)*100</f>
        <v>99.3103448275862</v>
      </c>
      <c r="D920" s="27" t="s">
        <v>22</v>
      </c>
      <c r="E920" s="43" t="n">
        <f aca="false">(1-E919/E918)*100</f>
        <v>100</v>
      </c>
      <c r="F920" s="29" t="s">
        <v>22</v>
      </c>
      <c r="G920" s="30" t="n">
        <f aca="false">(1-G919/G918)*100</f>
        <v>100</v>
      </c>
    </row>
    <row r="921" customFormat="false" ht="43.5" hidden="false" customHeight="true" outlineLevel="0" collapsed="false">
      <c r="A921" s="8" t="s">
        <v>23</v>
      </c>
      <c r="B921" s="31"/>
      <c r="C921" s="32" t="s">
        <v>24</v>
      </c>
      <c r="D921" s="33" t="s">
        <v>25</v>
      </c>
      <c r="E921" s="33"/>
      <c r="F921" s="32" t="s">
        <v>26</v>
      </c>
      <c r="G921" s="32" t="s">
        <v>27</v>
      </c>
    </row>
    <row r="922" customFormat="false" ht="25.5" hidden="false" customHeight="false" outlineLevel="0" collapsed="false">
      <c r="A922" s="8"/>
      <c r="B922" s="17" t="s">
        <v>18</v>
      </c>
      <c r="C922" s="34" t="n">
        <v>85</v>
      </c>
      <c r="D922" s="34" t="n">
        <v>38</v>
      </c>
      <c r="E922" s="34"/>
      <c r="F922" s="34" t="n">
        <v>3</v>
      </c>
      <c r="G922" s="34" t="n">
        <v>24</v>
      </c>
    </row>
    <row r="923" customFormat="false" ht="51.75" hidden="false" customHeight="false" outlineLevel="0" collapsed="false">
      <c r="A923" s="8"/>
      <c r="B923" s="23" t="s">
        <v>21</v>
      </c>
      <c r="C923" s="35" t="n">
        <v>0</v>
      </c>
      <c r="D923" s="36" t="n">
        <v>0</v>
      </c>
      <c r="E923" s="36"/>
      <c r="F923" s="36" t="n">
        <v>0</v>
      </c>
      <c r="G923" s="36" t="n">
        <v>0</v>
      </c>
    </row>
    <row r="924" customFormat="false" ht="19.5" hidden="false" customHeight="false" outlineLevel="0" collapsed="false">
      <c r="A924" s="8"/>
      <c r="B924" s="37" t="s">
        <v>22</v>
      </c>
      <c r="C924" s="38" t="n">
        <f aca="false">(1-C923/C922)*100</f>
        <v>100</v>
      </c>
      <c r="D924" s="38" t="n">
        <f aca="false">(1-D923/D922)*100</f>
        <v>100</v>
      </c>
      <c r="E924" s="38"/>
      <c r="F924" s="38" t="n">
        <f aca="false">(1-F923/F922)*100</f>
        <v>100</v>
      </c>
      <c r="G924" s="38" t="n">
        <f aca="false">(1-G923/G922)*100</f>
        <v>100</v>
      </c>
    </row>
    <row r="925" customFormat="false" ht="43.5" hidden="false" customHeight="true" outlineLevel="0" collapsed="false">
      <c r="A925" s="8" t="s">
        <v>28</v>
      </c>
      <c r="B925" s="39"/>
      <c r="C925" s="11" t="s">
        <v>29</v>
      </c>
      <c r="D925" s="45"/>
      <c r="E925" s="46"/>
      <c r="F925" s="46"/>
      <c r="G925" s="47"/>
    </row>
    <row r="926" customFormat="false" ht="26.25" hidden="false" customHeight="true" outlineLevel="0" collapsed="false">
      <c r="A926" s="8"/>
      <c r="B926" s="17" t="s">
        <v>18</v>
      </c>
      <c r="C926" s="41" t="n">
        <v>102</v>
      </c>
      <c r="D926" s="48"/>
      <c r="E926" s="11" t="s">
        <v>38</v>
      </c>
      <c r="F926" s="11"/>
      <c r="G926" s="49"/>
    </row>
    <row r="927" customFormat="false" ht="51.75" hidden="false" customHeight="false" outlineLevel="0" collapsed="false">
      <c r="A927" s="8"/>
      <c r="B927" s="23" t="s">
        <v>21</v>
      </c>
      <c r="C927" s="36" t="n">
        <v>0</v>
      </c>
      <c r="D927" s="48"/>
      <c r="E927" s="50" t="n">
        <f aca="false">C922+D922+F922+G922+C926</f>
        <v>252</v>
      </c>
      <c r="F927" s="50"/>
      <c r="G927" s="49"/>
    </row>
    <row r="928" customFormat="false" ht="19.5" hidden="false" customHeight="false" outlineLevel="0" collapsed="false">
      <c r="A928" s="8"/>
      <c r="B928" s="25" t="s">
        <v>22</v>
      </c>
      <c r="C928" s="38" t="n">
        <f aca="false">(1-C927/C926)*100</f>
        <v>100</v>
      </c>
      <c r="D928" s="51"/>
      <c r="E928" s="52"/>
      <c r="F928" s="52"/>
      <c r="G928" s="53"/>
    </row>
    <row r="930" customFormat="false" ht="13.5" hidden="false" customHeight="false" outlineLevel="0" collapsed="false"/>
    <row r="931" customFormat="false" ht="18.75" hidden="false" customHeight="false" outlineLevel="0" collapsed="false">
      <c r="A931" s="7" t="n">
        <v>42625</v>
      </c>
      <c r="B931" s="7"/>
      <c r="C931" s="7"/>
      <c r="D931" s="7"/>
      <c r="E931" s="7"/>
      <c r="F931" s="7"/>
      <c r="G931" s="7"/>
    </row>
    <row r="932" customFormat="false" ht="43.5" hidden="false" customHeight="true" outlineLevel="0" collapsed="false">
      <c r="A932" s="8" t="s">
        <v>12</v>
      </c>
      <c r="B932" s="9"/>
      <c r="C932" s="10" t="s">
        <v>13</v>
      </c>
      <c r="D932" s="11" t="s">
        <v>14</v>
      </c>
      <c r="E932" s="11"/>
      <c r="F932" s="12" t="s">
        <v>15</v>
      </c>
      <c r="G932" s="12"/>
    </row>
    <row r="933" customFormat="false" ht="25.5" hidden="false" customHeight="false" outlineLevel="0" collapsed="false">
      <c r="A933" s="8"/>
      <c r="B933" s="13" t="s">
        <v>16</v>
      </c>
      <c r="C933" s="14" t="n">
        <v>776</v>
      </c>
      <c r="D933" s="15" t="s">
        <v>17</v>
      </c>
      <c r="E933" s="16" t="n">
        <v>720</v>
      </c>
      <c r="F933" s="17" t="s">
        <v>18</v>
      </c>
      <c r="G933" s="18" t="n">
        <v>1255</v>
      </c>
    </row>
    <row r="934" customFormat="false" ht="51.75" hidden="false" customHeight="false" outlineLevel="0" collapsed="false">
      <c r="A934" s="8"/>
      <c r="B934" s="19" t="s">
        <v>19</v>
      </c>
      <c r="C934" s="20" t="n">
        <v>0</v>
      </c>
      <c r="D934" s="21" t="s">
        <v>20</v>
      </c>
      <c r="E934" s="22" t="n">
        <v>0</v>
      </c>
      <c r="F934" s="23" t="s">
        <v>21</v>
      </c>
      <c r="G934" s="24" t="n">
        <v>5</v>
      </c>
    </row>
    <row r="935" customFormat="false" ht="19.5" hidden="false" customHeight="false" outlineLevel="0" collapsed="false">
      <c r="A935" s="8"/>
      <c r="B935" s="25" t="s">
        <v>22</v>
      </c>
      <c r="C935" s="26" t="n">
        <f aca="false">(1-C934/C933)*100</f>
        <v>100</v>
      </c>
      <c r="D935" s="27" t="s">
        <v>22</v>
      </c>
      <c r="E935" s="43" t="n">
        <f aca="false">(1-E934/E933)*100</f>
        <v>100</v>
      </c>
      <c r="F935" s="29" t="s">
        <v>22</v>
      </c>
      <c r="G935" s="30" t="n">
        <f aca="false">(1-G934/G933)*100</f>
        <v>99.601593625498</v>
      </c>
    </row>
    <row r="936" customFormat="false" ht="43.5" hidden="false" customHeight="true" outlineLevel="0" collapsed="false">
      <c r="A936" s="8" t="s">
        <v>23</v>
      </c>
      <c r="B936" s="31"/>
      <c r="C936" s="32" t="s">
        <v>24</v>
      </c>
      <c r="D936" s="33" t="s">
        <v>25</v>
      </c>
      <c r="E936" s="33"/>
      <c r="F936" s="32" t="s">
        <v>26</v>
      </c>
      <c r="G936" s="32" t="s">
        <v>27</v>
      </c>
    </row>
    <row r="937" customFormat="false" ht="25.5" hidden="false" customHeight="false" outlineLevel="0" collapsed="false">
      <c r="A937" s="8"/>
      <c r="B937" s="17" t="s">
        <v>18</v>
      </c>
      <c r="C937" s="34" t="n">
        <v>560</v>
      </c>
      <c r="D937" s="34" t="n">
        <v>120</v>
      </c>
      <c r="E937" s="34"/>
      <c r="F937" s="34" t="n">
        <v>24</v>
      </c>
      <c r="G937" s="34" t="n">
        <v>247</v>
      </c>
    </row>
    <row r="938" customFormat="false" ht="51.75" hidden="false" customHeight="false" outlineLevel="0" collapsed="false">
      <c r="A938" s="8"/>
      <c r="B938" s="23" t="s">
        <v>21</v>
      </c>
      <c r="C938" s="35" t="n">
        <v>2</v>
      </c>
      <c r="D938" s="36" t="n">
        <v>0</v>
      </c>
      <c r="E938" s="36"/>
      <c r="F938" s="36" t="n">
        <v>0</v>
      </c>
      <c r="G938" s="36" t="n">
        <v>2</v>
      </c>
    </row>
    <row r="939" customFormat="false" ht="19.5" hidden="false" customHeight="false" outlineLevel="0" collapsed="false">
      <c r="A939" s="8"/>
      <c r="B939" s="37" t="s">
        <v>22</v>
      </c>
      <c r="C939" s="38" t="n">
        <f aca="false">(1-C938/C937)*100</f>
        <v>99.6428571428571</v>
      </c>
      <c r="D939" s="38" t="n">
        <f aca="false">(1-D938/D937)*100</f>
        <v>100</v>
      </c>
      <c r="E939" s="38"/>
      <c r="F939" s="38" t="n">
        <f aca="false">(1-F938/F937)*100</f>
        <v>100</v>
      </c>
      <c r="G939" s="38" t="n">
        <f aca="false">(1-G938/G937)*100</f>
        <v>99.1902834008097</v>
      </c>
    </row>
    <row r="940" customFormat="false" ht="43.5" hidden="false" customHeight="true" outlineLevel="0" collapsed="false">
      <c r="A940" s="8" t="s">
        <v>28</v>
      </c>
      <c r="B940" s="39"/>
      <c r="C940" s="11" t="s">
        <v>29</v>
      </c>
      <c r="D940" s="45"/>
      <c r="E940" s="46"/>
      <c r="F940" s="46"/>
      <c r="G940" s="47"/>
    </row>
    <row r="941" customFormat="false" ht="26.25" hidden="false" customHeight="true" outlineLevel="0" collapsed="false">
      <c r="A941" s="8"/>
      <c r="B941" s="17" t="s">
        <v>18</v>
      </c>
      <c r="C941" s="41" t="n">
        <v>304</v>
      </c>
      <c r="D941" s="48"/>
      <c r="E941" s="11" t="s">
        <v>38</v>
      </c>
      <c r="F941" s="11"/>
      <c r="G941" s="49"/>
    </row>
    <row r="942" customFormat="false" ht="51.75" hidden="false" customHeight="false" outlineLevel="0" collapsed="false">
      <c r="A942" s="8"/>
      <c r="B942" s="23" t="s">
        <v>21</v>
      </c>
      <c r="C942" s="36" t="n">
        <v>1</v>
      </c>
      <c r="D942" s="48"/>
      <c r="E942" s="50" t="n">
        <f aca="false">C937+D937+F937+G937+C941</f>
        <v>1255</v>
      </c>
      <c r="F942" s="50"/>
      <c r="G942" s="49"/>
    </row>
    <row r="943" customFormat="false" ht="19.5" hidden="false" customHeight="false" outlineLevel="0" collapsed="false">
      <c r="A943" s="8"/>
      <c r="B943" s="25" t="s">
        <v>22</v>
      </c>
      <c r="C943" s="38" t="n">
        <f aca="false">(1-C942/C941)*100</f>
        <v>99.671052631579</v>
      </c>
      <c r="D943" s="51"/>
      <c r="E943" s="52"/>
      <c r="F943" s="52"/>
      <c r="G943" s="53"/>
    </row>
    <row r="945" customFormat="false" ht="13.5" hidden="false" customHeight="false" outlineLevel="0" collapsed="false"/>
    <row r="946" customFormat="false" ht="18.75" hidden="false" customHeight="false" outlineLevel="0" collapsed="false">
      <c r="A946" s="7" t="n">
        <v>42626</v>
      </c>
      <c r="B946" s="7"/>
      <c r="C946" s="7"/>
      <c r="D946" s="7"/>
      <c r="E946" s="7"/>
      <c r="F946" s="7"/>
      <c r="G946" s="7"/>
    </row>
    <row r="947" customFormat="false" ht="43.5" hidden="false" customHeight="true" outlineLevel="0" collapsed="false">
      <c r="A947" s="8" t="s">
        <v>12</v>
      </c>
      <c r="B947" s="9"/>
      <c r="C947" s="10" t="s">
        <v>13</v>
      </c>
      <c r="D947" s="11" t="s">
        <v>14</v>
      </c>
      <c r="E947" s="11"/>
      <c r="F947" s="12" t="s">
        <v>15</v>
      </c>
      <c r="G947" s="12"/>
    </row>
    <row r="948" customFormat="false" ht="25.5" hidden="false" customHeight="false" outlineLevel="0" collapsed="false">
      <c r="A948" s="8"/>
      <c r="B948" s="13" t="s">
        <v>16</v>
      </c>
      <c r="C948" s="14" t="n">
        <v>736</v>
      </c>
      <c r="D948" s="15" t="s">
        <v>17</v>
      </c>
      <c r="E948" s="16" t="n">
        <v>720</v>
      </c>
      <c r="F948" s="17" t="s">
        <v>18</v>
      </c>
      <c r="G948" s="18" t="n">
        <v>1128</v>
      </c>
    </row>
    <row r="949" customFormat="false" ht="51.75" hidden="false" customHeight="false" outlineLevel="0" collapsed="false">
      <c r="A949" s="8"/>
      <c r="B949" s="19" t="s">
        <v>19</v>
      </c>
      <c r="C949" s="20" t="n">
        <v>3</v>
      </c>
      <c r="D949" s="21" t="s">
        <v>20</v>
      </c>
      <c r="E949" s="22" t="n">
        <v>0</v>
      </c>
      <c r="F949" s="23" t="s">
        <v>21</v>
      </c>
      <c r="G949" s="24" t="n">
        <v>1</v>
      </c>
    </row>
    <row r="950" customFormat="false" ht="19.5" hidden="false" customHeight="false" outlineLevel="0" collapsed="false">
      <c r="A950" s="8"/>
      <c r="B950" s="25" t="s">
        <v>22</v>
      </c>
      <c r="C950" s="26" t="n">
        <f aca="false">(1-C949/C948)*100</f>
        <v>99.5923913043478</v>
      </c>
      <c r="D950" s="27" t="s">
        <v>22</v>
      </c>
      <c r="E950" s="43" t="n">
        <f aca="false">(1-E949/E948)*100</f>
        <v>100</v>
      </c>
      <c r="F950" s="29" t="s">
        <v>22</v>
      </c>
      <c r="G950" s="30" t="n">
        <f aca="false">(1-G949/G948)*100</f>
        <v>99.9113475177305</v>
      </c>
    </row>
    <row r="951" customFormat="false" ht="43.5" hidden="false" customHeight="true" outlineLevel="0" collapsed="false">
      <c r="A951" s="8" t="s">
        <v>23</v>
      </c>
      <c r="B951" s="31"/>
      <c r="C951" s="32" t="s">
        <v>24</v>
      </c>
      <c r="D951" s="33" t="s">
        <v>25</v>
      </c>
      <c r="E951" s="33"/>
      <c r="F951" s="32" t="s">
        <v>26</v>
      </c>
      <c r="G951" s="32" t="s">
        <v>27</v>
      </c>
    </row>
    <row r="952" customFormat="false" ht="25.5" hidden="false" customHeight="false" outlineLevel="0" collapsed="false">
      <c r="A952" s="8"/>
      <c r="B952" s="17" t="s">
        <v>18</v>
      </c>
      <c r="C952" s="34" t="n">
        <v>545</v>
      </c>
      <c r="D952" s="34" t="n">
        <v>158</v>
      </c>
      <c r="E952" s="34"/>
      <c r="F952" s="34" t="n">
        <v>42</v>
      </c>
      <c r="G952" s="34" t="n">
        <v>182</v>
      </c>
    </row>
    <row r="953" customFormat="false" ht="51.75" hidden="false" customHeight="false" outlineLevel="0" collapsed="false">
      <c r="A953" s="8"/>
      <c r="B953" s="23" t="s">
        <v>21</v>
      </c>
      <c r="C953" s="35" t="n">
        <v>0</v>
      </c>
      <c r="D953" s="36" t="n">
        <v>1</v>
      </c>
      <c r="E953" s="36"/>
      <c r="F953" s="36" t="n">
        <v>0</v>
      </c>
      <c r="G953" s="36" t="n">
        <v>0</v>
      </c>
    </row>
    <row r="954" customFormat="false" ht="19.5" hidden="false" customHeight="false" outlineLevel="0" collapsed="false">
      <c r="A954" s="8"/>
      <c r="B954" s="37" t="s">
        <v>22</v>
      </c>
      <c r="C954" s="38" t="n">
        <f aca="false">(1-C953/C952)*100</f>
        <v>100</v>
      </c>
      <c r="D954" s="38" t="n">
        <f aca="false">(1-D953/D952)*100</f>
        <v>99.3670886075949</v>
      </c>
      <c r="E954" s="38"/>
      <c r="F954" s="38" t="n">
        <f aca="false">(1-F953/F952)*100</f>
        <v>100</v>
      </c>
      <c r="G954" s="38" t="n">
        <f aca="false">(1-G953/G952)*100</f>
        <v>100</v>
      </c>
    </row>
    <row r="955" customFormat="false" ht="43.5" hidden="false" customHeight="true" outlineLevel="0" collapsed="false">
      <c r="A955" s="8" t="s">
        <v>28</v>
      </c>
      <c r="B955" s="39"/>
      <c r="C955" s="11" t="s">
        <v>29</v>
      </c>
      <c r="D955" s="45"/>
      <c r="E955" s="46"/>
      <c r="F955" s="46"/>
      <c r="G955" s="47"/>
    </row>
    <row r="956" customFormat="false" ht="26.25" hidden="false" customHeight="true" outlineLevel="0" collapsed="false">
      <c r="A956" s="8"/>
      <c r="B956" s="17" t="s">
        <v>18</v>
      </c>
      <c r="C956" s="41" t="n">
        <v>201</v>
      </c>
      <c r="D956" s="48"/>
      <c r="E956" s="11" t="s">
        <v>38</v>
      </c>
      <c r="F956" s="11"/>
      <c r="G956" s="49"/>
    </row>
    <row r="957" customFormat="false" ht="51.75" hidden="false" customHeight="false" outlineLevel="0" collapsed="false">
      <c r="A957" s="8"/>
      <c r="B957" s="23" t="s">
        <v>21</v>
      </c>
      <c r="C957" s="36" t="n">
        <v>0</v>
      </c>
      <c r="D957" s="48"/>
      <c r="E957" s="50" t="n">
        <f aca="false">C952+D952+F952+G952+C956</f>
        <v>1128</v>
      </c>
      <c r="F957" s="50"/>
      <c r="G957" s="49"/>
    </row>
    <row r="958" customFormat="false" ht="19.5" hidden="false" customHeight="false" outlineLevel="0" collapsed="false">
      <c r="A958" s="8"/>
      <c r="B958" s="25" t="s">
        <v>22</v>
      </c>
      <c r="C958" s="38" t="n">
        <f aca="false">(1-C957/C956)*100</f>
        <v>100</v>
      </c>
      <c r="D958" s="51"/>
      <c r="E958" s="52"/>
      <c r="F958" s="52"/>
      <c r="G958" s="53"/>
    </row>
    <row r="960" customFormat="false" ht="13.5" hidden="false" customHeight="false" outlineLevel="0" collapsed="false"/>
    <row r="961" customFormat="false" ht="18.75" hidden="false" customHeight="false" outlineLevel="0" collapsed="false">
      <c r="A961" s="7" t="n">
        <v>42627</v>
      </c>
      <c r="B961" s="7"/>
      <c r="C961" s="7"/>
      <c r="D961" s="7"/>
      <c r="E961" s="7"/>
      <c r="F961" s="7"/>
      <c r="G961" s="7"/>
    </row>
    <row r="962" customFormat="false" ht="43.5" hidden="false" customHeight="true" outlineLevel="0" collapsed="false">
      <c r="A962" s="8" t="s">
        <v>12</v>
      </c>
      <c r="B962" s="9"/>
      <c r="C962" s="10" t="s">
        <v>13</v>
      </c>
      <c r="D962" s="11" t="s">
        <v>14</v>
      </c>
      <c r="E962" s="11"/>
      <c r="F962" s="12" t="s">
        <v>15</v>
      </c>
      <c r="G962" s="12"/>
    </row>
    <row r="963" customFormat="false" ht="25.5" hidden="false" customHeight="false" outlineLevel="0" collapsed="false">
      <c r="A963" s="8"/>
      <c r="B963" s="13" t="s">
        <v>16</v>
      </c>
      <c r="C963" s="14" t="n">
        <v>735</v>
      </c>
      <c r="D963" s="15" t="s">
        <v>17</v>
      </c>
      <c r="E963" s="16" t="n">
        <v>720</v>
      </c>
      <c r="F963" s="17" t="s">
        <v>18</v>
      </c>
      <c r="G963" s="18" t="n">
        <v>1135</v>
      </c>
    </row>
    <row r="964" customFormat="false" ht="51.75" hidden="false" customHeight="false" outlineLevel="0" collapsed="false">
      <c r="A964" s="8"/>
      <c r="B964" s="19" t="s">
        <v>19</v>
      </c>
      <c r="C964" s="20" t="n">
        <v>5</v>
      </c>
      <c r="D964" s="21" t="s">
        <v>20</v>
      </c>
      <c r="E964" s="22" t="n">
        <v>0</v>
      </c>
      <c r="F964" s="23" t="s">
        <v>21</v>
      </c>
      <c r="G964" s="24" t="n">
        <v>13</v>
      </c>
    </row>
    <row r="965" customFormat="false" ht="19.5" hidden="false" customHeight="false" outlineLevel="0" collapsed="false">
      <c r="A965" s="8"/>
      <c r="B965" s="25" t="s">
        <v>22</v>
      </c>
      <c r="C965" s="26" t="n">
        <f aca="false">(1-C964/C963)*100</f>
        <v>99.3197278911565</v>
      </c>
      <c r="D965" s="27" t="s">
        <v>22</v>
      </c>
      <c r="E965" s="43" t="n">
        <f aca="false">(1-E964/E963)*100</f>
        <v>100</v>
      </c>
      <c r="F965" s="29" t="s">
        <v>22</v>
      </c>
      <c r="G965" s="30" t="n">
        <f aca="false">(1-G964/G963)*100</f>
        <v>98.8546255506608</v>
      </c>
    </row>
    <row r="966" customFormat="false" ht="43.5" hidden="false" customHeight="true" outlineLevel="0" collapsed="false">
      <c r="A966" s="8" t="s">
        <v>23</v>
      </c>
      <c r="B966" s="31"/>
      <c r="C966" s="32" t="s">
        <v>24</v>
      </c>
      <c r="D966" s="33" t="s">
        <v>25</v>
      </c>
      <c r="E966" s="33"/>
      <c r="F966" s="32" t="s">
        <v>26</v>
      </c>
      <c r="G966" s="32" t="s">
        <v>27</v>
      </c>
    </row>
    <row r="967" customFormat="false" ht="25.5" hidden="false" customHeight="false" outlineLevel="0" collapsed="false">
      <c r="A967" s="8"/>
      <c r="B967" s="17" t="s">
        <v>18</v>
      </c>
      <c r="C967" s="34" t="n">
        <v>513</v>
      </c>
      <c r="D967" s="34" t="n">
        <v>119</v>
      </c>
      <c r="E967" s="34"/>
      <c r="F967" s="34" t="n">
        <v>73</v>
      </c>
      <c r="G967" s="34" t="n">
        <v>200</v>
      </c>
    </row>
    <row r="968" customFormat="false" ht="51.75" hidden="false" customHeight="false" outlineLevel="0" collapsed="false">
      <c r="A968" s="8"/>
      <c r="B968" s="23" t="s">
        <v>21</v>
      </c>
      <c r="C968" s="35" t="n">
        <v>3</v>
      </c>
      <c r="D968" s="36" t="n">
        <v>3</v>
      </c>
      <c r="E968" s="36"/>
      <c r="F968" s="36" t="n">
        <v>0</v>
      </c>
      <c r="G968" s="36" t="n">
        <v>3</v>
      </c>
    </row>
    <row r="969" customFormat="false" ht="19.5" hidden="false" customHeight="false" outlineLevel="0" collapsed="false">
      <c r="A969" s="8"/>
      <c r="B969" s="37" t="s">
        <v>22</v>
      </c>
      <c r="C969" s="38" t="n">
        <f aca="false">(1-C968/C967)*100</f>
        <v>99.4152046783626</v>
      </c>
      <c r="D969" s="38" t="n">
        <f aca="false">(1-D968/D967)*100</f>
        <v>97.4789915966387</v>
      </c>
      <c r="E969" s="38"/>
      <c r="F969" s="38" t="n">
        <f aca="false">(1-F968/F967)*100</f>
        <v>100</v>
      </c>
      <c r="G969" s="38" t="n">
        <f aca="false">(1-G968/G967)*100</f>
        <v>98.5</v>
      </c>
    </row>
    <row r="970" customFormat="false" ht="43.5" hidden="false" customHeight="true" outlineLevel="0" collapsed="false">
      <c r="A970" s="8" t="s">
        <v>28</v>
      </c>
      <c r="B970" s="39"/>
      <c r="C970" s="11" t="s">
        <v>29</v>
      </c>
      <c r="D970" s="45"/>
      <c r="E970" s="46"/>
      <c r="F970" s="46"/>
      <c r="G970" s="47"/>
    </row>
    <row r="971" customFormat="false" ht="26.25" hidden="false" customHeight="true" outlineLevel="0" collapsed="false">
      <c r="A971" s="8"/>
      <c r="B971" s="17" t="s">
        <v>18</v>
      </c>
      <c r="C971" s="41" t="n">
        <v>230</v>
      </c>
      <c r="D971" s="48"/>
      <c r="E971" s="11" t="s">
        <v>38</v>
      </c>
      <c r="F971" s="11"/>
      <c r="G971" s="49"/>
    </row>
    <row r="972" customFormat="false" ht="51.75" hidden="false" customHeight="false" outlineLevel="0" collapsed="false">
      <c r="A972" s="8"/>
      <c r="B972" s="23" t="s">
        <v>21</v>
      </c>
      <c r="C972" s="36" t="n">
        <v>4</v>
      </c>
      <c r="D972" s="48"/>
      <c r="E972" s="50" t="n">
        <f aca="false">C967+D967+F967+G967+C971</f>
        <v>1135</v>
      </c>
      <c r="F972" s="50"/>
      <c r="G972" s="49"/>
    </row>
    <row r="973" customFormat="false" ht="19.5" hidden="false" customHeight="false" outlineLevel="0" collapsed="false">
      <c r="A973" s="8"/>
      <c r="B973" s="25" t="s">
        <v>22</v>
      </c>
      <c r="C973" s="38" t="n">
        <f aca="false">(1-C972/C971)*100</f>
        <v>98.2608695652174</v>
      </c>
      <c r="D973" s="51"/>
      <c r="E973" s="52"/>
      <c r="F973" s="52"/>
      <c r="G973" s="53"/>
    </row>
    <row r="975" customFormat="false" ht="13.5" hidden="false" customHeight="false" outlineLevel="0" collapsed="false"/>
    <row r="976" customFormat="false" ht="18.75" hidden="false" customHeight="false" outlineLevel="0" collapsed="false">
      <c r="A976" s="7" t="n">
        <v>42628</v>
      </c>
      <c r="B976" s="7"/>
      <c r="C976" s="7"/>
      <c r="D976" s="7"/>
      <c r="E976" s="7"/>
      <c r="F976" s="7"/>
      <c r="G976" s="7"/>
    </row>
    <row r="977" customFormat="false" ht="43.5" hidden="false" customHeight="true" outlineLevel="0" collapsed="false">
      <c r="A977" s="8" t="s">
        <v>12</v>
      </c>
      <c r="B977" s="9"/>
      <c r="C977" s="10" t="s">
        <v>13</v>
      </c>
      <c r="D977" s="11" t="s">
        <v>14</v>
      </c>
      <c r="E977" s="11"/>
      <c r="F977" s="12" t="s">
        <v>15</v>
      </c>
      <c r="G977" s="12"/>
    </row>
    <row r="978" customFormat="false" ht="25.5" hidden="false" customHeight="false" outlineLevel="0" collapsed="false">
      <c r="A978" s="8"/>
      <c r="B978" s="13" t="s">
        <v>16</v>
      </c>
      <c r="C978" s="14" t="n">
        <v>734</v>
      </c>
      <c r="D978" s="15" t="s">
        <v>17</v>
      </c>
      <c r="E978" s="16" t="n">
        <v>720</v>
      </c>
      <c r="F978" s="17" t="s">
        <v>18</v>
      </c>
      <c r="G978" s="18" t="n">
        <v>1060</v>
      </c>
    </row>
    <row r="979" customFormat="false" ht="51.75" hidden="false" customHeight="false" outlineLevel="0" collapsed="false">
      <c r="A979" s="8"/>
      <c r="B979" s="19" t="s">
        <v>19</v>
      </c>
      <c r="C979" s="20" t="n">
        <v>3</v>
      </c>
      <c r="D979" s="21" t="s">
        <v>20</v>
      </c>
      <c r="E979" s="22" t="n">
        <v>10</v>
      </c>
      <c r="F979" s="23" t="s">
        <v>21</v>
      </c>
      <c r="G979" s="24" t="n">
        <v>3</v>
      </c>
    </row>
    <row r="980" customFormat="false" ht="19.5" hidden="false" customHeight="false" outlineLevel="0" collapsed="false">
      <c r="A980" s="8"/>
      <c r="B980" s="25" t="s">
        <v>22</v>
      </c>
      <c r="C980" s="26" t="n">
        <f aca="false">(1-C979/C978)*100</f>
        <v>99.591280653951</v>
      </c>
      <c r="D980" s="27" t="s">
        <v>22</v>
      </c>
      <c r="E980" s="43" t="n">
        <f aca="false">(1-E979/E978)*100</f>
        <v>98.6111111111111</v>
      </c>
      <c r="F980" s="29" t="s">
        <v>22</v>
      </c>
      <c r="G980" s="30" t="n">
        <f aca="false">(1-G979/G978)*100</f>
        <v>99.7169811320755</v>
      </c>
    </row>
    <row r="981" customFormat="false" ht="43.5" hidden="false" customHeight="true" outlineLevel="0" collapsed="false">
      <c r="A981" s="8" t="s">
        <v>23</v>
      </c>
      <c r="B981" s="31"/>
      <c r="C981" s="32" t="s">
        <v>24</v>
      </c>
      <c r="D981" s="33" t="s">
        <v>25</v>
      </c>
      <c r="E981" s="33"/>
      <c r="F981" s="32" t="s">
        <v>26</v>
      </c>
      <c r="G981" s="32" t="s">
        <v>27</v>
      </c>
    </row>
    <row r="982" customFormat="false" ht="25.5" hidden="false" customHeight="false" outlineLevel="0" collapsed="false">
      <c r="A982" s="8"/>
      <c r="B982" s="17" t="s">
        <v>18</v>
      </c>
      <c r="C982" s="34" t="n">
        <v>493</v>
      </c>
      <c r="D982" s="34" t="n">
        <v>140</v>
      </c>
      <c r="E982" s="34"/>
      <c r="F982" s="34" t="n">
        <v>33</v>
      </c>
      <c r="G982" s="34" t="n">
        <v>196</v>
      </c>
    </row>
    <row r="983" customFormat="false" ht="51.75" hidden="false" customHeight="false" outlineLevel="0" collapsed="false">
      <c r="A983" s="8"/>
      <c r="B983" s="23" t="s">
        <v>21</v>
      </c>
      <c r="C983" s="35" t="n">
        <v>2</v>
      </c>
      <c r="D983" s="36" t="n">
        <v>0</v>
      </c>
      <c r="E983" s="36"/>
      <c r="F983" s="36" t="n">
        <v>0</v>
      </c>
      <c r="G983" s="36" t="n">
        <v>1</v>
      </c>
    </row>
    <row r="984" customFormat="false" ht="19.5" hidden="false" customHeight="false" outlineLevel="0" collapsed="false">
      <c r="A984" s="8"/>
      <c r="B984" s="37" t="s">
        <v>22</v>
      </c>
      <c r="C984" s="38" t="n">
        <f aca="false">(1-C983/C982)*100</f>
        <v>99.5943204868154</v>
      </c>
      <c r="D984" s="38" t="n">
        <f aca="false">(1-D983/D982)*100</f>
        <v>100</v>
      </c>
      <c r="E984" s="38"/>
      <c r="F984" s="38" t="n">
        <f aca="false">(1-F983/F982)*100</f>
        <v>100</v>
      </c>
      <c r="G984" s="38" t="n">
        <f aca="false">(1-G983/G982)*100</f>
        <v>99.4897959183674</v>
      </c>
    </row>
    <row r="985" customFormat="false" ht="43.5" hidden="false" customHeight="true" outlineLevel="0" collapsed="false">
      <c r="A985" s="8" t="s">
        <v>28</v>
      </c>
      <c r="B985" s="39"/>
      <c r="C985" s="11" t="s">
        <v>29</v>
      </c>
      <c r="D985" s="45"/>
      <c r="E985" s="46"/>
      <c r="F985" s="46"/>
      <c r="G985" s="47"/>
    </row>
    <row r="986" customFormat="false" ht="26.25" hidden="false" customHeight="true" outlineLevel="0" collapsed="false">
      <c r="A986" s="8"/>
      <c r="B986" s="17" t="s">
        <v>18</v>
      </c>
      <c r="C986" s="41" t="n">
        <v>198</v>
      </c>
      <c r="D986" s="48"/>
      <c r="E986" s="11" t="s">
        <v>38</v>
      </c>
      <c r="F986" s="11"/>
      <c r="G986" s="49"/>
    </row>
    <row r="987" customFormat="false" ht="51.75" hidden="false" customHeight="false" outlineLevel="0" collapsed="false">
      <c r="A987" s="8"/>
      <c r="B987" s="23" t="s">
        <v>21</v>
      </c>
      <c r="C987" s="36" t="n">
        <v>0</v>
      </c>
      <c r="D987" s="48"/>
      <c r="E987" s="50" t="n">
        <f aca="false">C982+D982+F982+G982+C986</f>
        <v>1060</v>
      </c>
      <c r="F987" s="50"/>
      <c r="G987" s="49"/>
    </row>
    <row r="988" customFormat="false" ht="19.5" hidden="false" customHeight="false" outlineLevel="0" collapsed="false">
      <c r="A988" s="8"/>
      <c r="B988" s="25" t="s">
        <v>22</v>
      </c>
      <c r="C988" s="38" t="n">
        <f aca="false">(1-C987/C986)*100</f>
        <v>100</v>
      </c>
      <c r="D988" s="51"/>
      <c r="E988" s="52"/>
      <c r="F988" s="52"/>
      <c r="G988" s="53"/>
    </row>
    <row r="990" customFormat="false" ht="13.5" hidden="false" customHeight="false" outlineLevel="0" collapsed="false"/>
    <row r="991" customFormat="false" ht="18.75" hidden="false" customHeight="false" outlineLevel="0" collapsed="false">
      <c r="A991" s="7" t="n">
        <v>42629</v>
      </c>
      <c r="B991" s="7"/>
      <c r="C991" s="7"/>
      <c r="D991" s="7"/>
      <c r="E991" s="7"/>
      <c r="F991" s="7"/>
      <c r="G991" s="7"/>
    </row>
    <row r="992" customFormat="false" ht="43.5" hidden="false" customHeight="true" outlineLevel="0" collapsed="false">
      <c r="A992" s="8" t="s">
        <v>12</v>
      </c>
      <c r="B992" s="9"/>
      <c r="C992" s="10" t="s">
        <v>13</v>
      </c>
      <c r="D992" s="11" t="s">
        <v>14</v>
      </c>
      <c r="E992" s="11"/>
      <c r="F992" s="12" t="s">
        <v>15</v>
      </c>
      <c r="G992" s="12"/>
    </row>
    <row r="993" customFormat="false" ht="25.5" hidden="false" customHeight="false" outlineLevel="0" collapsed="false">
      <c r="A993" s="8"/>
      <c r="B993" s="13" t="s">
        <v>16</v>
      </c>
      <c r="C993" s="14" t="n">
        <v>621</v>
      </c>
      <c r="D993" s="15" t="s">
        <v>17</v>
      </c>
      <c r="E993" s="16" t="n">
        <v>720</v>
      </c>
      <c r="F993" s="17" t="s">
        <v>18</v>
      </c>
      <c r="G993" s="18" t="n">
        <v>891</v>
      </c>
    </row>
    <row r="994" customFormat="false" ht="51.75" hidden="false" customHeight="false" outlineLevel="0" collapsed="false">
      <c r="A994" s="8"/>
      <c r="B994" s="19" t="s">
        <v>19</v>
      </c>
      <c r="C994" s="20" t="n">
        <v>1</v>
      </c>
      <c r="D994" s="21" t="s">
        <v>20</v>
      </c>
      <c r="E994" s="22" t="n">
        <v>0</v>
      </c>
      <c r="F994" s="23" t="s">
        <v>21</v>
      </c>
      <c r="G994" s="24" t="n">
        <v>6</v>
      </c>
    </row>
    <row r="995" customFormat="false" ht="19.5" hidden="false" customHeight="false" outlineLevel="0" collapsed="false">
      <c r="A995" s="8"/>
      <c r="B995" s="25" t="s">
        <v>22</v>
      </c>
      <c r="C995" s="26" t="n">
        <f aca="false">(1-C994/C993)*100</f>
        <v>99.8389694041868</v>
      </c>
      <c r="D995" s="27" t="s">
        <v>22</v>
      </c>
      <c r="E995" s="43" t="n">
        <f aca="false">(1-E994/E993)*100</f>
        <v>100</v>
      </c>
      <c r="F995" s="29" t="s">
        <v>22</v>
      </c>
      <c r="G995" s="30" t="n">
        <f aca="false">(1-G994/G993)*100</f>
        <v>99.3265993265993</v>
      </c>
    </row>
    <row r="996" customFormat="false" ht="43.5" hidden="false" customHeight="true" outlineLevel="0" collapsed="false">
      <c r="A996" s="8" t="s">
        <v>23</v>
      </c>
      <c r="B996" s="31"/>
      <c r="C996" s="32" t="s">
        <v>24</v>
      </c>
      <c r="D996" s="33" t="s">
        <v>25</v>
      </c>
      <c r="E996" s="33"/>
      <c r="F996" s="32" t="s">
        <v>26</v>
      </c>
      <c r="G996" s="32" t="s">
        <v>27</v>
      </c>
    </row>
    <row r="997" customFormat="false" ht="25.5" hidden="false" customHeight="false" outlineLevel="0" collapsed="false">
      <c r="A997" s="8"/>
      <c r="B997" s="17" t="s">
        <v>18</v>
      </c>
      <c r="C997" s="34" t="n">
        <v>456</v>
      </c>
      <c r="D997" s="34" t="n">
        <v>118</v>
      </c>
      <c r="E997" s="34"/>
      <c r="F997" s="34" t="n">
        <v>25</v>
      </c>
      <c r="G997" s="34" t="n">
        <v>146</v>
      </c>
    </row>
    <row r="998" customFormat="false" ht="51.75" hidden="false" customHeight="false" outlineLevel="0" collapsed="false">
      <c r="A998" s="8"/>
      <c r="B998" s="23" t="s">
        <v>21</v>
      </c>
      <c r="C998" s="35" t="n">
        <v>3</v>
      </c>
      <c r="D998" s="36" t="n">
        <v>1</v>
      </c>
      <c r="E998" s="36"/>
      <c r="F998" s="36" t="n">
        <v>0</v>
      </c>
      <c r="G998" s="36" t="n">
        <v>2</v>
      </c>
    </row>
    <row r="999" customFormat="false" ht="19.5" hidden="false" customHeight="false" outlineLevel="0" collapsed="false">
      <c r="A999" s="8"/>
      <c r="B999" s="37" t="s">
        <v>22</v>
      </c>
      <c r="C999" s="38" t="n">
        <f aca="false">(1-C998/C997)*100</f>
        <v>99.3421052631579</v>
      </c>
      <c r="D999" s="38" t="n">
        <f aca="false">(1-D998/D997)*100</f>
        <v>99.1525423728814</v>
      </c>
      <c r="E999" s="38"/>
      <c r="F999" s="38" t="n">
        <f aca="false">(1-F998/F997)*100</f>
        <v>100</v>
      </c>
      <c r="G999" s="38" t="n">
        <f aca="false">(1-G998/G997)*100</f>
        <v>98.6301369863014</v>
      </c>
    </row>
    <row r="1000" customFormat="false" ht="43.5" hidden="false" customHeight="true" outlineLevel="0" collapsed="false">
      <c r="A1000" s="8" t="s">
        <v>28</v>
      </c>
      <c r="B1000" s="39"/>
      <c r="C1000" s="11" t="s">
        <v>29</v>
      </c>
      <c r="D1000" s="45"/>
      <c r="E1000" s="46"/>
      <c r="F1000" s="46"/>
      <c r="G1000" s="47"/>
    </row>
    <row r="1001" customFormat="false" ht="26.25" hidden="false" customHeight="true" outlineLevel="0" collapsed="false">
      <c r="A1001" s="8"/>
      <c r="B1001" s="17" t="s">
        <v>18</v>
      </c>
      <c r="C1001" s="41" t="n">
        <v>146</v>
      </c>
      <c r="D1001" s="48"/>
      <c r="E1001" s="11" t="s">
        <v>38</v>
      </c>
      <c r="F1001" s="11"/>
      <c r="G1001" s="49"/>
    </row>
    <row r="1002" customFormat="false" ht="51.75" hidden="false" customHeight="false" outlineLevel="0" collapsed="false">
      <c r="A1002" s="8"/>
      <c r="B1002" s="23" t="s">
        <v>21</v>
      </c>
      <c r="C1002" s="36" t="n">
        <v>0</v>
      </c>
      <c r="D1002" s="48"/>
      <c r="E1002" s="50" t="n">
        <f aca="false">C997+D997+F997+G997+C1001</f>
        <v>891</v>
      </c>
      <c r="F1002" s="50"/>
      <c r="G1002" s="49"/>
    </row>
    <row r="1003" customFormat="false" ht="19.5" hidden="false" customHeight="false" outlineLevel="0" collapsed="false">
      <c r="A1003" s="8"/>
      <c r="B1003" s="25" t="s">
        <v>22</v>
      </c>
      <c r="C1003" s="38" t="n">
        <f aca="false">(1-C1002/C1001)*100</f>
        <v>100</v>
      </c>
      <c r="D1003" s="51"/>
      <c r="E1003" s="52"/>
      <c r="F1003" s="52"/>
      <c r="G1003" s="53"/>
    </row>
    <row r="1005" customFormat="false" ht="13.5" hidden="false" customHeight="false" outlineLevel="0" collapsed="false"/>
    <row r="1006" customFormat="false" ht="18.75" hidden="false" customHeight="false" outlineLevel="0" collapsed="false">
      <c r="A1006" s="7" t="n">
        <v>42630</v>
      </c>
      <c r="B1006" s="7"/>
      <c r="C1006" s="7"/>
      <c r="D1006" s="7"/>
      <c r="E1006" s="7"/>
      <c r="F1006" s="7"/>
      <c r="G1006" s="7"/>
    </row>
    <row r="1007" customFormat="false" ht="43.5" hidden="false" customHeight="true" outlineLevel="0" collapsed="false">
      <c r="A1007" s="8" t="s">
        <v>12</v>
      </c>
      <c r="B1007" s="9"/>
      <c r="C1007" s="10" t="s">
        <v>13</v>
      </c>
      <c r="D1007" s="11" t="s">
        <v>14</v>
      </c>
      <c r="E1007" s="11"/>
      <c r="F1007" s="12" t="s">
        <v>15</v>
      </c>
      <c r="G1007" s="12"/>
    </row>
    <row r="1008" customFormat="false" ht="25.5" hidden="false" customHeight="false" outlineLevel="0" collapsed="false">
      <c r="A1008" s="8"/>
      <c r="B1008" s="13" t="s">
        <v>16</v>
      </c>
      <c r="C1008" s="14" t="n">
        <v>62</v>
      </c>
      <c r="D1008" s="15" t="s">
        <v>17</v>
      </c>
      <c r="E1008" s="16" t="s">
        <v>39</v>
      </c>
      <c r="F1008" s="17" t="s">
        <v>18</v>
      </c>
      <c r="G1008" s="18" t="n">
        <v>133</v>
      </c>
    </row>
    <row r="1009" customFormat="false" ht="51.75" hidden="false" customHeight="false" outlineLevel="0" collapsed="false">
      <c r="A1009" s="8"/>
      <c r="B1009" s="19" t="s">
        <v>19</v>
      </c>
      <c r="C1009" s="20" t="n">
        <v>4</v>
      </c>
      <c r="D1009" s="21" t="s">
        <v>20</v>
      </c>
      <c r="E1009" s="22" t="s">
        <v>39</v>
      </c>
      <c r="F1009" s="23" t="s">
        <v>21</v>
      </c>
      <c r="G1009" s="24" t="n">
        <v>4</v>
      </c>
    </row>
    <row r="1010" customFormat="false" ht="19.5" hidden="false" customHeight="false" outlineLevel="0" collapsed="false">
      <c r="A1010" s="8"/>
      <c r="B1010" s="25" t="s">
        <v>22</v>
      </c>
      <c r="C1010" s="26" t="n">
        <f aca="false">(1-C1009/C1008)*100</f>
        <v>93.5483870967742</v>
      </c>
      <c r="D1010" s="27" t="s">
        <v>22</v>
      </c>
      <c r="E1010" s="43" t="e">
        <f aca="false">(1-E1009/E1008)*100</f>
        <v>#VALUE!</v>
      </c>
      <c r="F1010" s="29" t="s">
        <v>22</v>
      </c>
      <c r="G1010" s="30" t="n">
        <f aca="false">(1-G1009/G1008)*100</f>
        <v>96.9924812030075</v>
      </c>
    </row>
    <row r="1011" customFormat="false" ht="43.5" hidden="false" customHeight="true" outlineLevel="0" collapsed="false">
      <c r="A1011" s="8" t="s">
        <v>23</v>
      </c>
      <c r="B1011" s="31"/>
      <c r="C1011" s="32" t="s">
        <v>24</v>
      </c>
      <c r="D1011" s="33" t="s">
        <v>25</v>
      </c>
      <c r="E1011" s="33"/>
      <c r="F1011" s="32" t="s">
        <v>26</v>
      </c>
      <c r="G1011" s="32" t="s">
        <v>27</v>
      </c>
    </row>
    <row r="1012" customFormat="false" ht="25.5" hidden="false" customHeight="false" outlineLevel="0" collapsed="false">
      <c r="A1012" s="8"/>
      <c r="B1012" s="17" t="s">
        <v>18</v>
      </c>
      <c r="C1012" s="34" t="n">
        <v>0</v>
      </c>
      <c r="D1012" s="34" t="n">
        <v>0</v>
      </c>
      <c r="E1012" s="34"/>
      <c r="F1012" s="34" t="n">
        <v>0</v>
      </c>
      <c r="G1012" s="34" t="n">
        <v>0</v>
      </c>
    </row>
    <row r="1013" customFormat="false" ht="51.75" hidden="false" customHeight="false" outlineLevel="0" collapsed="false">
      <c r="A1013" s="8"/>
      <c r="B1013" s="23" t="s">
        <v>21</v>
      </c>
      <c r="C1013" s="35" t="n">
        <v>2</v>
      </c>
      <c r="D1013" s="36" t="n">
        <v>0</v>
      </c>
      <c r="E1013" s="36"/>
      <c r="F1013" s="36" t="n">
        <v>0</v>
      </c>
      <c r="G1013" s="36" t="n">
        <v>0</v>
      </c>
    </row>
    <row r="1014" customFormat="false" ht="19.5" hidden="false" customHeight="false" outlineLevel="0" collapsed="false">
      <c r="A1014" s="8"/>
      <c r="B1014" s="37" t="s">
        <v>22</v>
      </c>
      <c r="C1014" s="38" t="e">
        <f aca="false">(1-C1013/C1012)*100</f>
        <v>#DIV/0!</v>
      </c>
      <c r="D1014" s="38" t="e">
        <f aca="false">(1-D1013/D1012)*100</f>
        <v>#DIV/0!</v>
      </c>
      <c r="E1014" s="38"/>
      <c r="F1014" s="38" t="e">
        <f aca="false">(1-F1013/F1012)*100</f>
        <v>#DIV/0!</v>
      </c>
      <c r="G1014" s="38" t="e">
        <f aca="false">(1-G1013/G1012)*100</f>
        <v>#DIV/0!</v>
      </c>
    </row>
    <row r="1015" customFormat="false" ht="43.5" hidden="false" customHeight="true" outlineLevel="0" collapsed="false">
      <c r="A1015" s="8" t="s">
        <v>28</v>
      </c>
      <c r="B1015" s="39"/>
      <c r="C1015" s="11" t="s">
        <v>29</v>
      </c>
      <c r="D1015" s="45"/>
      <c r="E1015" s="46"/>
      <c r="F1015" s="46"/>
      <c r="G1015" s="47"/>
    </row>
    <row r="1016" customFormat="false" ht="26.25" hidden="false" customHeight="true" outlineLevel="0" collapsed="false">
      <c r="A1016" s="8"/>
      <c r="B1016" s="17" t="s">
        <v>18</v>
      </c>
      <c r="C1016" s="41" t="n">
        <v>0</v>
      </c>
      <c r="D1016" s="48"/>
      <c r="E1016" s="11" t="s">
        <v>38</v>
      </c>
      <c r="F1016" s="11"/>
      <c r="G1016" s="49"/>
    </row>
    <row r="1017" customFormat="false" ht="51.75" hidden="false" customHeight="false" outlineLevel="0" collapsed="false">
      <c r="A1017" s="8"/>
      <c r="B1017" s="23" t="s">
        <v>21</v>
      </c>
      <c r="C1017" s="36" t="n">
        <v>2</v>
      </c>
      <c r="D1017" s="48"/>
      <c r="E1017" s="50" t="n">
        <f aca="false">C1012+D1012+F1012+G1012+C1016</f>
        <v>0</v>
      </c>
      <c r="F1017" s="50"/>
      <c r="G1017" s="49"/>
    </row>
    <row r="1018" customFormat="false" ht="19.5" hidden="false" customHeight="false" outlineLevel="0" collapsed="false">
      <c r="A1018" s="8"/>
      <c r="B1018" s="25" t="s">
        <v>22</v>
      </c>
      <c r="C1018" s="38" t="e">
        <f aca="false">(1-C1017/C1016)*100</f>
        <v>#DIV/0!</v>
      </c>
      <c r="D1018" s="51"/>
      <c r="E1018" s="52"/>
      <c r="F1018" s="52"/>
      <c r="G1018" s="53"/>
    </row>
    <row r="1020" customFormat="false" ht="13.5" hidden="false" customHeight="false" outlineLevel="0" collapsed="false"/>
    <row r="1021" customFormat="false" ht="18.75" hidden="false" customHeight="false" outlineLevel="0" collapsed="false">
      <c r="A1021" s="7" t="n">
        <v>42632</v>
      </c>
      <c r="B1021" s="7"/>
      <c r="C1021" s="7"/>
      <c r="D1021" s="7"/>
      <c r="E1021" s="7"/>
      <c r="F1021" s="7"/>
      <c r="G1021" s="7"/>
    </row>
    <row r="1022" customFormat="false" ht="43.5" hidden="false" customHeight="true" outlineLevel="0" collapsed="false">
      <c r="A1022" s="8" t="s">
        <v>12</v>
      </c>
      <c r="B1022" s="9"/>
      <c r="C1022" s="10" t="s">
        <v>13</v>
      </c>
      <c r="D1022" s="11" t="s">
        <v>14</v>
      </c>
      <c r="E1022" s="11"/>
      <c r="F1022" s="12" t="s">
        <v>15</v>
      </c>
      <c r="G1022" s="12"/>
    </row>
    <row r="1023" customFormat="false" ht="25.5" hidden="false" customHeight="false" outlineLevel="0" collapsed="false">
      <c r="A1023" s="8"/>
      <c r="B1023" s="13" t="s">
        <v>16</v>
      </c>
      <c r="C1023" s="14" t="n">
        <v>872</v>
      </c>
      <c r="D1023" s="15" t="s">
        <v>17</v>
      </c>
      <c r="E1023" s="16" t="n">
        <v>720</v>
      </c>
      <c r="F1023" s="17" t="s">
        <v>18</v>
      </c>
      <c r="G1023" s="18" t="n">
        <v>1197</v>
      </c>
    </row>
    <row r="1024" customFormat="false" ht="51.75" hidden="false" customHeight="false" outlineLevel="0" collapsed="false">
      <c r="A1024" s="8"/>
      <c r="B1024" s="19" t="s">
        <v>19</v>
      </c>
      <c r="C1024" s="20" t="n">
        <v>0</v>
      </c>
      <c r="D1024" s="21" t="s">
        <v>20</v>
      </c>
      <c r="E1024" s="22" t="n">
        <v>0</v>
      </c>
      <c r="F1024" s="23" t="s">
        <v>21</v>
      </c>
      <c r="G1024" s="24" t="n">
        <v>4</v>
      </c>
    </row>
    <row r="1025" customFormat="false" ht="19.5" hidden="false" customHeight="false" outlineLevel="0" collapsed="false">
      <c r="A1025" s="8"/>
      <c r="B1025" s="25" t="s">
        <v>22</v>
      </c>
      <c r="C1025" s="26" t="n">
        <f aca="false">(1-C1024/C1023)*100</f>
        <v>100</v>
      </c>
      <c r="D1025" s="27" t="s">
        <v>22</v>
      </c>
      <c r="E1025" s="43" t="n">
        <f aca="false">(1-E1024/E1023)*100</f>
        <v>100</v>
      </c>
      <c r="F1025" s="29" t="s">
        <v>22</v>
      </c>
      <c r="G1025" s="30" t="n">
        <f aca="false">(1-G1024/G1023)*100</f>
        <v>99.6658312447786</v>
      </c>
    </row>
    <row r="1026" customFormat="false" ht="43.5" hidden="false" customHeight="true" outlineLevel="0" collapsed="false">
      <c r="A1026" s="8" t="s">
        <v>23</v>
      </c>
      <c r="B1026" s="31"/>
      <c r="C1026" s="32" t="s">
        <v>24</v>
      </c>
      <c r="D1026" s="33" t="s">
        <v>25</v>
      </c>
      <c r="E1026" s="33"/>
      <c r="F1026" s="32" t="s">
        <v>26</v>
      </c>
      <c r="G1026" s="32" t="s">
        <v>27</v>
      </c>
    </row>
    <row r="1027" customFormat="false" ht="25.5" hidden="false" customHeight="false" outlineLevel="0" collapsed="false">
      <c r="A1027" s="8"/>
      <c r="B1027" s="17" t="s">
        <v>18</v>
      </c>
      <c r="C1027" s="34" t="n">
        <v>529</v>
      </c>
      <c r="D1027" s="34" t="n">
        <v>171</v>
      </c>
      <c r="E1027" s="34"/>
      <c r="F1027" s="34" t="n">
        <v>34</v>
      </c>
      <c r="G1027" s="34" t="n">
        <v>231</v>
      </c>
    </row>
    <row r="1028" customFormat="false" ht="51.75" hidden="false" customHeight="false" outlineLevel="0" collapsed="false">
      <c r="A1028" s="8"/>
      <c r="B1028" s="23" t="s">
        <v>21</v>
      </c>
      <c r="C1028" s="35" t="n">
        <v>2</v>
      </c>
      <c r="D1028" s="36" t="n">
        <v>1</v>
      </c>
      <c r="E1028" s="36"/>
      <c r="F1028" s="36" t="n">
        <v>0</v>
      </c>
      <c r="G1028" s="36" t="n">
        <v>0</v>
      </c>
    </row>
    <row r="1029" customFormat="false" ht="19.5" hidden="false" customHeight="false" outlineLevel="0" collapsed="false">
      <c r="A1029" s="8"/>
      <c r="B1029" s="37" t="s">
        <v>22</v>
      </c>
      <c r="C1029" s="38" t="n">
        <f aca="false">(1-C1028/C1027)*100</f>
        <v>99.6219281663516</v>
      </c>
      <c r="D1029" s="38" t="n">
        <f aca="false">(1-D1028/D1027)*100</f>
        <v>99.4152046783626</v>
      </c>
      <c r="E1029" s="38"/>
      <c r="F1029" s="38" t="n">
        <f aca="false">(1-F1028/F1027)*100</f>
        <v>100</v>
      </c>
      <c r="G1029" s="38" t="n">
        <f aca="false">(1-G1028/G1027)*100</f>
        <v>100</v>
      </c>
    </row>
    <row r="1030" customFormat="false" ht="43.5" hidden="false" customHeight="true" outlineLevel="0" collapsed="false">
      <c r="A1030" s="8" t="s">
        <v>28</v>
      </c>
      <c r="B1030" s="39"/>
      <c r="C1030" s="11" t="s">
        <v>29</v>
      </c>
      <c r="D1030" s="45"/>
      <c r="E1030" s="46"/>
      <c r="F1030" s="46"/>
      <c r="G1030" s="47"/>
    </row>
    <row r="1031" customFormat="false" ht="26.25" hidden="false" customHeight="true" outlineLevel="0" collapsed="false">
      <c r="A1031" s="8"/>
      <c r="B1031" s="17" t="s">
        <v>18</v>
      </c>
      <c r="C1031" s="41" t="n">
        <v>232</v>
      </c>
      <c r="D1031" s="48"/>
      <c r="E1031" s="11" t="s">
        <v>38</v>
      </c>
      <c r="F1031" s="11"/>
      <c r="G1031" s="49"/>
    </row>
    <row r="1032" customFormat="false" ht="51.75" hidden="false" customHeight="false" outlineLevel="0" collapsed="false">
      <c r="A1032" s="8"/>
      <c r="B1032" s="23" t="s">
        <v>21</v>
      </c>
      <c r="C1032" s="36" t="n">
        <v>1</v>
      </c>
      <c r="D1032" s="48"/>
      <c r="E1032" s="50" t="n">
        <f aca="false">C1027+D1027+F1027+G1027+C1031</f>
        <v>1197</v>
      </c>
      <c r="F1032" s="50"/>
      <c r="G1032" s="49"/>
    </row>
    <row r="1033" customFormat="false" ht="19.5" hidden="false" customHeight="false" outlineLevel="0" collapsed="false">
      <c r="A1033" s="8"/>
      <c r="B1033" s="25" t="s">
        <v>22</v>
      </c>
      <c r="C1033" s="38" t="n">
        <f aca="false">(1-C1032/C1031)*100</f>
        <v>99.5689655172414</v>
      </c>
      <c r="D1033" s="51"/>
      <c r="E1033" s="52"/>
      <c r="F1033" s="52"/>
      <c r="G1033" s="53"/>
    </row>
    <row r="1035" customFormat="false" ht="13.5" hidden="false" customHeight="false" outlineLevel="0" collapsed="false"/>
    <row r="1036" customFormat="false" ht="18.75" hidden="false" customHeight="false" outlineLevel="0" collapsed="false">
      <c r="A1036" s="7" t="n">
        <v>42633</v>
      </c>
      <c r="B1036" s="7"/>
      <c r="C1036" s="7"/>
      <c r="D1036" s="7"/>
      <c r="E1036" s="7"/>
      <c r="F1036" s="7"/>
      <c r="G1036" s="7"/>
    </row>
    <row r="1037" customFormat="false" ht="43.5" hidden="false" customHeight="true" outlineLevel="0" collapsed="false">
      <c r="A1037" s="8" t="s">
        <v>12</v>
      </c>
      <c r="B1037" s="9"/>
      <c r="C1037" s="10" t="s">
        <v>13</v>
      </c>
      <c r="D1037" s="11" t="s">
        <v>14</v>
      </c>
      <c r="E1037" s="11"/>
      <c r="F1037" s="12" t="s">
        <v>15</v>
      </c>
      <c r="G1037" s="12"/>
    </row>
    <row r="1038" customFormat="false" ht="25.5" hidden="false" customHeight="false" outlineLevel="0" collapsed="false">
      <c r="A1038" s="8"/>
      <c r="B1038" s="13" t="s">
        <v>16</v>
      </c>
      <c r="C1038" s="14" t="n">
        <v>918</v>
      </c>
      <c r="D1038" s="15" t="s">
        <v>17</v>
      </c>
      <c r="E1038" s="16" t="n">
        <v>720</v>
      </c>
      <c r="F1038" s="17" t="s">
        <v>18</v>
      </c>
      <c r="G1038" s="18" t="n">
        <v>1287</v>
      </c>
    </row>
    <row r="1039" customFormat="false" ht="51.75" hidden="false" customHeight="false" outlineLevel="0" collapsed="false">
      <c r="A1039" s="8"/>
      <c r="B1039" s="19" t="s">
        <v>19</v>
      </c>
      <c r="C1039" s="20" t="n">
        <v>0</v>
      </c>
      <c r="D1039" s="21" t="s">
        <v>20</v>
      </c>
      <c r="E1039" s="22" t="n">
        <v>0</v>
      </c>
      <c r="F1039" s="23" t="s">
        <v>21</v>
      </c>
      <c r="G1039" s="24" t="n">
        <v>4</v>
      </c>
    </row>
    <row r="1040" customFormat="false" ht="19.5" hidden="false" customHeight="false" outlineLevel="0" collapsed="false">
      <c r="A1040" s="8"/>
      <c r="B1040" s="25" t="s">
        <v>22</v>
      </c>
      <c r="C1040" s="26" t="n">
        <f aca="false">(1-C1039/C1038)*100</f>
        <v>100</v>
      </c>
      <c r="D1040" s="27" t="s">
        <v>22</v>
      </c>
      <c r="E1040" s="43" t="n">
        <f aca="false">(1-E1039/E1038)*100</f>
        <v>100</v>
      </c>
      <c r="F1040" s="29" t="s">
        <v>22</v>
      </c>
      <c r="G1040" s="30" t="n">
        <f aca="false">(1-G1039/G1038)*100</f>
        <v>99.6891996891997</v>
      </c>
    </row>
    <row r="1041" customFormat="false" ht="43.5" hidden="false" customHeight="true" outlineLevel="0" collapsed="false">
      <c r="A1041" s="8" t="s">
        <v>23</v>
      </c>
      <c r="B1041" s="31"/>
      <c r="C1041" s="32" t="s">
        <v>24</v>
      </c>
      <c r="D1041" s="33" t="s">
        <v>25</v>
      </c>
      <c r="E1041" s="33"/>
      <c r="F1041" s="32" t="s">
        <v>26</v>
      </c>
      <c r="G1041" s="32" t="s">
        <v>27</v>
      </c>
    </row>
    <row r="1042" customFormat="false" ht="25.5" hidden="false" customHeight="false" outlineLevel="0" collapsed="false">
      <c r="A1042" s="8"/>
      <c r="B1042" s="17" t="s">
        <v>18</v>
      </c>
      <c r="C1042" s="34" t="n">
        <v>534</v>
      </c>
      <c r="D1042" s="34" t="n">
        <v>209</v>
      </c>
      <c r="E1042" s="34"/>
      <c r="F1042" s="34" t="n">
        <v>70</v>
      </c>
      <c r="G1042" s="34" t="n">
        <v>268</v>
      </c>
    </row>
    <row r="1043" customFormat="false" ht="51.75" hidden="false" customHeight="false" outlineLevel="0" collapsed="false">
      <c r="A1043" s="8"/>
      <c r="B1043" s="23" t="s">
        <v>21</v>
      </c>
      <c r="C1043" s="35" t="n">
        <v>3</v>
      </c>
      <c r="D1043" s="36" t="n">
        <v>1</v>
      </c>
      <c r="E1043" s="36"/>
      <c r="F1043" s="36" t="n">
        <v>0</v>
      </c>
      <c r="G1043" s="36" t="n">
        <v>0</v>
      </c>
    </row>
    <row r="1044" customFormat="false" ht="19.5" hidden="false" customHeight="false" outlineLevel="0" collapsed="false">
      <c r="A1044" s="8"/>
      <c r="B1044" s="37" t="s">
        <v>22</v>
      </c>
      <c r="C1044" s="38" t="n">
        <f aca="false">(1-C1043/C1042)*100</f>
        <v>99.438202247191</v>
      </c>
      <c r="D1044" s="38" t="n">
        <f aca="false">(1-D1043/D1042)*100</f>
        <v>99.5215311004785</v>
      </c>
      <c r="E1044" s="38"/>
      <c r="F1044" s="38" t="n">
        <f aca="false">(1-F1043/F1042)*100</f>
        <v>100</v>
      </c>
      <c r="G1044" s="38" t="n">
        <f aca="false">(1-G1043/G1042)*100</f>
        <v>100</v>
      </c>
    </row>
    <row r="1045" customFormat="false" ht="43.5" hidden="false" customHeight="true" outlineLevel="0" collapsed="false">
      <c r="A1045" s="8" t="s">
        <v>28</v>
      </c>
      <c r="B1045" s="39"/>
      <c r="C1045" s="11" t="s">
        <v>29</v>
      </c>
      <c r="D1045" s="45"/>
      <c r="E1045" s="46"/>
      <c r="F1045" s="46"/>
      <c r="G1045" s="47"/>
    </row>
    <row r="1046" customFormat="false" ht="26.25" hidden="false" customHeight="true" outlineLevel="0" collapsed="false">
      <c r="A1046" s="8"/>
      <c r="B1046" s="17" t="s">
        <v>18</v>
      </c>
      <c r="C1046" s="41" t="n">
        <v>206</v>
      </c>
      <c r="D1046" s="48"/>
      <c r="E1046" s="11" t="s">
        <v>38</v>
      </c>
      <c r="F1046" s="11"/>
      <c r="G1046" s="49"/>
    </row>
    <row r="1047" customFormat="false" ht="51.75" hidden="false" customHeight="false" outlineLevel="0" collapsed="false">
      <c r="A1047" s="8"/>
      <c r="B1047" s="23" t="s">
        <v>21</v>
      </c>
      <c r="C1047" s="36" t="n">
        <v>0</v>
      </c>
      <c r="D1047" s="48"/>
      <c r="E1047" s="50" t="n">
        <f aca="false">C1042+D1042+F1042+G1042+C1046</f>
        <v>1287</v>
      </c>
      <c r="F1047" s="50"/>
      <c r="G1047" s="49"/>
    </row>
    <row r="1048" customFormat="false" ht="19.5" hidden="false" customHeight="false" outlineLevel="0" collapsed="false">
      <c r="A1048" s="8"/>
      <c r="B1048" s="25" t="s">
        <v>22</v>
      </c>
      <c r="C1048" s="38" t="n">
        <f aca="false">(1-C1047/C1046)*100</f>
        <v>100</v>
      </c>
      <c r="D1048" s="51"/>
      <c r="E1048" s="52"/>
      <c r="F1048" s="52"/>
      <c r="G1048" s="53"/>
    </row>
    <row r="1050" customFormat="false" ht="13.5" hidden="false" customHeight="false" outlineLevel="0" collapsed="false"/>
    <row r="1051" customFormat="false" ht="18.75" hidden="false" customHeight="false" outlineLevel="0" collapsed="false">
      <c r="A1051" s="7" t="n">
        <v>42634</v>
      </c>
      <c r="B1051" s="7"/>
      <c r="C1051" s="7"/>
      <c r="D1051" s="7"/>
      <c r="E1051" s="7"/>
      <c r="F1051" s="7"/>
      <c r="G1051" s="7"/>
    </row>
    <row r="1052" customFormat="false" ht="43.5" hidden="false" customHeight="true" outlineLevel="0" collapsed="false">
      <c r="A1052" s="8" t="s">
        <v>12</v>
      </c>
      <c r="B1052" s="9"/>
      <c r="C1052" s="10" t="s">
        <v>13</v>
      </c>
      <c r="D1052" s="11" t="s">
        <v>14</v>
      </c>
      <c r="E1052" s="11"/>
      <c r="F1052" s="12" t="s">
        <v>15</v>
      </c>
      <c r="G1052" s="12"/>
    </row>
    <row r="1053" customFormat="false" ht="25.5" hidden="false" customHeight="false" outlineLevel="0" collapsed="false">
      <c r="A1053" s="8"/>
      <c r="B1053" s="13" t="s">
        <v>16</v>
      </c>
      <c r="C1053" s="14" t="n">
        <v>751</v>
      </c>
      <c r="D1053" s="15" t="s">
        <v>17</v>
      </c>
      <c r="E1053" s="16" t="n">
        <v>720</v>
      </c>
      <c r="F1053" s="17" t="s">
        <v>18</v>
      </c>
      <c r="G1053" s="18" t="n">
        <v>1225</v>
      </c>
    </row>
    <row r="1054" customFormat="false" ht="51.75" hidden="false" customHeight="false" outlineLevel="0" collapsed="false">
      <c r="A1054" s="8"/>
      <c r="B1054" s="19" t="s">
        <v>19</v>
      </c>
      <c r="C1054" s="20" t="n">
        <v>0</v>
      </c>
      <c r="D1054" s="21" t="s">
        <v>20</v>
      </c>
      <c r="E1054" s="22" t="n">
        <v>0</v>
      </c>
      <c r="F1054" s="23" t="s">
        <v>21</v>
      </c>
      <c r="G1054" s="24" t="n">
        <v>11</v>
      </c>
    </row>
    <row r="1055" customFormat="false" ht="19.5" hidden="false" customHeight="false" outlineLevel="0" collapsed="false">
      <c r="A1055" s="8"/>
      <c r="B1055" s="25" t="s">
        <v>22</v>
      </c>
      <c r="C1055" s="26" t="n">
        <f aca="false">(1-C1054/C1053)*100</f>
        <v>100</v>
      </c>
      <c r="D1055" s="27" t="s">
        <v>22</v>
      </c>
      <c r="E1055" s="43" t="n">
        <f aca="false">(1-E1054/E1053)*100</f>
        <v>100</v>
      </c>
      <c r="F1055" s="29" t="s">
        <v>22</v>
      </c>
      <c r="G1055" s="30" t="n">
        <f aca="false">(1-G1054/G1053)*100</f>
        <v>99.1020408163265</v>
      </c>
    </row>
    <row r="1056" customFormat="false" ht="43.5" hidden="false" customHeight="true" outlineLevel="0" collapsed="false">
      <c r="A1056" s="8" t="s">
        <v>23</v>
      </c>
      <c r="B1056" s="31"/>
      <c r="C1056" s="32" t="s">
        <v>24</v>
      </c>
      <c r="D1056" s="33" t="s">
        <v>25</v>
      </c>
      <c r="E1056" s="33"/>
      <c r="F1056" s="32" t="s">
        <v>26</v>
      </c>
      <c r="G1056" s="32" t="s">
        <v>27</v>
      </c>
    </row>
    <row r="1057" customFormat="false" ht="25.5" hidden="false" customHeight="false" outlineLevel="0" collapsed="false">
      <c r="A1057" s="8"/>
      <c r="B1057" s="17" t="s">
        <v>18</v>
      </c>
      <c r="C1057" s="34" t="n">
        <v>478</v>
      </c>
      <c r="D1057" s="34" t="n">
        <v>172</v>
      </c>
      <c r="E1057" s="34"/>
      <c r="F1057" s="34" t="n">
        <v>63</v>
      </c>
      <c r="G1057" s="34" t="n">
        <v>311</v>
      </c>
    </row>
    <row r="1058" customFormat="false" ht="51.75" hidden="false" customHeight="false" outlineLevel="0" collapsed="false">
      <c r="A1058" s="8"/>
      <c r="B1058" s="23" t="s">
        <v>21</v>
      </c>
      <c r="C1058" s="35" t="n">
        <v>4</v>
      </c>
      <c r="D1058" s="36" t="n">
        <v>0</v>
      </c>
      <c r="E1058" s="36"/>
      <c r="F1058" s="36" t="n">
        <v>7</v>
      </c>
      <c r="G1058" s="36" t="n">
        <v>0</v>
      </c>
    </row>
    <row r="1059" customFormat="false" ht="19.5" hidden="false" customHeight="false" outlineLevel="0" collapsed="false">
      <c r="A1059" s="8"/>
      <c r="B1059" s="37" t="s">
        <v>22</v>
      </c>
      <c r="C1059" s="38" t="n">
        <f aca="false">(1-C1058/C1057)*100</f>
        <v>99.163179916318</v>
      </c>
      <c r="D1059" s="38" t="n">
        <f aca="false">(1-D1058/D1057)*100</f>
        <v>100</v>
      </c>
      <c r="E1059" s="38"/>
      <c r="F1059" s="38" t="n">
        <f aca="false">(1-F1058/F1057)*100</f>
        <v>88.8888888888889</v>
      </c>
      <c r="G1059" s="38" t="n">
        <f aca="false">(1-G1058/G1057)*100</f>
        <v>100</v>
      </c>
    </row>
    <row r="1060" customFormat="false" ht="43.5" hidden="false" customHeight="true" outlineLevel="0" collapsed="false">
      <c r="A1060" s="8" t="s">
        <v>28</v>
      </c>
      <c r="B1060" s="39"/>
      <c r="C1060" s="11" t="s">
        <v>29</v>
      </c>
      <c r="D1060" s="45"/>
      <c r="E1060" s="46"/>
      <c r="F1060" s="46"/>
      <c r="G1060" s="47"/>
    </row>
    <row r="1061" customFormat="false" ht="26.25" hidden="false" customHeight="true" outlineLevel="0" collapsed="false">
      <c r="A1061" s="8"/>
      <c r="B1061" s="17" t="s">
        <v>18</v>
      </c>
      <c r="C1061" s="41" t="n">
        <v>201</v>
      </c>
      <c r="D1061" s="48"/>
      <c r="E1061" s="11" t="s">
        <v>38</v>
      </c>
      <c r="F1061" s="11"/>
      <c r="G1061" s="49"/>
    </row>
    <row r="1062" customFormat="false" ht="51.75" hidden="false" customHeight="false" outlineLevel="0" collapsed="false">
      <c r="A1062" s="8"/>
      <c r="B1062" s="23" t="s">
        <v>21</v>
      </c>
      <c r="C1062" s="36" t="n">
        <v>0</v>
      </c>
      <c r="D1062" s="48"/>
      <c r="E1062" s="50" t="n">
        <f aca="false">C1057+D1057+F1057+G1057+C1061</f>
        <v>1225</v>
      </c>
      <c r="F1062" s="50"/>
      <c r="G1062" s="49"/>
    </row>
    <row r="1063" customFormat="false" ht="19.5" hidden="false" customHeight="false" outlineLevel="0" collapsed="false">
      <c r="A1063" s="8"/>
      <c r="B1063" s="25" t="s">
        <v>22</v>
      </c>
      <c r="C1063" s="38" t="n">
        <f aca="false">(1-C1062/C1061)*100</f>
        <v>100</v>
      </c>
      <c r="D1063" s="51"/>
      <c r="E1063" s="52"/>
      <c r="F1063" s="52"/>
      <c r="G1063" s="53"/>
    </row>
    <row r="1065" customFormat="false" ht="13.5" hidden="false" customHeight="false" outlineLevel="0" collapsed="false"/>
    <row r="1066" customFormat="false" ht="18.75" hidden="false" customHeight="false" outlineLevel="0" collapsed="false">
      <c r="A1066" s="7" t="n">
        <v>42635</v>
      </c>
      <c r="B1066" s="7"/>
      <c r="C1066" s="7"/>
      <c r="D1066" s="7"/>
      <c r="E1066" s="7"/>
      <c r="F1066" s="7"/>
      <c r="G1066" s="7"/>
    </row>
    <row r="1067" customFormat="false" ht="43.5" hidden="false" customHeight="true" outlineLevel="0" collapsed="false">
      <c r="A1067" s="8" t="s">
        <v>12</v>
      </c>
      <c r="B1067" s="9"/>
      <c r="C1067" s="10" t="s">
        <v>13</v>
      </c>
      <c r="D1067" s="11" t="s">
        <v>14</v>
      </c>
      <c r="E1067" s="11"/>
      <c r="F1067" s="12" t="s">
        <v>15</v>
      </c>
      <c r="G1067" s="12"/>
    </row>
    <row r="1068" customFormat="false" ht="25.5" hidden="false" customHeight="false" outlineLevel="0" collapsed="false">
      <c r="A1068" s="8"/>
      <c r="B1068" s="13" t="s">
        <v>16</v>
      </c>
      <c r="C1068" s="14" t="n">
        <v>807</v>
      </c>
      <c r="D1068" s="15" t="s">
        <v>17</v>
      </c>
      <c r="E1068" s="16" t="n">
        <v>720</v>
      </c>
      <c r="F1068" s="17" t="s">
        <v>18</v>
      </c>
      <c r="G1068" s="18" t="n">
        <v>1197</v>
      </c>
    </row>
    <row r="1069" customFormat="false" ht="51.75" hidden="false" customHeight="false" outlineLevel="0" collapsed="false">
      <c r="A1069" s="8"/>
      <c r="B1069" s="19" t="s">
        <v>19</v>
      </c>
      <c r="C1069" s="20" t="n">
        <v>0</v>
      </c>
      <c r="D1069" s="21" t="s">
        <v>20</v>
      </c>
      <c r="E1069" s="22" t="n">
        <v>0</v>
      </c>
      <c r="F1069" s="23" t="s">
        <v>21</v>
      </c>
      <c r="G1069" s="24" t="n">
        <v>7</v>
      </c>
    </row>
    <row r="1070" customFormat="false" ht="19.5" hidden="false" customHeight="false" outlineLevel="0" collapsed="false">
      <c r="A1070" s="8"/>
      <c r="B1070" s="25" t="s">
        <v>22</v>
      </c>
      <c r="C1070" s="26" t="n">
        <f aca="false">(1-C1069/C1068)*100</f>
        <v>100</v>
      </c>
      <c r="D1070" s="27" t="s">
        <v>22</v>
      </c>
      <c r="E1070" s="43" t="n">
        <f aca="false">(1-E1069/E1068)*100</f>
        <v>100</v>
      </c>
      <c r="F1070" s="29" t="s">
        <v>22</v>
      </c>
      <c r="G1070" s="30" t="n">
        <f aca="false">(1-G1069/G1068)*100</f>
        <v>99.4152046783626</v>
      </c>
    </row>
    <row r="1071" customFormat="false" ht="43.5" hidden="false" customHeight="true" outlineLevel="0" collapsed="false">
      <c r="A1071" s="8" t="s">
        <v>23</v>
      </c>
      <c r="B1071" s="31"/>
      <c r="C1071" s="32" t="s">
        <v>24</v>
      </c>
      <c r="D1071" s="33" t="s">
        <v>25</v>
      </c>
      <c r="E1071" s="33"/>
      <c r="F1071" s="32" t="s">
        <v>26</v>
      </c>
      <c r="G1071" s="32" t="s">
        <v>27</v>
      </c>
    </row>
    <row r="1072" customFormat="false" ht="25.5" hidden="false" customHeight="false" outlineLevel="0" collapsed="false">
      <c r="A1072" s="8"/>
      <c r="B1072" s="17" t="s">
        <v>18</v>
      </c>
      <c r="C1072" s="34" t="n">
        <v>549</v>
      </c>
      <c r="D1072" s="34" t="n">
        <v>168</v>
      </c>
      <c r="E1072" s="34"/>
      <c r="F1072" s="34" t="n">
        <v>74</v>
      </c>
      <c r="G1072" s="34" t="n">
        <v>226</v>
      </c>
    </row>
    <row r="1073" customFormat="false" ht="51.75" hidden="false" customHeight="false" outlineLevel="0" collapsed="false">
      <c r="A1073" s="8"/>
      <c r="B1073" s="23" t="s">
        <v>21</v>
      </c>
      <c r="C1073" s="35" t="n">
        <v>5</v>
      </c>
      <c r="D1073" s="36" t="n">
        <v>1</v>
      </c>
      <c r="E1073" s="36"/>
      <c r="F1073" s="36" t="n">
        <v>0</v>
      </c>
      <c r="G1073" s="36" t="n">
        <v>1</v>
      </c>
    </row>
    <row r="1074" customFormat="false" ht="19.5" hidden="false" customHeight="false" outlineLevel="0" collapsed="false">
      <c r="A1074" s="8"/>
      <c r="B1074" s="37" t="s">
        <v>22</v>
      </c>
      <c r="C1074" s="38" t="n">
        <f aca="false">(1-C1073/C1072)*100</f>
        <v>99.0892531876139</v>
      </c>
      <c r="D1074" s="38" t="n">
        <f aca="false">(1-D1073/D1072)*100</f>
        <v>99.4047619047619</v>
      </c>
      <c r="E1074" s="38"/>
      <c r="F1074" s="38" t="n">
        <f aca="false">(1-F1073/F1072)*100</f>
        <v>100</v>
      </c>
      <c r="G1074" s="38" t="n">
        <f aca="false">(1-G1073/G1072)*100</f>
        <v>99.5575221238938</v>
      </c>
    </row>
    <row r="1075" customFormat="false" ht="43.5" hidden="false" customHeight="true" outlineLevel="0" collapsed="false">
      <c r="A1075" s="8" t="s">
        <v>28</v>
      </c>
      <c r="B1075" s="39"/>
      <c r="C1075" s="11" t="s">
        <v>29</v>
      </c>
      <c r="D1075" s="45"/>
      <c r="E1075" s="46"/>
      <c r="F1075" s="46"/>
      <c r="G1075" s="47"/>
    </row>
    <row r="1076" customFormat="false" ht="26.25" hidden="false" customHeight="true" outlineLevel="0" collapsed="false">
      <c r="A1076" s="8"/>
      <c r="B1076" s="17" t="s">
        <v>18</v>
      </c>
      <c r="C1076" s="41" t="n">
        <v>180</v>
      </c>
      <c r="D1076" s="48"/>
      <c r="E1076" s="11" t="s">
        <v>38</v>
      </c>
      <c r="F1076" s="11"/>
      <c r="G1076" s="49"/>
    </row>
    <row r="1077" customFormat="false" ht="51.75" hidden="false" customHeight="false" outlineLevel="0" collapsed="false">
      <c r="A1077" s="8"/>
      <c r="B1077" s="23" t="s">
        <v>21</v>
      </c>
      <c r="C1077" s="36" t="n">
        <v>0</v>
      </c>
      <c r="D1077" s="48"/>
      <c r="E1077" s="50" t="n">
        <f aca="false">C1072+D1072+F1072+G1072+C1076</f>
        <v>1197</v>
      </c>
      <c r="F1077" s="50"/>
      <c r="G1077" s="49"/>
    </row>
    <row r="1078" customFormat="false" ht="19.5" hidden="false" customHeight="false" outlineLevel="0" collapsed="false">
      <c r="A1078" s="8"/>
      <c r="B1078" s="25" t="s">
        <v>22</v>
      </c>
      <c r="C1078" s="38" t="n">
        <f aca="false">(1-C1077/C1076)*100</f>
        <v>100</v>
      </c>
      <c r="D1078" s="51"/>
      <c r="E1078" s="52"/>
      <c r="F1078" s="52"/>
      <c r="G1078" s="53"/>
    </row>
    <row r="1080" customFormat="false" ht="13.5" hidden="false" customHeight="false" outlineLevel="0" collapsed="false"/>
    <row r="1081" customFormat="false" ht="18.75" hidden="false" customHeight="false" outlineLevel="0" collapsed="false">
      <c r="A1081" s="7" t="n">
        <v>42636</v>
      </c>
      <c r="B1081" s="7"/>
      <c r="C1081" s="7"/>
      <c r="D1081" s="7"/>
      <c r="E1081" s="7"/>
      <c r="F1081" s="7"/>
      <c r="G1081" s="7"/>
    </row>
    <row r="1082" customFormat="false" ht="43.5" hidden="false" customHeight="true" outlineLevel="0" collapsed="false">
      <c r="A1082" s="8" t="s">
        <v>12</v>
      </c>
      <c r="B1082" s="9"/>
      <c r="C1082" s="10" t="s">
        <v>13</v>
      </c>
      <c r="D1082" s="11" t="s">
        <v>14</v>
      </c>
      <c r="E1082" s="11"/>
      <c r="F1082" s="12" t="s">
        <v>15</v>
      </c>
      <c r="G1082" s="12"/>
    </row>
    <row r="1083" customFormat="false" ht="25.5" hidden="false" customHeight="false" outlineLevel="0" collapsed="false">
      <c r="A1083" s="8"/>
      <c r="B1083" s="13" t="s">
        <v>16</v>
      </c>
      <c r="C1083" s="14" t="n">
        <v>623</v>
      </c>
      <c r="D1083" s="15" t="s">
        <v>17</v>
      </c>
      <c r="E1083" s="16" t="n">
        <v>720</v>
      </c>
      <c r="F1083" s="17" t="s">
        <v>18</v>
      </c>
      <c r="G1083" s="18" t="n">
        <v>933</v>
      </c>
    </row>
    <row r="1084" customFormat="false" ht="51.75" hidden="false" customHeight="false" outlineLevel="0" collapsed="false">
      <c r="A1084" s="8"/>
      <c r="B1084" s="19" t="s">
        <v>19</v>
      </c>
      <c r="C1084" s="20" t="n">
        <v>0</v>
      </c>
      <c r="D1084" s="21" t="s">
        <v>20</v>
      </c>
      <c r="E1084" s="22" t="n">
        <v>0</v>
      </c>
      <c r="F1084" s="23" t="s">
        <v>21</v>
      </c>
      <c r="G1084" s="24" t="n">
        <v>7</v>
      </c>
    </row>
    <row r="1085" customFormat="false" ht="19.5" hidden="false" customHeight="false" outlineLevel="0" collapsed="false">
      <c r="A1085" s="8"/>
      <c r="B1085" s="25" t="s">
        <v>22</v>
      </c>
      <c r="C1085" s="26" t="n">
        <f aca="false">(1-C1084/C1083)*100</f>
        <v>100</v>
      </c>
      <c r="D1085" s="27" t="s">
        <v>22</v>
      </c>
      <c r="E1085" s="43" t="n">
        <f aca="false">(1-E1084/E1083)*100</f>
        <v>100</v>
      </c>
      <c r="F1085" s="29" t="s">
        <v>22</v>
      </c>
      <c r="G1085" s="30" t="n">
        <f aca="false">(1-G1084/G1083)*100</f>
        <v>99.2497320471597</v>
      </c>
    </row>
    <row r="1086" customFormat="false" ht="43.5" hidden="false" customHeight="true" outlineLevel="0" collapsed="false">
      <c r="A1086" s="8" t="s">
        <v>23</v>
      </c>
      <c r="B1086" s="31"/>
      <c r="C1086" s="32" t="s">
        <v>24</v>
      </c>
      <c r="D1086" s="33" t="s">
        <v>25</v>
      </c>
      <c r="E1086" s="33"/>
      <c r="F1086" s="32" t="s">
        <v>26</v>
      </c>
      <c r="G1086" s="32" t="s">
        <v>27</v>
      </c>
    </row>
    <row r="1087" customFormat="false" ht="25.5" hidden="false" customHeight="false" outlineLevel="0" collapsed="false">
      <c r="A1087" s="8"/>
      <c r="B1087" s="17" t="s">
        <v>18</v>
      </c>
      <c r="C1087" s="34" t="n">
        <v>405</v>
      </c>
      <c r="D1087" s="34" t="n">
        <v>123</v>
      </c>
      <c r="E1087" s="34"/>
      <c r="F1087" s="34" t="n">
        <v>29</v>
      </c>
      <c r="G1087" s="34" t="n">
        <v>193</v>
      </c>
    </row>
    <row r="1088" customFormat="false" ht="51.75" hidden="false" customHeight="false" outlineLevel="0" collapsed="false">
      <c r="A1088" s="8"/>
      <c r="B1088" s="23" t="s">
        <v>21</v>
      </c>
      <c r="C1088" s="35" t="n">
        <v>5</v>
      </c>
      <c r="D1088" s="36" t="n">
        <v>1</v>
      </c>
      <c r="E1088" s="36"/>
      <c r="F1088" s="36" t="n">
        <v>0</v>
      </c>
      <c r="G1088" s="36" t="n">
        <v>0</v>
      </c>
    </row>
    <row r="1089" customFormat="false" ht="19.5" hidden="false" customHeight="false" outlineLevel="0" collapsed="false">
      <c r="A1089" s="8"/>
      <c r="B1089" s="37" t="s">
        <v>22</v>
      </c>
      <c r="C1089" s="38" t="n">
        <f aca="false">(1-C1088/C1087)*100</f>
        <v>98.7654320987654</v>
      </c>
      <c r="D1089" s="38" t="n">
        <f aca="false">(1-D1088/D1087)*100</f>
        <v>99.1869918699187</v>
      </c>
      <c r="E1089" s="38"/>
      <c r="F1089" s="38" t="n">
        <f aca="false">(1-F1088/F1087)*100</f>
        <v>100</v>
      </c>
      <c r="G1089" s="38" t="n">
        <f aca="false">(1-G1088/G1087)*100</f>
        <v>100</v>
      </c>
    </row>
    <row r="1090" customFormat="false" ht="43.5" hidden="false" customHeight="true" outlineLevel="0" collapsed="false">
      <c r="A1090" s="8" t="s">
        <v>28</v>
      </c>
      <c r="B1090" s="39"/>
      <c r="C1090" s="11" t="s">
        <v>29</v>
      </c>
      <c r="D1090" s="45"/>
      <c r="E1090" s="46"/>
      <c r="F1090" s="46"/>
      <c r="G1090" s="47"/>
    </row>
    <row r="1091" customFormat="false" ht="26.25" hidden="false" customHeight="true" outlineLevel="0" collapsed="false">
      <c r="A1091" s="8"/>
      <c r="B1091" s="17" t="s">
        <v>18</v>
      </c>
      <c r="C1091" s="41" t="n">
        <v>183</v>
      </c>
      <c r="D1091" s="48"/>
      <c r="E1091" s="11" t="s">
        <v>38</v>
      </c>
      <c r="F1091" s="11"/>
      <c r="G1091" s="49"/>
    </row>
    <row r="1092" customFormat="false" ht="51.75" hidden="false" customHeight="false" outlineLevel="0" collapsed="false">
      <c r="A1092" s="8"/>
      <c r="B1092" s="23" t="s">
        <v>21</v>
      </c>
      <c r="C1092" s="36" t="n">
        <v>1</v>
      </c>
      <c r="D1092" s="48"/>
      <c r="E1092" s="50" t="n">
        <f aca="false">C1087+D1087+F1087+G1087+C1091</f>
        <v>933</v>
      </c>
      <c r="F1092" s="50"/>
      <c r="G1092" s="49"/>
    </row>
    <row r="1093" customFormat="false" ht="19.5" hidden="false" customHeight="false" outlineLevel="0" collapsed="false">
      <c r="A1093" s="8"/>
      <c r="B1093" s="25" t="s">
        <v>22</v>
      </c>
      <c r="C1093" s="38" t="n">
        <f aca="false">(1-C1092/C1091)*100</f>
        <v>99.4535519125683</v>
      </c>
      <c r="D1093" s="51"/>
      <c r="E1093" s="52"/>
      <c r="F1093" s="52"/>
      <c r="G1093" s="53"/>
    </row>
    <row r="1095" customFormat="false" ht="13.5" hidden="false" customHeight="false" outlineLevel="0" collapsed="false"/>
    <row r="1096" customFormat="false" ht="18.75" hidden="false" customHeight="false" outlineLevel="0" collapsed="false">
      <c r="A1096" s="7" t="n">
        <v>42637</v>
      </c>
      <c r="B1096" s="7"/>
      <c r="C1096" s="7"/>
      <c r="D1096" s="7"/>
      <c r="E1096" s="7"/>
      <c r="F1096" s="7"/>
      <c r="G1096" s="7"/>
    </row>
    <row r="1097" customFormat="false" ht="43.5" hidden="false" customHeight="true" outlineLevel="0" collapsed="false">
      <c r="A1097" s="8" t="s">
        <v>12</v>
      </c>
      <c r="B1097" s="9"/>
      <c r="C1097" s="10" t="s">
        <v>13</v>
      </c>
      <c r="D1097" s="11" t="s">
        <v>14</v>
      </c>
      <c r="E1097" s="11"/>
      <c r="F1097" s="12" t="s">
        <v>15</v>
      </c>
      <c r="G1097" s="12"/>
    </row>
    <row r="1098" customFormat="false" ht="25.5" hidden="false" customHeight="false" outlineLevel="0" collapsed="false">
      <c r="A1098" s="8"/>
      <c r="B1098" s="13" t="s">
        <v>16</v>
      </c>
      <c r="C1098" s="14" t="n">
        <v>76</v>
      </c>
      <c r="D1098" s="15" t="s">
        <v>17</v>
      </c>
      <c r="E1098" s="16" t="n">
        <v>720</v>
      </c>
      <c r="F1098" s="17" t="s">
        <v>18</v>
      </c>
      <c r="G1098" s="18" t="n">
        <v>100</v>
      </c>
    </row>
    <row r="1099" customFormat="false" ht="51.75" hidden="false" customHeight="false" outlineLevel="0" collapsed="false">
      <c r="A1099" s="8"/>
      <c r="B1099" s="19" t="s">
        <v>19</v>
      </c>
      <c r="C1099" s="20" t="n">
        <v>0</v>
      </c>
      <c r="D1099" s="21" t="s">
        <v>20</v>
      </c>
      <c r="E1099" s="22" t="n">
        <v>1</v>
      </c>
      <c r="F1099" s="23" t="s">
        <v>21</v>
      </c>
      <c r="G1099" s="24" t="n">
        <v>0</v>
      </c>
    </row>
    <row r="1100" customFormat="false" ht="19.5" hidden="false" customHeight="false" outlineLevel="0" collapsed="false">
      <c r="A1100" s="8"/>
      <c r="B1100" s="25" t="s">
        <v>22</v>
      </c>
      <c r="C1100" s="26" t="n">
        <f aca="false">(1-C1099/C1098)*100</f>
        <v>100</v>
      </c>
      <c r="D1100" s="27" t="s">
        <v>22</v>
      </c>
      <c r="E1100" s="43" t="n">
        <f aca="false">(1-E1099/E1098)*100</f>
        <v>99.8611111111111</v>
      </c>
      <c r="F1100" s="29" t="s">
        <v>22</v>
      </c>
      <c r="G1100" s="30" t="n">
        <f aca="false">(1-G1099/G1098)*100</f>
        <v>100</v>
      </c>
    </row>
    <row r="1101" customFormat="false" ht="43.5" hidden="false" customHeight="true" outlineLevel="0" collapsed="false">
      <c r="A1101" s="8" t="s">
        <v>23</v>
      </c>
      <c r="B1101" s="31"/>
      <c r="C1101" s="32" t="s">
        <v>24</v>
      </c>
      <c r="D1101" s="33" t="s">
        <v>25</v>
      </c>
      <c r="E1101" s="33"/>
      <c r="F1101" s="32" t="s">
        <v>26</v>
      </c>
      <c r="G1101" s="32" t="s">
        <v>27</v>
      </c>
    </row>
    <row r="1102" customFormat="false" ht="25.5" hidden="false" customHeight="false" outlineLevel="0" collapsed="false">
      <c r="A1102" s="8"/>
      <c r="B1102" s="17" t="s">
        <v>18</v>
      </c>
      <c r="C1102" s="34" t="n">
        <v>54</v>
      </c>
      <c r="D1102" s="34" t="n">
        <v>9</v>
      </c>
      <c r="E1102" s="34"/>
      <c r="F1102" s="34" t="n">
        <v>7</v>
      </c>
      <c r="G1102" s="34" t="n">
        <v>12</v>
      </c>
    </row>
    <row r="1103" customFormat="false" ht="51.75" hidden="false" customHeight="false" outlineLevel="0" collapsed="false">
      <c r="A1103" s="8"/>
      <c r="B1103" s="23" t="s">
        <v>21</v>
      </c>
      <c r="C1103" s="35" t="n">
        <v>0</v>
      </c>
      <c r="D1103" s="36" t="n">
        <v>0</v>
      </c>
      <c r="E1103" s="36"/>
      <c r="F1103" s="36" t="n">
        <v>0</v>
      </c>
      <c r="G1103" s="36" t="n">
        <v>0</v>
      </c>
    </row>
    <row r="1104" customFormat="false" ht="19.5" hidden="false" customHeight="false" outlineLevel="0" collapsed="false">
      <c r="A1104" s="8"/>
      <c r="B1104" s="37" t="s">
        <v>22</v>
      </c>
      <c r="C1104" s="38" t="n">
        <f aca="false">(1-C1103/C1102)*100</f>
        <v>100</v>
      </c>
      <c r="D1104" s="38" t="n">
        <f aca="false">(1-D1103/D1102)*100</f>
        <v>100</v>
      </c>
      <c r="E1104" s="38"/>
      <c r="F1104" s="38" t="n">
        <f aca="false">(1-F1103/F1102)*100</f>
        <v>100</v>
      </c>
      <c r="G1104" s="38" t="n">
        <f aca="false">(1-G1103/G1102)*100</f>
        <v>100</v>
      </c>
    </row>
    <row r="1105" customFormat="false" ht="43.5" hidden="false" customHeight="true" outlineLevel="0" collapsed="false">
      <c r="A1105" s="8" t="s">
        <v>28</v>
      </c>
      <c r="B1105" s="39"/>
      <c r="C1105" s="11" t="s">
        <v>29</v>
      </c>
      <c r="D1105" s="45"/>
      <c r="E1105" s="46"/>
      <c r="F1105" s="46"/>
      <c r="G1105" s="47"/>
    </row>
    <row r="1106" customFormat="false" ht="26.25" hidden="false" customHeight="true" outlineLevel="0" collapsed="false">
      <c r="A1106" s="8"/>
      <c r="B1106" s="17" t="s">
        <v>18</v>
      </c>
      <c r="C1106" s="41" t="n">
        <v>18</v>
      </c>
      <c r="D1106" s="48"/>
      <c r="E1106" s="11" t="s">
        <v>38</v>
      </c>
      <c r="F1106" s="11"/>
      <c r="G1106" s="49"/>
    </row>
    <row r="1107" customFormat="false" ht="51.75" hidden="false" customHeight="false" outlineLevel="0" collapsed="false">
      <c r="A1107" s="8"/>
      <c r="B1107" s="23" t="s">
        <v>21</v>
      </c>
      <c r="C1107" s="36" t="n">
        <v>0</v>
      </c>
      <c r="D1107" s="48"/>
      <c r="E1107" s="50" t="n">
        <f aca="false">C1102+D1102+F1102+G1102+C1106</f>
        <v>100</v>
      </c>
      <c r="F1107" s="50"/>
      <c r="G1107" s="49"/>
    </row>
    <row r="1108" customFormat="false" ht="19.5" hidden="false" customHeight="false" outlineLevel="0" collapsed="false">
      <c r="A1108" s="8"/>
      <c r="B1108" s="25" t="s">
        <v>22</v>
      </c>
      <c r="C1108" s="38" t="n">
        <f aca="false">(1-C1107/C1106)*100</f>
        <v>100</v>
      </c>
      <c r="D1108" s="51"/>
      <c r="E1108" s="52"/>
      <c r="F1108" s="52"/>
      <c r="G1108" s="53"/>
    </row>
    <row r="1110" customFormat="false" ht="13.5" hidden="false" customHeight="false" outlineLevel="0" collapsed="false"/>
    <row r="1111" customFormat="false" ht="18.75" hidden="false" customHeight="false" outlineLevel="0" collapsed="false">
      <c r="A1111" s="7" t="n">
        <v>42639</v>
      </c>
      <c r="B1111" s="7"/>
      <c r="C1111" s="7"/>
      <c r="D1111" s="7"/>
      <c r="E1111" s="7"/>
      <c r="F1111" s="7"/>
      <c r="G1111" s="7"/>
    </row>
    <row r="1112" customFormat="false" ht="43.5" hidden="false" customHeight="true" outlineLevel="0" collapsed="false">
      <c r="A1112" s="8" t="s">
        <v>12</v>
      </c>
      <c r="B1112" s="9"/>
      <c r="C1112" s="10" t="s">
        <v>13</v>
      </c>
      <c r="D1112" s="11" t="s">
        <v>14</v>
      </c>
      <c r="E1112" s="11"/>
      <c r="F1112" s="12" t="s">
        <v>15</v>
      </c>
      <c r="G1112" s="12"/>
    </row>
    <row r="1113" customFormat="false" ht="25.5" hidden="false" customHeight="false" outlineLevel="0" collapsed="false">
      <c r="A1113" s="8"/>
      <c r="B1113" s="13" t="s">
        <v>16</v>
      </c>
      <c r="C1113" s="14" t="n">
        <v>930</v>
      </c>
      <c r="D1113" s="15" t="s">
        <v>17</v>
      </c>
      <c r="E1113" s="16" t="n">
        <v>720</v>
      </c>
      <c r="F1113" s="17" t="s">
        <v>18</v>
      </c>
      <c r="G1113" s="18" t="n">
        <v>1391</v>
      </c>
    </row>
    <row r="1114" customFormat="false" ht="51.75" hidden="false" customHeight="false" outlineLevel="0" collapsed="false">
      <c r="A1114" s="8"/>
      <c r="B1114" s="19" t="s">
        <v>19</v>
      </c>
      <c r="C1114" s="20" t="n">
        <v>0</v>
      </c>
      <c r="D1114" s="21" t="s">
        <v>20</v>
      </c>
      <c r="E1114" s="22" t="n">
        <v>0</v>
      </c>
      <c r="F1114" s="23" t="s">
        <v>21</v>
      </c>
      <c r="G1114" s="24" t="n">
        <v>5</v>
      </c>
    </row>
    <row r="1115" customFormat="false" ht="19.5" hidden="false" customHeight="false" outlineLevel="0" collapsed="false">
      <c r="A1115" s="8"/>
      <c r="B1115" s="25" t="s">
        <v>22</v>
      </c>
      <c r="C1115" s="26" t="n">
        <f aca="false">(1-C1114/C1113)*100</f>
        <v>100</v>
      </c>
      <c r="D1115" s="27" t="s">
        <v>22</v>
      </c>
      <c r="E1115" s="43" t="n">
        <f aca="false">(1-E1114/E1113)*100</f>
        <v>100</v>
      </c>
      <c r="F1115" s="29" t="s">
        <v>22</v>
      </c>
      <c r="G1115" s="30" t="n">
        <f aca="false">(1-G1114/G1113)*100</f>
        <v>99.6405463695183</v>
      </c>
    </row>
    <row r="1116" customFormat="false" ht="43.5" hidden="false" customHeight="true" outlineLevel="0" collapsed="false">
      <c r="A1116" s="8" t="s">
        <v>23</v>
      </c>
      <c r="B1116" s="31"/>
      <c r="C1116" s="32" t="s">
        <v>24</v>
      </c>
      <c r="D1116" s="33" t="s">
        <v>25</v>
      </c>
      <c r="E1116" s="33"/>
      <c r="F1116" s="32" t="s">
        <v>26</v>
      </c>
      <c r="G1116" s="32" t="s">
        <v>27</v>
      </c>
    </row>
    <row r="1117" customFormat="false" ht="25.5" hidden="false" customHeight="false" outlineLevel="0" collapsed="false">
      <c r="A1117" s="8"/>
      <c r="B1117" s="17" t="s">
        <v>18</v>
      </c>
      <c r="C1117" s="34" t="n">
        <v>669</v>
      </c>
      <c r="D1117" s="34" t="n">
        <v>208</v>
      </c>
      <c r="E1117" s="34"/>
      <c r="F1117" s="34" t="n">
        <v>58</v>
      </c>
      <c r="G1117" s="34" t="n">
        <v>236</v>
      </c>
    </row>
    <row r="1118" customFormat="false" ht="51.75" hidden="false" customHeight="false" outlineLevel="0" collapsed="false">
      <c r="A1118" s="8"/>
      <c r="B1118" s="23" t="s">
        <v>21</v>
      </c>
      <c r="C1118" s="35" t="n">
        <v>1</v>
      </c>
      <c r="D1118" s="36" t="n">
        <v>2</v>
      </c>
      <c r="E1118" s="36"/>
      <c r="F1118" s="36" t="n">
        <v>1</v>
      </c>
      <c r="G1118" s="36" t="n">
        <v>1</v>
      </c>
    </row>
    <row r="1119" customFormat="false" ht="19.5" hidden="false" customHeight="false" outlineLevel="0" collapsed="false">
      <c r="A1119" s="8"/>
      <c r="B1119" s="37" t="s">
        <v>22</v>
      </c>
      <c r="C1119" s="38" t="n">
        <f aca="false">(1-C1118/C1117)*100</f>
        <v>99.8505231689088</v>
      </c>
      <c r="D1119" s="38" t="n">
        <f aca="false">(1-D1118/D1117)*100</f>
        <v>99.0384615384616</v>
      </c>
      <c r="E1119" s="38"/>
      <c r="F1119" s="38" t="n">
        <f aca="false">(1-F1118/F1117)*100</f>
        <v>98.2758620689655</v>
      </c>
      <c r="G1119" s="38" t="n">
        <f aca="false">(1-G1118/G1117)*100</f>
        <v>99.5762711864407</v>
      </c>
    </row>
    <row r="1120" customFormat="false" ht="43.5" hidden="false" customHeight="true" outlineLevel="0" collapsed="false">
      <c r="A1120" s="8" t="s">
        <v>28</v>
      </c>
      <c r="B1120" s="39"/>
      <c r="C1120" s="11" t="s">
        <v>29</v>
      </c>
      <c r="D1120" s="45"/>
      <c r="E1120" s="46"/>
      <c r="F1120" s="46"/>
      <c r="G1120" s="47"/>
    </row>
    <row r="1121" customFormat="false" ht="26.25" hidden="false" customHeight="true" outlineLevel="0" collapsed="false">
      <c r="A1121" s="8"/>
      <c r="B1121" s="17" t="s">
        <v>18</v>
      </c>
      <c r="C1121" s="41" t="n">
        <v>220</v>
      </c>
      <c r="D1121" s="48"/>
      <c r="E1121" s="11" t="s">
        <v>38</v>
      </c>
      <c r="F1121" s="11"/>
      <c r="G1121" s="49"/>
    </row>
    <row r="1122" customFormat="false" ht="51.75" hidden="false" customHeight="false" outlineLevel="0" collapsed="false">
      <c r="A1122" s="8"/>
      <c r="B1122" s="23" t="s">
        <v>21</v>
      </c>
      <c r="C1122" s="36" t="n">
        <v>0</v>
      </c>
      <c r="D1122" s="48"/>
      <c r="E1122" s="50" t="n">
        <f aca="false">C1117+D1117+F1117+G1117+C1121</f>
        <v>1391</v>
      </c>
      <c r="F1122" s="50"/>
      <c r="G1122" s="49"/>
    </row>
    <row r="1123" customFormat="false" ht="19.5" hidden="false" customHeight="false" outlineLevel="0" collapsed="false">
      <c r="A1123" s="8"/>
      <c r="B1123" s="25" t="s">
        <v>22</v>
      </c>
      <c r="C1123" s="38" t="n">
        <f aca="false">(1-C1122/C1121)*100</f>
        <v>100</v>
      </c>
      <c r="D1123" s="51"/>
      <c r="E1123" s="52"/>
      <c r="F1123" s="52"/>
      <c r="G1123" s="53"/>
    </row>
    <row r="1125" customFormat="false" ht="13.5" hidden="false" customHeight="false" outlineLevel="0" collapsed="false"/>
    <row r="1126" customFormat="false" ht="18.75" hidden="false" customHeight="false" outlineLevel="0" collapsed="false">
      <c r="A1126" s="7" t="n">
        <v>42641</v>
      </c>
      <c r="B1126" s="7"/>
      <c r="C1126" s="7"/>
      <c r="D1126" s="7"/>
      <c r="E1126" s="7"/>
      <c r="F1126" s="7"/>
      <c r="G1126" s="7"/>
    </row>
    <row r="1127" customFormat="false" ht="43.5" hidden="false" customHeight="true" outlineLevel="0" collapsed="false">
      <c r="A1127" s="8" t="s">
        <v>12</v>
      </c>
      <c r="B1127" s="9"/>
      <c r="C1127" s="10" t="s">
        <v>13</v>
      </c>
      <c r="D1127" s="11" t="s">
        <v>14</v>
      </c>
      <c r="E1127" s="11"/>
      <c r="F1127" s="12" t="s">
        <v>15</v>
      </c>
      <c r="G1127" s="12"/>
    </row>
    <row r="1128" customFormat="false" ht="25.5" hidden="false" customHeight="false" outlineLevel="0" collapsed="false">
      <c r="A1128" s="8"/>
      <c r="B1128" s="13" t="s">
        <v>16</v>
      </c>
      <c r="C1128" s="14" t="n">
        <v>848</v>
      </c>
      <c r="D1128" s="15" t="s">
        <v>17</v>
      </c>
      <c r="E1128" s="16" t="n">
        <v>720</v>
      </c>
      <c r="F1128" s="17" t="s">
        <v>18</v>
      </c>
      <c r="G1128" s="18" t="n">
        <v>1194</v>
      </c>
    </row>
    <row r="1129" customFormat="false" ht="51.75" hidden="false" customHeight="false" outlineLevel="0" collapsed="false">
      <c r="A1129" s="8"/>
      <c r="B1129" s="19" t="s">
        <v>19</v>
      </c>
      <c r="C1129" s="20" t="n">
        <v>0</v>
      </c>
      <c r="D1129" s="21" t="s">
        <v>20</v>
      </c>
      <c r="E1129" s="22" t="n">
        <v>0</v>
      </c>
      <c r="F1129" s="23" t="s">
        <v>21</v>
      </c>
      <c r="G1129" s="24" t="n">
        <v>13</v>
      </c>
    </row>
    <row r="1130" customFormat="false" ht="19.5" hidden="false" customHeight="false" outlineLevel="0" collapsed="false">
      <c r="A1130" s="8"/>
      <c r="B1130" s="25" t="s">
        <v>22</v>
      </c>
      <c r="C1130" s="26" t="n">
        <f aca="false">(1-C1129/C1128)*100</f>
        <v>100</v>
      </c>
      <c r="D1130" s="27" t="s">
        <v>22</v>
      </c>
      <c r="E1130" s="43" t="n">
        <f aca="false">(1-E1129/E1128)*100</f>
        <v>100</v>
      </c>
      <c r="F1130" s="29" t="s">
        <v>22</v>
      </c>
      <c r="G1130" s="30" t="n">
        <f aca="false">(1-G1129/G1128)*100</f>
        <v>98.9112227805695</v>
      </c>
    </row>
    <row r="1131" customFormat="false" ht="43.5" hidden="false" customHeight="true" outlineLevel="0" collapsed="false">
      <c r="A1131" s="8" t="s">
        <v>23</v>
      </c>
      <c r="B1131" s="31"/>
      <c r="C1131" s="32" t="s">
        <v>24</v>
      </c>
      <c r="D1131" s="33" t="s">
        <v>25</v>
      </c>
      <c r="E1131" s="33"/>
      <c r="F1131" s="32" t="s">
        <v>26</v>
      </c>
      <c r="G1131" s="32" t="s">
        <v>27</v>
      </c>
    </row>
    <row r="1132" customFormat="false" ht="25.5" hidden="false" customHeight="false" outlineLevel="0" collapsed="false">
      <c r="A1132" s="8"/>
      <c r="B1132" s="17" t="s">
        <v>18</v>
      </c>
      <c r="C1132" s="34" t="n">
        <v>548</v>
      </c>
      <c r="D1132" s="34" t="n">
        <v>172</v>
      </c>
      <c r="E1132" s="34"/>
      <c r="F1132" s="34" t="n">
        <v>73</v>
      </c>
      <c r="G1132" s="34" t="n">
        <v>215</v>
      </c>
    </row>
    <row r="1133" customFormat="false" ht="51.75" hidden="false" customHeight="false" outlineLevel="0" collapsed="false">
      <c r="A1133" s="8"/>
      <c r="B1133" s="23" t="s">
        <v>21</v>
      </c>
      <c r="C1133" s="35" t="n">
        <v>11</v>
      </c>
      <c r="D1133" s="36" t="n">
        <v>1</v>
      </c>
      <c r="E1133" s="36"/>
      <c r="F1133" s="36" t="n">
        <v>0</v>
      </c>
      <c r="G1133" s="36" t="n">
        <v>0</v>
      </c>
    </row>
    <row r="1134" customFormat="false" ht="19.5" hidden="false" customHeight="false" outlineLevel="0" collapsed="false">
      <c r="A1134" s="8"/>
      <c r="B1134" s="37" t="s">
        <v>22</v>
      </c>
      <c r="C1134" s="38" t="n">
        <f aca="false">(1-C1133/C1132)*100</f>
        <v>97.992700729927</v>
      </c>
      <c r="D1134" s="38" t="n">
        <f aca="false">(1-D1133/D1132)*100</f>
        <v>99.4186046511628</v>
      </c>
      <c r="E1134" s="38"/>
      <c r="F1134" s="38" t="n">
        <f aca="false">(1-F1133/F1132)*100</f>
        <v>100</v>
      </c>
      <c r="G1134" s="38" t="n">
        <f aca="false">(1-G1133/G1132)*100</f>
        <v>100</v>
      </c>
    </row>
    <row r="1135" customFormat="false" ht="43.5" hidden="false" customHeight="true" outlineLevel="0" collapsed="false">
      <c r="A1135" s="8" t="s">
        <v>28</v>
      </c>
      <c r="B1135" s="39"/>
      <c r="C1135" s="11" t="s">
        <v>29</v>
      </c>
      <c r="D1135" s="45"/>
      <c r="E1135" s="46"/>
      <c r="F1135" s="46"/>
      <c r="G1135" s="47"/>
    </row>
    <row r="1136" customFormat="false" ht="26.25" hidden="false" customHeight="true" outlineLevel="0" collapsed="false">
      <c r="A1136" s="8"/>
      <c r="B1136" s="17" t="s">
        <v>18</v>
      </c>
      <c r="C1136" s="41" t="n">
        <v>186</v>
      </c>
      <c r="D1136" s="48"/>
      <c r="E1136" s="11" t="s">
        <v>38</v>
      </c>
      <c r="F1136" s="11"/>
      <c r="G1136" s="49"/>
    </row>
    <row r="1137" customFormat="false" ht="51.75" hidden="false" customHeight="false" outlineLevel="0" collapsed="false">
      <c r="A1137" s="8"/>
      <c r="B1137" s="23" t="s">
        <v>21</v>
      </c>
      <c r="C1137" s="36" t="n">
        <v>1</v>
      </c>
      <c r="D1137" s="48"/>
      <c r="E1137" s="50" t="n">
        <f aca="false">C1132+D1132+F1132+G1132+C1136</f>
        <v>1194</v>
      </c>
      <c r="F1137" s="50"/>
      <c r="G1137" s="49"/>
    </row>
    <row r="1138" customFormat="false" ht="19.5" hidden="false" customHeight="false" outlineLevel="0" collapsed="false">
      <c r="A1138" s="8"/>
      <c r="B1138" s="25" t="s">
        <v>22</v>
      </c>
      <c r="C1138" s="38" t="n">
        <f aca="false">(1-C1137/C1136)*100</f>
        <v>99.4623655913979</v>
      </c>
      <c r="D1138" s="51"/>
      <c r="E1138" s="54" t="n">
        <f aca="false">SUM(C1133:G1133,C1137)</f>
        <v>13</v>
      </c>
      <c r="F1138" s="54"/>
      <c r="G1138" s="53"/>
    </row>
    <row r="1140" customFormat="false" ht="13.5" hidden="false" customHeight="false" outlineLevel="0" collapsed="false"/>
    <row r="1141" customFormat="false" ht="18.75" hidden="false" customHeight="false" outlineLevel="0" collapsed="false">
      <c r="A1141" s="7" t="n">
        <v>42642</v>
      </c>
      <c r="B1141" s="7"/>
      <c r="C1141" s="7"/>
      <c r="D1141" s="7"/>
      <c r="E1141" s="7"/>
      <c r="F1141" s="7"/>
      <c r="G1141" s="7"/>
    </row>
    <row r="1142" customFormat="false" ht="43.5" hidden="false" customHeight="true" outlineLevel="0" collapsed="false">
      <c r="A1142" s="8" t="s">
        <v>12</v>
      </c>
      <c r="B1142" s="9"/>
      <c r="C1142" s="10" t="s">
        <v>13</v>
      </c>
      <c r="D1142" s="11" t="s">
        <v>14</v>
      </c>
      <c r="E1142" s="11"/>
      <c r="F1142" s="12" t="s">
        <v>15</v>
      </c>
      <c r="G1142" s="12"/>
    </row>
    <row r="1143" customFormat="false" ht="25.5" hidden="false" customHeight="false" outlineLevel="0" collapsed="false">
      <c r="A1143" s="8"/>
      <c r="B1143" s="13" t="s">
        <v>16</v>
      </c>
      <c r="C1143" s="14" t="n">
        <v>800</v>
      </c>
      <c r="D1143" s="15" t="s">
        <v>17</v>
      </c>
      <c r="E1143" s="16" t="n">
        <v>720</v>
      </c>
      <c r="F1143" s="17" t="s">
        <v>18</v>
      </c>
      <c r="G1143" s="18" t="n">
        <v>1196</v>
      </c>
    </row>
    <row r="1144" customFormat="false" ht="51.75" hidden="false" customHeight="false" outlineLevel="0" collapsed="false">
      <c r="A1144" s="8"/>
      <c r="B1144" s="19" t="s">
        <v>19</v>
      </c>
      <c r="C1144" s="20" t="n">
        <v>0</v>
      </c>
      <c r="D1144" s="21" t="s">
        <v>20</v>
      </c>
      <c r="E1144" s="22" t="n">
        <v>0</v>
      </c>
      <c r="F1144" s="23" t="s">
        <v>21</v>
      </c>
      <c r="G1144" s="24" t="n">
        <v>11</v>
      </c>
    </row>
    <row r="1145" customFormat="false" ht="19.5" hidden="false" customHeight="false" outlineLevel="0" collapsed="false">
      <c r="A1145" s="8"/>
      <c r="B1145" s="25" t="s">
        <v>22</v>
      </c>
      <c r="C1145" s="26" t="n">
        <f aca="false">(1-C1144/C1143)*100</f>
        <v>100</v>
      </c>
      <c r="D1145" s="27" t="s">
        <v>22</v>
      </c>
      <c r="E1145" s="43" t="n">
        <f aca="false">(1-E1144/E1143)*100</f>
        <v>100</v>
      </c>
      <c r="F1145" s="29" t="s">
        <v>22</v>
      </c>
      <c r="G1145" s="30" t="n">
        <f aca="false">(1-G1144/G1143)*100</f>
        <v>99.0802675585284</v>
      </c>
    </row>
    <row r="1146" customFormat="false" ht="43.5" hidden="false" customHeight="true" outlineLevel="0" collapsed="false">
      <c r="A1146" s="8" t="s">
        <v>23</v>
      </c>
      <c r="B1146" s="31"/>
      <c r="C1146" s="32" t="s">
        <v>24</v>
      </c>
      <c r="D1146" s="33" t="s">
        <v>25</v>
      </c>
      <c r="E1146" s="33"/>
      <c r="F1146" s="32" t="s">
        <v>26</v>
      </c>
      <c r="G1146" s="32" t="s">
        <v>27</v>
      </c>
    </row>
    <row r="1147" customFormat="false" ht="25.5" hidden="false" customHeight="false" outlineLevel="0" collapsed="false">
      <c r="A1147" s="8"/>
      <c r="B1147" s="17" t="s">
        <v>18</v>
      </c>
      <c r="C1147" s="34" t="n">
        <v>619</v>
      </c>
      <c r="D1147" s="34" t="n">
        <v>165</v>
      </c>
      <c r="E1147" s="34"/>
      <c r="F1147" s="34" t="n">
        <v>38</v>
      </c>
      <c r="G1147" s="34" t="n">
        <v>196</v>
      </c>
    </row>
    <row r="1148" customFormat="false" ht="51.75" hidden="false" customHeight="false" outlineLevel="0" collapsed="false">
      <c r="A1148" s="8"/>
      <c r="B1148" s="23" t="s">
        <v>21</v>
      </c>
      <c r="C1148" s="35" t="n">
        <v>8</v>
      </c>
      <c r="D1148" s="36" t="n">
        <v>3</v>
      </c>
      <c r="E1148" s="36"/>
      <c r="F1148" s="36" t="n">
        <v>0</v>
      </c>
      <c r="G1148" s="36" t="n">
        <v>0</v>
      </c>
    </row>
    <row r="1149" customFormat="false" ht="19.5" hidden="false" customHeight="false" outlineLevel="0" collapsed="false">
      <c r="A1149" s="8"/>
      <c r="B1149" s="37" t="s">
        <v>22</v>
      </c>
      <c r="C1149" s="38" t="n">
        <f aca="false">(1-C1148/C1147)*100</f>
        <v>98.7075928917609</v>
      </c>
      <c r="D1149" s="38" t="n">
        <f aca="false">(1-D1148/D1147)*100</f>
        <v>98.1818181818182</v>
      </c>
      <c r="E1149" s="38"/>
      <c r="F1149" s="38" t="n">
        <f aca="false">(1-F1148/F1147)*100</f>
        <v>100</v>
      </c>
      <c r="G1149" s="38" t="n">
        <f aca="false">(1-G1148/G1147)*100</f>
        <v>100</v>
      </c>
    </row>
    <row r="1150" customFormat="false" ht="43.5" hidden="false" customHeight="true" outlineLevel="0" collapsed="false">
      <c r="A1150" s="8" t="s">
        <v>28</v>
      </c>
      <c r="B1150" s="39"/>
      <c r="C1150" s="11" t="s">
        <v>29</v>
      </c>
      <c r="D1150" s="45"/>
      <c r="E1150" s="46"/>
      <c r="F1150" s="46"/>
      <c r="G1150" s="47"/>
    </row>
    <row r="1151" customFormat="false" ht="26.25" hidden="false" customHeight="true" outlineLevel="0" collapsed="false">
      <c r="A1151" s="8"/>
      <c r="B1151" s="17" t="s">
        <v>18</v>
      </c>
      <c r="C1151" s="41" t="n">
        <v>178</v>
      </c>
      <c r="D1151" s="48"/>
      <c r="E1151" s="11" t="s">
        <v>38</v>
      </c>
      <c r="F1151" s="11"/>
      <c r="G1151" s="49"/>
    </row>
    <row r="1152" customFormat="false" ht="51.75" hidden="false" customHeight="false" outlineLevel="0" collapsed="false">
      <c r="A1152" s="8"/>
      <c r="B1152" s="23" t="s">
        <v>21</v>
      </c>
      <c r="C1152" s="36" t="n">
        <v>0</v>
      </c>
      <c r="D1152" s="48"/>
      <c r="E1152" s="50" t="n">
        <f aca="false">C1147+D1147+F1147+G1147+C1151</f>
        <v>1196</v>
      </c>
      <c r="F1152" s="50"/>
      <c r="G1152" s="49"/>
    </row>
    <row r="1153" customFormat="false" ht="19.5" hidden="false" customHeight="false" outlineLevel="0" collapsed="false">
      <c r="A1153" s="8"/>
      <c r="B1153" s="25" t="s">
        <v>22</v>
      </c>
      <c r="C1153" s="38" t="n">
        <f aca="false">(1-C1152/C1151)*100</f>
        <v>100</v>
      </c>
      <c r="D1153" s="51"/>
      <c r="E1153" s="54" t="n">
        <f aca="false">SUM(C1148:G1148,C1152)</f>
        <v>11</v>
      </c>
      <c r="F1153" s="54"/>
      <c r="G1153" s="53"/>
    </row>
    <row r="1155" customFormat="false" ht="13.5" hidden="false" customHeight="false" outlineLevel="0" collapsed="false"/>
    <row r="1156" customFormat="false" ht="18.75" hidden="false" customHeight="false" outlineLevel="0" collapsed="false">
      <c r="A1156" s="7" t="n">
        <v>42643</v>
      </c>
      <c r="B1156" s="7"/>
      <c r="C1156" s="7"/>
      <c r="D1156" s="7"/>
      <c r="E1156" s="7"/>
      <c r="F1156" s="7"/>
      <c r="G1156" s="7"/>
    </row>
    <row r="1157" customFormat="false" ht="43.5" hidden="false" customHeight="true" outlineLevel="0" collapsed="false">
      <c r="A1157" s="8" t="s">
        <v>12</v>
      </c>
      <c r="B1157" s="9"/>
      <c r="C1157" s="10" t="s">
        <v>13</v>
      </c>
      <c r="D1157" s="11" t="s">
        <v>14</v>
      </c>
      <c r="E1157" s="11"/>
      <c r="F1157" s="12" t="s">
        <v>15</v>
      </c>
      <c r="G1157" s="12"/>
    </row>
    <row r="1158" customFormat="false" ht="25.5" hidden="false" customHeight="false" outlineLevel="0" collapsed="false">
      <c r="A1158" s="8"/>
      <c r="B1158" s="13" t="s">
        <v>16</v>
      </c>
      <c r="C1158" s="14" t="n">
        <v>694</v>
      </c>
      <c r="D1158" s="15" t="s">
        <v>17</v>
      </c>
      <c r="E1158" s="16" t="n">
        <v>720</v>
      </c>
      <c r="F1158" s="17" t="s">
        <v>18</v>
      </c>
      <c r="G1158" s="18" t="n">
        <v>899</v>
      </c>
    </row>
    <row r="1159" customFormat="false" ht="51.75" hidden="false" customHeight="false" outlineLevel="0" collapsed="false">
      <c r="A1159" s="8"/>
      <c r="B1159" s="19" t="s">
        <v>19</v>
      </c>
      <c r="C1159" s="20" t="n">
        <v>89</v>
      </c>
      <c r="D1159" s="21" t="s">
        <v>20</v>
      </c>
      <c r="E1159" s="22" t="n">
        <v>65</v>
      </c>
      <c r="F1159" s="23" t="s">
        <v>21</v>
      </c>
      <c r="G1159" s="24" t="n">
        <v>73</v>
      </c>
    </row>
    <row r="1160" customFormat="false" ht="19.5" hidden="false" customHeight="false" outlineLevel="0" collapsed="false">
      <c r="A1160" s="8"/>
      <c r="B1160" s="25" t="s">
        <v>22</v>
      </c>
      <c r="C1160" s="26" t="n">
        <f aca="false">(1-C1159/C1158)*100</f>
        <v>87.1757925072046</v>
      </c>
      <c r="D1160" s="27" t="s">
        <v>22</v>
      </c>
      <c r="E1160" s="43" t="n">
        <f aca="false">(1-E1159/E1158)*100</f>
        <v>90.9722222222222</v>
      </c>
      <c r="F1160" s="29" t="s">
        <v>22</v>
      </c>
      <c r="G1160" s="30" t="n">
        <f aca="false">(1-G1159/G1158)*100</f>
        <v>91.8798665183537</v>
      </c>
    </row>
    <row r="1161" customFormat="false" ht="43.5" hidden="false" customHeight="true" outlineLevel="0" collapsed="false">
      <c r="A1161" s="8" t="s">
        <v>23</v>
      </c>
      <c r="B1161" s="31"/>
      <c r="C1161" s="32" t="s">
        <v>24</v>
      </c>
      <c r="D1161" s="33" t="s">
        <v>25</v>
      </c>
      <c r="E1161" s="33"/>
      <c r="F1161" s="32" t="s">
        <v>26</v>
      </c>
      <c r="G1161" s="32" t="s">
        <v>27</v>
      </c>
    </row>
    <row r="1162" customFormat="false" ht="25.5" hidden="false" customHeight="false" outlineLevel="0" collapsed="false">
      <c r="A1162" s="8"/>
      <c r="B1162" s="17" t="s">
        <v>18</v>
      </c>
      <c r="C1162" s="34" t="n">
        <v>434</v>
      </c>
      <c r="D1162" s="34" t="n">
        <v>133</v>
      </c>
      <c r="E1162" s="34"/>
      <c r="F1162" s="34" t="n">
        <v>26</v>
      </c>
      <c r="G1162" s="34" t="n">
        <v>135</v>
      </c>
    </row>
    <row r="1163" customFormat="false" ht="51.75" hidden="false" customHeight="false" outlineLevel="0" collapsed="false">
      <c r="A1163" s="8"/>
      <c r="B1163" s="23" t="s">
        <v>21</v>
      </c>
      <c r="C1163" s="35" t="n">
        <v>43</v>
      </c>
      <c r="D1163" s="36" t="n">
        <v>12</v>
      </c>
      <c r="E1163" s="36"/>
      <c r="F1163" s="36" t="n">
        <v>0</v>
      </c>
      <c r="G1163" s="36" t="n">
        <v>11</v>
      </c>
    </row>
    <row r="1164" customFormat="false" ht="19.5" hidden="false" customHeight="false" outlineLevel="0" collapsed="false">
      <c r="A1164" s="8"/>
      <c r="B1164" s="37" t="s">
        <v>22</v>
      </c>
      <c r="C1164" s="38" t="n">
        <f aca="false">(1-C1163/C1162)*100</f>
        <v>90.0921658986175</v>
      </c>
      <c r="D1164" s="38" t="n">
        <f aca="false">(1-D1163/D1162)*100</f>
        <v>90.9774436090226</v>
      </c>
      <c r="E1164" s="38"/>
      <c r="F1164" s="38" t="n">
        <f aca="false">(1-F1163/F1162)*100</f>
        <v>100</v>
      </c>
      <c r="G1164" s="38" t="n">
        <f aca="false">(1-G1163/G1162)*100</f>
        <v>91.8518518518519</v>
      </c>
    </row>
    <row r="1165" customFormat="false" ht="43.5" hidden="false" customHeight="true" outlineLevel="0" collapsed="false">
      <c r="A1165" s="8" t="s">
        <v>28</v>
      </c>
      <c r="B1165" s="39"/>
      <c r="C1165" s="11" t="s">
        <v>29</v>
      </c>
      <c r="D1165" s="45"/>
      <c r="E1165" s="46"/>
      <c r="F1165" s="46"/>
      <c r="G1165" s="47"/>
    </row>
    <row r="1166" customFormat="false" ht="26.25" hidden="false" customHeight="true" outlineLevel="0" collapsed="false">
      <c r="A1166" s="8"/>
      <c r="B1166" s="17" t="s">
        <v>18</v>
      </c>
      <c r="C1166" s="41" t="n">
        <v>171</v>
      </c>
      <c r="D1166" s="48"/>
      <c r="E1166" s="11" t="s">
        <v>38</v>
      </c>
      <c r="F1166" s="11"/>
      <c r="G1166" s="49"/>
    </row>
    <row r="1167" customFormat="false" ht="51.75" hidden="false" customHeight="false" outlineLevel="0" collapsed="false">
      <c r="A1167" s="8"/>
      <c r="B1167" s="23" t="s">
        <v>21</v>
      </c>
      <c r="C1167" s="36" t="n">
        <v>7</v>
      </c>
      <c r="D1167" s="48"/>
      <c r="E1167" s="50" t="n">
        <f aca="false">C1162+D1162+F1162+G1162+C1166</f>
        <v>899</v>
      </c>
      <c r="F1167" s="50"/>
      <c r="G1167" s="49"/>
    </row>
    <row r="1168" customFormat="false" ht="19.5" hidden="false" customHeight="false" outlineLevel="0" collapsed="false">
      <c r="A1168" s="8"/>
      <c r="B1168" s="25" t="s">
        <v>22</v>
      </c>
      <c r="C1168" s="38" t="n">
        <f aca="false">(1-C1167/C1166)*100</f>
        <v>95.906432748538</v>
      </c>
      <c r="D1168" s="51"/>
      <c r="E1168" s="54" t="n">
        <f aca="false">SUM(C1163:G1163,C1167)</f>
        <v>73</v>
      </c>
      <c r="F1168" s="54"/>
      <c r="G1168" s="53"/>
    </row>
    <row r="1170" customFormat="false" ht="13.5" hidden="false" customHeight="false" outlineLevel="0" collapsed="false"/>
    <row r="1171" customFormat="false" ht="18.75" hidden="false" customHeight="false" outlineLevel="0" collapsed="false">
      <c r="A1171" s="7" t="n">
        <v>42644</v>
      </c>
      <c r="B1171" s="7"/>
      <c r="C1171" s="7"/>
      <c r="D1171" s="7"/>
      <c r="E1171" s="7"/>
      <c r="F1171" s="7"/>
      <c r="G1171" s="7"/>
    </row>
    <row r="1172" customFormat="false" ht="43.5" hidden="false" customHeight="true" outlineLevel="0" collapsed="false">
      <c r="A1172" s="8" t="s">
        <v>12</v>
      </c>
      <c r="B1172" s="9"/>
      <c r="C1172" s="10" t="s">
        <v>13</v>
      </c>
      <c r="D1172" s="11" t="s">
        <v>14</v>
      </c>
      <c r="E1172" s="11"/>
      <c r="F1172" s="12" t="s">
        <v>15</v>
      </c>
      <c r="G1172" s="12"/>
    </row>
    <row r="1173" customFormat="false" ht="25.5" hidden="false" customHeight="false" outlineLevel="0" collapsed="false">
      <c r="A1173" s="8"/>
      <c r="B1173" s="13" t="s">
        <v>16</v>
      </c>
      <c r="C1173" s="14" t="n">
        <v>146</v>
      </c>
      <c r="D1173" s="15" t="s">
        <v>17</v>
      </c>
      <c r="E1173" s="16" t="n">
        <v>720</v>
      </c>
      <c r="F1173" s="17" t="s">
        <v>18</v>
      </c>
      <c r="G1173" s="18" t="n">
        <v>275</v>
      </c>
    </row>
    <row r="1174" customFormat="false" ht="51.75" hidden="false" customHeight="false" outlineLevel="0" collapsed="false">
      <c r="A1174" s="8"/>
      <c r="B1174" s="19" t="s">
        <v>19</v>
      </c>
      <c r="C1174" s="20" t="n">
        <v>0</v>
      </c>
      <c r="D1174" s="21" t="s">
        <v>20</v>
      </c>
      <c r="E1174" s="22" t="n">
        <v>0</v>
      </c>
      <c r="F1174" s="23" t="s">
        <v>21</v>
      </c>
      <c r="G1174" s="24" t="n">
        <v>3</v>
      </c>
    </row>
    <row r="1175" customFormat="false" ht="19.5" hidden="false" customHeight="false" outlineLevel="0" collapsed="false">
      <c r="A1175" s="8"/>
      <c r="B1175" s="25" t="s">
        <v>22</v>
      </c>
      <c r="C1175" s="26" t="n">
        <f aca="false">(1-C1174/C1173)*100</f>
        <v>100</v>
      </c>
      <c r="D1175" s="27" t="s">
        <v>22</v>
      </c>
      <c r="E1175" s="43" t="n">
        <f aca="false">(1-E1174/E1173)*100</f>
        <v>100</v>
      </c>
      <c r="F1175" s="29" t="s">
        <v>22</v>
      </c>
      <c r="G1175" s="30" t="n">
        <f aca="false">(1-G1174/G1173)*100</f>
        <v>98.9090909090909</v>
      </c>
    </row>
    <row r="1176" customFormat="false" ht="43.5" hidden="false" customHeight="true" outlineLevel="0" collapsed="false">
      <c r="A1176" s="8" t="s">
        <v>23</v>
      </c>
      <c r="B1176" s="31"/>
      <c r="C1176" s="32" t="s">
        <v>24</v>
      </c>
      <c r="D1176" s="33" t="s">
        <v>25</v>
      </c>
      <c r="E1176" s="33"/>
      <c r="F1176" s="32" t="s">
        <v>26</v>
      </c>
      <c r="G1176" s="32" t="s">
        <v>27</v>
      </c>
    </row>
    <row r="1177" customFormat="false" ht="25.5" hidden="false" customHeight="false" outlineLevel="0" collapsed="false">
      <c r="A1177" s="8"/>
      <c r="B1177" s="17" t="s">
        <v>18</v>
      </c>
      <c r="C1177" s="34" t="n">
        <v>89</v>
      </c>
      <c r="D1177" s="34" t="n">
        <v>27</v>
      </c>
      <c r="E1177" s="34"/>
      <c r="F1177" s="34" t="n">
        <v>6</v>
      </c>
      <c r="G1177" s="34" t="n">
        <v>36</v>
      </c>
    </row>
    <row r="1178" customFormat="false" ht="51.75" hidden="false" customHeight="false" outlineLevel="0" collapsed="false">
      <c r="A1178" s="8"/>
      <c r="B1178" s="23" t="s">
        <v>21</v>
      </c>
      <c r="C1178" s="35" t="n">
        <v>1</v>
      </c>
      <c r="D1178" s="36" t="n">
        <v>2</v>
      </c>
      <c r="E1178" s="36"/>
      <c r="F1178" s="36" t="n">
        <v>0</v>
      </c>
      <c r="G1178" s="36" t="n">
        <v>0</v>
      </c>
    </row>
    <row r="1179" customFormat="false" ht="19.5" hidden="false" customHeight="false" outlineLevel="0" collapsed="false">
      <c r="A1179" s="8"/>
      <c r="B1179" s="37" t="s">
        <v>22</v>
      </c>
      <c r="C1179" s="38" t="n">
        <f aca="false">(1-C1178/C1177)*100</f>
        <v>98.876404494382</v>
      </c>
      <c r="D1179" s="38" t="n">
        <f aca="false">(1-D1178/D1177)*100</f>
        <v>92.5925925925926</v>
      </c>
      <c r="E1179" s="38"/>
      <c r="F1179" s="38" t="n">
        <f aca="false">(1-F1178/F1177)*100</f>
        <v>100</v>
      </c>
      <c r="G1179" s="38" t="n">
        <f aca="false">(1-G1178/G1177)*100</f>
        <v>100</v>
      </c>
    </row>
    <row r="1180" customFormat="false" ht="43.5" hidden="false" customHeight="true" outlineLevel="0" collapsed="false">
      <c r="A1180" s="8" t="s">
        <v>28</v>
      </c>
      <c r="B1180" s="39"/>
      <c r="C1180" s="11" t="s">
        <v>29</v>
      </c>
      <c r="D1180" s="45"/>
      <c r="E1180" s="46"/>
      <c r="F1180" s="46"/>
      <c r="G1180" s="47"/>
    </row>
    <row r="1181" customFormat="false" ht="26.25" hidden="false" customHeight="true" outlineLevel="0" collapsed="false">
      <c r="A1181" s="8"/>
      <c r="B1181" s="17" t="s">
        <v>18</v>
      </c>
      <c r="C1181" s="41" t="n">
        <v>117</v>
      </c>
      <c r="D1181" s="48"/>
      <c r="E1181" s="11" t="s">
        <v>38</v>
      </c>
      <c r="F1181" s="11"/>
      <c r="G1181" s="49"/>
    </row>
    <row r="1182" customFormat="false" ht="51.75" hidden="false" customHeight="false" outlineLevel="0" collapsed="false">
      <c r="A1182" s="8"/>
      <c r="B1182" s="23" t="s">
        <v>21</v>
      </c>
      <c r="C1182" s="36" t="n">
        <v>0</v>
      </c>
      <c r="D1182" s="48"/>
      <c r="E1182" s="50" t="n">
        <f aca="false">C1177+D1177+F1177+G1177+C1181</f>
        <v>275</v>
      </c>
      <c r="F1182" s="50"/>
      <c r="G1182" s="49"/>
    </row>
    <row r="1183" customFormat="false" ht="19.5" hidden="false" customHeight="false" outlineLevel="0" collapsed="false">
      <c r="A1183" s="8"/>
      <c r="B1183" s="25" t="s">
        <v>22</v>
      </c>
      <c r="C1183" s="38" t="n">
        <f aca="false">(1-C1182/C1181)*100</f>
        <v>100</v>
      </c>
      <c r="D1183" s="51"/>
      <c r="E1183" s="54" t="n">
        <f aca="false">SUM(C1178:G1178,C1182)</f>
        <v>3</v>
      </c>
      <c r="F1183" s="54"/>
      <c r="G1183" s="53"/>
    </row>
    <row r="1185" customFormat="false" ht="13.5" hidden="false" customHeight="false" outlineLevel="0" collapsed="false"/>
    <row r="1186" customFormat="false" ht="18.75" hidden="false" customHeight="false" outlineLevel="0" collapsed="false">
      <c r="A1186" s="7" t="n">
        <v>42647</v>
      </c>
      <c r="B1186" s="7"/>
      <c r="C1186" s="7"/>
      <c r="D1186" s="7"/>
      <c r="E1186" s="7"/>
      <c r="F1186" s="7"/>
      <c r="G1186" s="7"/>
    </row>
    <row r="1187" customFormat="false" ht="43.5" hidden="false" customHeight="true" outlineLevel="0" collapsed="false">
      <c r="A1187" s="8" t="s">
        <v>12</v>
      </c>
      <c r="B1187" s="9"/>
      <c r="C1187" s="10" t="s">
        <v>13</v>
      </c>
      <c r="D1187" s="11" t="s">
        <v>14</v>
      </c>
      <c r="E1187" s="11"/>
      <c r="F1187" s="12" t="s">
        <v>15</v>
      </c>
      <c r="G1187" s="12"/>
    </row>
    <row r="1188" customFormat="false" ht="25.5" hidden="false" customHeight="false" outlineLevel="0" collapsed="false">
      <c r="A1188" s="8"/>
      <c r="B1188" s="13" t="s">
        <v>16</v>
      </c>
      <c r="C1188" s="14" t="n">
        <v>752</v>
      </c>
      <c r="D1188" s="15" t="s">
        <v>17</v>
      </c>
      <c r="E1188" s="16" t="n">
        <v>720</v>
      </c>
      <c r="F1188" s="17" t="s">
        <v>18</v>
      </c>
      <c r="G1188" s="18" t="n">
        <v>1185</v>
      </c>
    </row>
    <row r="1189" customFormat="false" ht="51.75" hidden="false" customHeight="false" outlineLevel="0" collapsed="false">
      <c r="A1189" s="8"/>
      <c r="B1189" s="19" t="s">
        <v>19</v>
      </c>
      <c r="C1189" s="20" t="n">
        <v>0</v>
      </c>
      <c r="D1189" s="21" t="s">
        <v>20</v>
      </c>
      <c r="E1189" s="22" t="n">
        <v>0</v>
      </c>
      <c r="F1189" s="23" t="s">
        <v>21</v>
      </c>
      <c r="G1189" s="24" t="n">
        <v>7</v>
      </c>
    </row>
    <row r="1190" customFormat="false" ht="19.5" hidden="false" customHeight="false" outlineLevel="0" collapsed="false">
      <c r="A1190" s="8"/>
      <c r="B1190" s="25" t="s">
        <v>22</v>
      </c>
      <c r="C1190" s="26" t="n">
        <f aca="false">(1-C1189/C1188)*100</f>
        <v>100</v>
      </c>
      <c r="D1190" s="27" t="s">
        <v>22</v>
      </c>
      <c r="E1190" s="43" t="n">
        <f aca="false">(1-E1189/E1188)*100</f>
        <v>100</v>
      </c>
      <c r="F1190" s="29" t="s">
        <v>22</v>
      </c>
      <c r="G1190" s="30" t="n">
        <f aca="false">(1-G1189/G1188)*100</f>
        <v>99.4092827004219</v>
      </c>
    </row>
    <row r="1191" customFormat="false" ht="43.5" hidden="false" customHeight="true" outlineLevel="0" collapsed="false">
      <c r="A1191" s="8" t="s">
        <v>23</v>
      </c>
      <c r="B1191" s="31"/>
      <c r="C1191" s="32" t="s">
        <v>24</v>
      </c>
      <c r="D1191" s="33" t="s">
        <v>25</v>
      </c>
      <c r="E1191" s="33"/>
      <c r="F1191" s="32" t="s">
        <v>26</v>
      </c>
      <c r="G1191" s="32" t="s">
        <v>27</v>
      </c>
    </row>
    <row r="1192" customFormat="false" ht="25.5" hidden="false" customHeight="false" outlineLevel="0" collapsed="false">
      <c r="A1192" s="8"/>
      <c r="B1192" s="17" t="s">
        <v>18</v>
      </c>
      <c r="C1192" s="34" t="n">
        <v>554</v>
      </c>
      <c r="D1192" s="34" t="n">
        <v>192</v>
      </c>
      <c r="E1192" s="34"/>
      <c r="F1192" s="34" t="n">
        <v>39</v>
      </c>
      <c r="G1192" s="34" t="n">
        <v>170</v>
      </c>
    </row>
    <row r="1193" customFormat="false" ht="51.75" hidden="false" customHeight="false" outlineLevel="0" collapsed="false">
      <c r="A1193" s="8"/>
      <c r="B1193" s="23" t="s">
        <v>21</v>
      </c>
      <c r="C1193" s="35" t="n">
        <v>7</v>
      </c>
      <c r="D1193" s="36" t="n">
        <v>0</v>
      </c>
      <c r="E1193" s="36"/>
      <c r="F1193" s="36" t="n">
        <v>0</v>
      </c>
      <c r="G1193" s="36" t="n">
        <v>0</v>
      </c>
    </row>
    <row r="1194" customFormat="false" ht="19.5" hidden="false" customHeight="false" outlineLevel="0" collapsed="false">
      <c r="A1194" s="8"/>
      <c r="B1194" s="37" t="s">
        <v>22</v>
      </c>
      <c r="C1194" s="38" t="n">
        <f aca="false">(1-C1193/C1192)*100</f>
        <v>98.7364620938628</v>
      </c>
      <c r="D1194" s="38" t="n">
        <f aca="false">(1-D1193/D1192)*100</f>
        <v>100</v>
      </c>
      <c r="E1194" s="38"/>
      <c r="F1194" s="38" t="n">
        <f aca="false">(1-F1193/F1192)*100</f>
        <v>100</v>
      </c>
      <c r="G1194" s="38" t="n">
        <f aca="false">(1-G1193/G1192)*100</f>
        <v>100</v>
      </c>
    </row>
    <row r="1195" customFormat="false" ht="43.5" hidden="false" customHeight="true" outlineLevel="0" collapsed="false">
      <c r="A1195" s="8" t="s">
        <v>28</v>
      </c>
      <c r="B1195" s="39"/>
      <c r="C1195" s="11" t="s">
        <v>29</v>
      </c>
      <c r="D1195" s="45"/>
      <c r="E1195" s="46"/>
      <c r="F1195" s="46"/>
      <c r="G1195" s="47"/>
    </row>
    <row r="1196" customFormat="false" ht="26.25" hidden="false" customHeight="true" outlineLevel="0" collapsed="false">
      <c r="A1196" s="8"/>
      <c r="B1196" s="17" t="s">
        <v>18</v>
      </c>
      <c r="C1196" s="41" t="n">
        <v>230</v>
      </c>
      <c r="D1196" s="48"/>
      <c r="E1196" s="11" t="s">
        <v>38</v>
      </c>
      <c r="F1196" s="11"/>
      <c r="G1196" s="49"/>
    </row>
    <row r="1197" customFormat="false" ht="51.75" hidden="false" customHeight="false" outlineLevel="0" collapsed="false">
      <c r="A1197" s="8"/>
      <c r="B1197" s="23" t="s">
        <v>21</v>
      </c>
      <c r="C1197" s="36" t="n">
        <v>0</v>
      </c>
      <c r="D1197" s="48"/>
      <c r="E1197" s="50" t="n">
        <f aca="false">C1192+D1192+F1192+G1192+C1196</f>
        <v>1185</v>
      </c>
      <c r="F1197" s="50"/>
      <c r="G1197" s="49"/>
    </row>
    <row r="1198" customFormat="false" ht="19.5" hidden="false" customHeight="false" outlineLevel="0" collapsed="false">
      <c r="A1198" s="8"/>
      <c r="B1198" s="25" t="s">
        <v>22</v>
      </c>
      <c r="C1198" s="38" t="n">
        <f aca="false">(1-C1197/C1196)*100</f>
        <v>100</v>
      </c>
      <c r="D1198" s="51"/>
      <c r="E1198" s="54" t="n">
        <f aca="false">SUM(C1193:G1193,C1197)</f>
        <v>7</v>
      </c>
      <c r="F1198" s="54"/>
      <c r="G1198" s="53"/>
    </row>
    <row r="1200" customFormat="false" ht="13.5" hidden="false" customHeight="false" outlineLevel="0" collapsed="false"/>
    <row r="1201" customFormat="false" ht="18.75" hidden="false" customHeight="false" outlineLevel="0" collapsed="false">
      <c r="A1201" s="7" t="n">
        <v>42648</v>
      </c>
      <c r="B1201" s="7"/>
      <c r="C1201" s="7"/>
      <c r="D1201" s="7"/>
      <c r="E1201" s="7"/>
      <c r="F1201" s="7"/>
      <c r="G1201" s="7"/>
    </row>
    <row r="1202" customFormat="false" ht="43.5" hidden="false" customHeight="true" outlineLevel="0" collapsed="false">
      <c r="A1202" s="8" t="s">
        <v>12</v>
      </c>
      <c r="B1202" s="9"/>
      <c r="C1202" s="10" t="s">
        <v>13</v>
      </c>
      <c r="D1202" s="11" t="s">
        <v>14</v>
      </c>
      <c r="E1202" s="11"/>
      <c r="F1202" s="12" t="s">
        <v>15</v>
      </c>
      <c r="G1202" s="12"/>
    </row>
    <row r="1203" customFormat="false" ht="25.5" hidden="false" customHeight="false" outlineLevel="0" collapsed="false">
      <c r="A1203" s="8"/>
      <c r="B1203" s="13" t="s">
        <v>16</v>
      </c>
      <c r="C1203" s="14" t="n">
        <v>707</v>
      </c>
      <c r="D1203" s="15" t="s">
        <v>17</v>
      </c>
      <c r="E1203" s="16" t="n">
        <v>720</v>
      </c>
      <c r="F1203" s="17" t="s">
        <v>18</v>
      </c>
      <c r="G1203" s="18" t="n">
        <v>1028</v>
      </c>
    </row>
    <row r="1204" customFormat="false" ht="51.75" hidden="false" customHeight="false" outlineLevel="0" collapsed="false">
      <c r="A1204" s="8"/>
      <c r="B1204" s="19" t="s">
        <v>19</v>
      </c>
      <c r="C1204" s="20" t="n">
        <v>0</v>
      </c>
      <c r="D1204" s="21" t="s">
        <v>20</v>
      </c>
      <c r="E1204" s="22" t="n">
        <v>0</v>
      </c>
      <c r="F1204" s="23" t="s">
        <v>21</v>
      </c>
      <c r="G1204" s="24" t="n">
        <v>1</v>
      </c>
    </row>
    <row r="1205" customFormat="false" ht="19.5" hidden="false" customHeight="false" outlineLevel="0" collapsed="false">
      <c r="A1205" s="8"/>
      <c r="B1205" s="25" t="s">
        <v>22</v>
      </c>
      <c r="C1205" s="26" t="n">
        <f aca="false">(1-C1204/C1203)*100</f>
        <v>100</v>
      </c>
      <c r="D1205" s="27" t="s">
        <v>22</v>
      </c>
      <c r="E1205" s="43" t="n">
        <f aca="false">(1-E1204/E1203)*100</f>
        <v>100</v>
      </c>
      <c r="F1205" s="29" t="s">
        <v>22</v>
      </c>
      <c r="G1205" s="30" t="n">
        <f aca="false">(1-G1204/G1203)*100</f>
        <v>99.9027237354086</v>
      </c>
    </row>
    <row r="1206" customFormat="false" ht="43.5" hidden="false" customHeight="true" outlineLevel="0" collapsed="false">
      <c r="A1206" s="8" t="s">
        <v>23</v>
      </c>
      <c r="B1206" s="31"/>
      <c r="C1206" s="32" t="s">
        <v>24</v>
      </c>
      <c r="D1206" s="33" t="s">
        <v>25</v>
      </c>
      <c r="E1206" s="33"/>
      <c r="F1206" s="32" t="s">
        <v>26</v>
      </c>
      <c r="G1206" s="32" t="s">
        <v>27</v>
      </c>
    </row>
    <row r="1207" customFormat="false" ht="25.5" hidden="false" customHeight="false" outlineLevel="0" collapsed="false">
      <c r="A1207" s="8"/>
      <c r="B1207" s="17" t="s">
        <v>18</v>
      </c>
      <c r="C1207" s="34" t="n">
        <v>535</v>
      </c>
      <c r="D1207" s="34" t="n">
        <v>137</v>
      </c>
      <c r="E1207" s="34"/>
      <c r="F1207" s="34" t="n">
        <v>32</v>
      </c>
      <c r="G1207" s="34" t="n">
        <v>115</v>
      </c>
    </row>
    <row r="1208" customFormat="false" ht="51.75" hidden="false" customHeight="false" outlineLevel="0" collapsed="false">
      <c r="A1208" s="8"/>
      <c r="B1208" s="23" t="s">
        <v>21</v>
      </c>
      <c r="C1208" s="35" t="n">
        <v>1</v>
      </c>
      <c r="D1208" s="36" t="n">
        <v>0</v>
      </c>
      <c r="E1208" s="36"/>
      <c r="F1208" s="36" t="n">
        <v>0</v>
      </c>
      <c r="G1208" s="36" t="n">
        <v>0</v>
      </c>
    </row>
    <row r="1209" customFormat="false" ht="19.5" hidden="false" customHeight="false" outlineLevel="0" collapsed="false">
      <c r="A1209" s="8"/>
      <c r="B1209" s="37" t="s">
        <v>22</v>
      </c>
      <c r="C1209" s="38" t="n">
        <f aca="false">(1-C1208/C1207)*100</f>
        <v>99.8130841121495</v>
      </c>
      <c r="D1209" s="38" t="n">
        <f aca="false">(1-D1208/D1207)*100</f>
        <v>100</v>
      </c>
      <c r="E1209" s="38"/>
      <c r="F1209" s="38" t="n">
        <f aca="false">(1-F1208/F1207)*100</f>
        <v>100</v>
      </c>
      <c r="G1209" s="38" t="n">
        <f aca="false">(1-G1208/G1207)*100</f>
        <v>100</v>
      </c>
    </row>
    <row r="1210" customFormat="false" ht="43.5" hidden="false" customHeight="true" outlineLevel="0" collapsed="false">
      <c r="A1210" s="8" t="s">
        <v>28</v>
      </c>
      <c r="B1210" s="39"/>
      <c r="C1210" s="11" t="s">
        <v>29</v>
      </c>
      <c r="D1210" s="45"/>
      <c r="E1210" s="46"/>
      <c r="F1210" s="46"/>
      <c r="G1210" s="47"/>
    </row>
    <row r="1211" customFormat="false" ht="26.25" hidden="false" customHeight="true" outlineLevel="0" collapsed="false">
      <c r="A1211" s="8"/>
      <c r="B1211" s="17" t="s">
        <v>18</v>
      </c>
      <c r="C1211" s="41" t="n">
        <v>209</v>
      </c>
      <c r="D1211" s="48"/>
      <c r="E1211" s="11" t="s">
        <v>38</v>
      </c>
      <c r="F1211" s="11"/>
      <c r="G1211" s="49"/>
    </row>
    <row r="1212" customFormat="false" ht="51.75" hidden="false" customHeight="false" outlineLevel="0" collapsed="false">
      <c r="A1212" s="8"/>
      <c r="B1212" s="23" t="s">
        <v>21</v>
      </c>
      <c r="C1212" s="36" t="n">
        <v>0</v>
      </c>
      <c r="D1212" s="48"/>
      <c r="E1212" s="50" t="n">
        <f aca="false">C1207+D1207+F1207+G1207+C1211</f>
        <v>1028</v>
      </c>
      <c r="F1212" s="50"/>
      <c r="G1212" s="49"/>
    </row>
    <row r="1213" customFormat="false" ht="19.5" hidden="false" customHeight="false" outlineLevel="0" collapsed="false">
      <c r="A1213" s="8"/>
      <c r="B1213" s="25" t="s">
        <v>22</v>
      </c>
      <c r="C1213" s="38" t="n">
        <f aca="false">(1-C1212/C1211)*100</f>
        <v>100</v>
      </c>
      <c r="D1213" s="51"/>
      <c r="E1213" s="54" t="n">
        <f aca="false">SUM(C1208:G1208,C1212)</f>
        <v>1</v>
      </c>
      <c r="F1213" s="54"/>
      <c r="G1213" s="53"/>
    </row>
    <row r="1215" customFormat="false" ht="13.5" hidden="false" customHeight="false" outlineLevel="0" collapsed="false"/>
    <row r="1216" customFormat="false" ht="18.75" hidden="false" customHeight="false" outlineLevel="0" collapsed="false">
      <c r="A1216" s="7" t="n">
        <v>42649</v>
      </c>
      <c r="B1216" s="7"/>
      <c r="C1216" s="7"/>
      <c r="D1216" s="7"/>
      <c r="E1216" s="7"/>
      <c r="F1216" s="7"/>
      <c r="G1216" s="7"/>
    </row>
    <row r="1217" customFormat="false" ht="43.5" hidden="false" customHeight="true" outlineLevel="0" collapsed="false">
      <c r="A1217" s="8" t="s">
        <v>12</v>
      </c>
      <c r="B1217" s="9"/>
      <c r="C1217" s="10" t="s">
        <v>13</v>
      </c>
      <c r="D1217" s="11" t="s">
        <v>14</v>
      </c>
      <c r="E1217" s="11"/>
      <c r="F1217" s="12" t="s">
        <v>15</v>
      </c>
      <c r="G1217" s="12"/>
    </row>
    <row r="1218" customFormat="false" ht="25.5" hidden="false" customHeight="false" outlineLevel="0" collapsed="false">
      <c r="A1218" s="8"/>
      <c r="B1218" s="13" t="s">
        <v>16</v>
      </c>
      <c r="C1218" s="14" t="n">
        <v>646</v>
      </c>
      <c r="D1218" s="15" t="s">
        <v>17</v>
      </c>
      <c r="E1218" s="16" t="n">
        <v>720</v>
      </c>
      <c r="F1218" s="17" t="s">
        <v>18</v>
      </c>
      <c r="G1218" s="18" t="n">
        <v>1021</v>
      </c>
    </row>
    <row r="1219" customFormat="false" ht="51.75" hidden="false" customHeight="false" outlineLevel="0" collapsed="false">
      <c r="A1219" s="8"/>
      <c r="B1219" s="19" t="s">
        <v>19</v>
      </c>
      <c r="C1219" s="20" t="n">
        <v>0</v>
      </c>
      <c r="D1219" s="21" t="s">
        <v>20</v>
      </c>
      <c r="E1219" s="22" t="n">
        <v>0</v>
      </c>
      <c r="F1219" s="23" t="s">
        <v>21</v>
      </c>
      <c r="G1219" s="24" t="n">
        <v>1</v>
      </c>
    </row>
    <row r="1220" customFormat="false" ht="19.5" hidden="false" customHeight="false" outlineLevel="0" collapsed="false">
      <c r="A1220" s="8"/>
      <c r="B1220" s="25" t="s">
        <v>22</v>
      </c>
      <c r="C1220" s="26" t="n">
        <f aca="false">(1-C1219/C1218)*100</f>
        <v>100</v>
      </c>
      <c r="D1220" s="27" t="s">
        <v>22</v>
      </c>
      <c r="E1220" s="43" t="n">
        <f aca="false">(1-E1219/E1218)*100</f>
        <v>100</v>
      </c>
      <c r="F1220" s="29" t="s">
        <v>22</v>
      </c>
      <c r="G1220" s="30" t="n">
        <f aca="false">(1-G1219/G1218)*100</f>
        <v>99.9020568070519</v>
      </c>
    </row>
    <row r="1221" customFormat="false" ht="43.5" hidden="false" customHeight="true" outlineLevel="0" collapsed="false">
      <c r="A1221" s="8" t="s">
        <v>23</v>
      </c>
      <c r="B1221" s="31"/>
      <c r="C1221" s="32" t="s">
        <v>24</v>
      </c>
      <c r="D1221" s="33" t="s">
        <v>25</v>
      </c>
      <c r="E1221" s="33"/>
      <c r="F1221" s="32" t="s">
        <v>26</v>
      </c>
      <c r="G1221" s="32" t="s">
        <v>27</v>
      </c>
    </row>
    <row r="1222" customFormat="false" ht="25.5" hidden="false" customHeight="false" outlineLevel="0" collapsed="false">
      <c r="A1222" s="8"/>
      <c r="B1222" s="17" t="s">
        <v>18</v>
      </c>
      <c r="C1222" s="34" t="n">
        <v>527</v>
      </c>
      <c r="D1222" s="34" t="n">
        <v>117</v>
      </c>
      <c r="E1222" s="34"/>
      <c r="F1222" s="34" t="n">
        <v>37</v>
      </c>
      <c r="G1222" s="34" t="n">
        <v>114</v>
      </c>
    </row>
    <row r="1223" customFormat="false" ht="51.75" hidden="false" customHeight="false" outlineLevel="0" collapsed="false">
      <c r="A1223" s="8"/>
      <c r="B1223" s="23" t="s">
        <v>21</v>
      </c>
      <c r="C1223" s="35" t="n">
        <v>0</v>
      </c>
      <c r="D1223" s="36" t="n">
        <v>0</v>
      </c>
      <c r="E1223" s="36"/>
      <c r="F1223" s="36" t="n">
        <v>0</v>
      </c>
      <c r="G1223" s="36" t="n">
        <v>1</v>
      </c>
    </row>
    <row r="1224" customFormat="false" ht="19.5" hidden="false" customHeight="false" outlineLevel="0" collapsed="false">
      <c r="A1224" s="8"/>
      <c r="B1224" s="37" t="s">
        <v>22</v>
      </c>
      <c r="C1224" s="38" t="n">
        <f aca="false">(1-C1223/C1222)*100</f>
        <v>100</v>
      </c>
      <c r="D1224" s="38" t="n">
        <f aca="false">(1-D1223/D1222)*100</f>
        <v>100</v>
      </c>
      <c r="E1224" s="38"/>
      <c r="F1224" s="38" t="n">
        <f aca="false">(1-F1223/F1222)*100</f>
        <v>100</v>
      </c>
      <c r="G1224" s="38" t="n">
        <f aca="false">(1-G1223/G1222)*100</f>
        <v>99.1228070175439</v>
      </c>
    </row>
    <row r="1225" customFormat="false" ht="43.5" hidden="false" customHeight="true" outlineLevel="0" collapsed="false">
      <c r="A1225" s="8" t="s">
        <v>28</v>
      </c>
      <c r="B1225" s="39"/>
      <c r="C1225" s="11" t="s">
        <v>29</v>
      </c>
      <c r="D1225" s="45"/>
      <c r="E1225" s="46"/>
      <c r="F1225" s="46"/>
      <c r="G1225" s="47"/>
    </row>
    <row r="1226" customFormat="false" ht="26.25" hidden="false" customHeight="true" outlineLevel="0" collapsed="false">
      <c r="A1226" s="8"/>
      <c r="B1226" s="17" t="s">
        <v>18</v>
      </c>
      <c r="C1226" s="41" t="n">
        <v>226</v>
      </c>
      <c r="D1226" s="48"/>
      <c r="E1226" s="11" t="s">
        <v>38</v>
      </c>
      <c r="F1226" s="11"/>
      <c r="G1226" s="49"/>
    </row>
    <row r="1227" customFormat="false" ht="51.75" hidden="false" customHeight="false" outlineLevel="0" collapsed="false">
      <c r="A1227" s="8"/>
      <c r="B1227" s="23" t="s">
        <v>21</v>
      </c>
      <c r="C1227" s="36" t="n">
        <v>0</v>
      </c>
      <c r="D1227" s="48"/>
      <c r="E1227" s="50" t="n">
        <f aca="false">C1222+D1222+F1222+G1222+C1226</f>
        <v>1021</v>
      </c>
      <c r="F1227" s="50"/>
      <c r="G1227" s="49"/>
    </row>
    <row r="1228" customFormat="false" ht="19.5" hidden="false" customHeight="false" outlineLevel="0" collapsed="false">
      <c r="A1228" s="8"/>
      <c r="B1228" s="25" t="s">
        <v>22</v>
      </c>
      <c r="C1228" s="38" t="n">
        <f aca="false">(1-C1227/C1226)*100</f>
        <v>100</v>
      </c>
      <c r="D1228" s="51"/>
      <c r="E1228" s="54" t="n">
        <f aca="false">SUM(C1223:G1223,C1227)</f>
        <v>1</v>
      </c>
      <c r="F1228" s="54"/>
      <c r="G1228" s="53"/>
    </row>
    <row r="1230" customFormat="false" ht="13.5" hidden="false" customHeight="false" outlineLevel="0" collapsed="false"/>
    <row r="1231" customFormat="false" ht="18.75" hidden="false" customHeight="false" outlineLevel="0" collapsed="false">
      <c r="A1231" s="7" t="n">
        <v>42650</v>
      </c>
      <c r="B1231" s="7"/>
      <c r="C1231" s="7"/>
      <c r="D1231" s="7"/>
      <c r="E1231" s="7"/>
      <c r="F1231" s="7"/>
      <c r="G1231" s="7"/>
    </row>
    <row r="1232" customFormat="false" ht="43.5" hidden="false" customHeight="true" outlineLevel="0" collapsed="false">
      <c r="A1232" s="8" t="s">
        <v>12</v>
      </c>
      <c r="B1232" s="9"/>
      <c r="C1232" s="10" t="s">
        <v>13</v>
      </c>
      <c r="D1232" s="11" t="s">
        <v>14</v>
      </c>
      <c r="E1232" s="11"/>
      <c r="F1232" s="12" t="s">
        <v>15</v>
      </c>
      <c r="G1232" s="12"/>
    </row>
    <row r="1233" customFormat="false" ht="25.5" hidden="false" customHeight="false" outlineLevel="0" collapsed="false">
      <c r="A1233" s="8"/>
      <c r="B1233" s="13" t="s">
        <v>16</v>
      </c>
      <c r="C1233" s="14" t="n">
        <v>652</v>
      </c>
      <c r="D1233" s="15" t="s">
        <v>17</v>
      </c>
      <c r="E1233" s="16" t="n">
        <v>720</v>
      </c>
      <c r="F1233" s="17" t="s">
        <v>18</v>
      </c>
      <c r="G1233" s="18" t="n">
        <v>960</v>
      </c>
    </row>
    <row r="1234" customFormat="false" ht="51.75" hidden="false" customHeight="false" outlineLevel="0" collapsed="false">
      <c r="A1234" s="8"/>
      <c r="B1234" s="19" t="s">
        <v>19</v>
      </c>
      <c r="C1234" s="20" t="n">
        <v>0</v>
      </c>
      <c r="D1234" s="21" t="s">
        <v>20</v>
      </c>
      <c r="E1234" s="22" t="n">
        <v>0</v>
      </c>
      <c r="F1234" s="23" t="s">
        <v>21</v>
      </c>
      <c r="G1234" s="24" t="n">
        <v>4</v>
      </c>
    </row>
    <row r="1235" customFormat="false" ht="19.5" hidden="false" customHeight="false" outlineLevel="0" collapsed="false">
      <c r="A1235" s="8"/>
      <c r="B1235" s="25" t="s">
        <v>22</v>
      </c>
      <c r="C1235" s="26" t="n">
        <f aca="false">(1-C1234/C1233)*100</f>
        <v>100</v>
      </c>
      <c r="D1235" s="27" t="s">
        <v>22</v>
      </c>
      <c r="E1235" s="43" t="n">
        <f aca="false">(1-E1234/E1233)*100</f>
        <v>100</v>
      </c>
      <c r="F1235" s="29" t="s">
        <v>22</v>
      </c>
      <c r="G1235" s="30" t="n">
        <f aca="false">(1-G1234/G1233)*100</f>
        <v>99.5833333333333</v>
      </c>
    </row>
    <row r="1236" customFormat="false" ht="43.5" hidden="false" customHeight="true" outlineLevel="0" collapsed="false">
      <c r="A1236" s="8" t="s">
        <v>23</v>
      </c>
      <c r="B1236" s="31"/>
      <c r="C1236" s="32" t="s">
        <v>24</v>
      </c>
      <c r="D1236" s="33" t="s">
        <v>25</v>
      </c>
      <c r="E1236" s="33"/>
      <c r="F1236" s="32" t="s">
        <v>26</v>
      </c>
      <c r="G1236" s="32" t="s">
        <v>27</v>
      </c>
    </row>
    <row r="1237" customFormat="false" ht="25.5" hidden="false" customHeight="false" outlineLevel="0" collapsed="false">
      <c r="A1237" s="8"/>
      <c r="B1237" s="17" t="s">
        <v>18</v>
      </c>
      <c r="C1237" s="34" t="n">
        <v>447</v>
      </c>
      <c r="D1237" s="34" t="n">
        <v>107</v>
      </c>
      <c r="E1237" s="34"/>
      <c r="F1237" s="34" t="n">
        <v>24</v>
      </c>
      <c r="G1237" s="34" t="n">
        <v>212</v>
      </c>
    </row>
    <row r="1238" customFormat="false" ht="51.75" hidden="false" customHeight="false" outlineLevel="0" collapsed="false">
      <c r="A1238" s="8"/>
      <c r="B1238" s="23" t="s">
        <v>21</v>
      </c>
      <c r="C1238" s="35" t="n">
        <v>2</v>
      </c>
      <c r="D1238" s="36" t="n">
        <v>2</v>
      </c>
      <c r="E1238" s="36"/>
      <c r="F1238" s="36" t="n">
        <v>0</v>
      </c>
      <c r="G1238" s="36" t="n">
        <v>0</v>
      </c>
    </row>
    <row r="1239" customFormat="false" ht="19.5" hidden="false" customHeight="false" outlineLevel="0" collapsed="false">
      <c r="A1239" s="8"/>
      <c r="B1239" s="37" t="s">
        <v>22</v>
      </c>
      <c r="C1239" s="38" t="n">
        <f aca="false">(1-C1238/C1237)*100</f>
        <v>99.5525727069351</v>
      </c>
      <c r="D1239" s="38" t="n">
        <f aca="false">(1-D1238/D1237)*100</f>
        <v>98.1308411214953</v>
      </c>
      <c r="E1239" s="38"/>
      <c r="F1239" s="38" t="n">
        <f aca="false">(1-F1238/F1237)*100</f>
        <v>100</v>
      </c>
      <c r="G1239" s="38" t="n">
        <f aca="false">(1-G1238/G1237)*100</f>
        <v>100</v>
      </c>
    </row>
    <row r="1240" customFormat="false" ht="43.5" hidden="false" customHeight="true" outlineLevel="0" collapsed="false">
      <c r="A1240" s="8" t="s">
        <v>28</v>
      </c>
      <c r="B1240" s="39"/>
      <c r="C1240" s="11" t="s">
        <v>29</v>
      </c>
      <c r="D1240" s="45"/>
      <c r="E1240" s="46"/>
      <c r="F1240" s="46"/>
      <c r="G1240" s="47"/>
    </row>
    <row r="1241" customFormat="false" ht="26.25" hidden="false" customHeight="true" outlineLevel="0" collapsed="false">
      <c r="A1241" s="8"/>
      <c r="B1241" s="17" t="s">
        <v>18</v>
      </c>
      <c r="C1241" s="41" t="n">
        <v>170</v>
      </c>
      <c r="D1241" s="48"/>
      <c r="E1241" s="11" t="s">
        <v>38</v>
      </c>
      <c r="F1241" s="11"/>
      <c r="G1241" s="49"/>
    </row>
    <row r="1242" customFormat="false" ht="51.75" hidden="false" customHeight="false" outlineLevel="0" collapsed="false">
      <c r="A1242" s="8"/>
      <c r="B1242" s="23" t="s">
        <v>21</v>
      </c>
      <c r="C1242" s="36" t="n">
        <v>0</v>
      </c>
      <c r="D1242" s="48"/>
      <c r="E1242" s="50" t="n">
        <f aca="false">C1237+D1237+F1237+G1237+C1241</f>
        <v>960</v>
      </c>
      <c r="F1242" s="50"/>
      <c r="G1242" s="49"/>
    </row>
    <row r="1243" customFormat="false" ht="19.5" hidden="false" customHeight="false" outlineLevel="0" collapsed="false">
      <c r="A1243" s="8"/>
      <c r="B1243" s="25" t="s">
        <v>22</v>
      </c>
      <c r="C1243" s="38" t="n">
        <f aca="false">(1-C1242/C1241)*100</f>
        <v>100</v>
      </c>
      <c r="D1243" s="51"/>
      <c r="E1243" s="54" t="n">
        <f aca="false">SUM(C1238:G1238,C1242)</f>
        <v>4</v>
      </c>
      <c r="F1243" s="54"/>
      <c r="G1243" s="53"/>
    </row>
    <row r="1245" customFormat="false" ht="13.5" hidden="false" customHeight="false" outlineLevel="0" collapsed="false"/>
    <row r="1246" customFormat="false" ht="18.75" hidden="false" customHeight="false" outlineLevel="0" collapsed="false">
      <c r="A1246" s="7" t="n">
        <v>42651</v>
      </c>
      <c r="B1246" s="7"/>
      <c r="C1246" s="7"/>
      <c r="D1246" s="7"/>
      <c r="E1246" s="7"/>
      <c r="F1246" s="7"/>
      <c r="G1246" s="7"/>
    </row>
    <row r="1247" customFormat="false" ht="43.5" hidden="false" customHeight="true" outlineLevel="0" collapsed="false">
      <c r="A1247" s="8" t="s">
        <v>12</v>
      </c>
      <c r="B1247" s="9"/>
      <c r="C1247" s="10" t="s">
        <v>13</v>
      </c>
      <c r="D1247" s="11" t="s">
        <v>14</v>
      </c>
      <c r="E1247" s="11"/>
      <c r="F1247" s="12" t="s">
        <v>15</v>
      </c>
      <c r="G1247" s="12"/>
    </row>
    <row r="1248" customFormat="false" ht="25.5" hidden="false" customHeight="false" outlineLevel="0" collapsed="false">
      <c r="A1248" s="8"/>
      <c r="B1248" s="13" t="s">
        <v>16</v>
      </c>
      <c r="C1248" s="14" t="n">
        <v>133</v>
      </c>
      <c r="D1248" s="15" t="s">
        <v>17</v>
      </c>
      <c r="E1248" s="16" t="n">
        <v>720</v>
      </c>
      <c r="F1248" s="17" t="s">
        <v>18</v>
      </c>
      <c r="G1248" s="18" t="n">
        <v>283</v>
      </c>
    </row>
    <row r="1249" customFormat="false" ht="51.75" hidden="false" customHeight="false" outlineLevel="0" collapsed="false">
      <c r="A1249" s="8"/>
      <c r="B1249" s="19" t="s">
        <v>19</v>
      </c>
      <c r="C1249" s="20" t="n">
        <v>0</v>
      </c>
      <c r="D1249" s="21" t="s">
        <v>20</v>
      </c>
      <c r="E1249" s="22" t="n">
        <v>0</v>
      </c>
      <c r="F1249" s="23" t="s">
        <v>21</v>
      </c>
      <c r="G1249" s="24" t="n">
        <v>3</v>
      </c>
    </row>
    <row r="1250" customFormat="false" ht="19.5" hidden="false" customHeight="false" outlineLevel="0" collapsed="false">
      <c r="A1250" s="8"/>
      <c r="B1250" s="25" t="s">
        <v>22</v>
      </c>
      <c r="C1250" s="26" t="n">
        <f aca="false">(1-C1249/C1248)*100</f>
        <v>100</v>
      </c>
      <c r="D1250" s="27" t="s">
        <v>22</v>
      </c>
      <c r="E1250" s="43" t="n">
        <f aca="false">(1-E1249/E1248)*100</f>
        <v>100</v>
      </c>
      <c r="F1250" s="29" t="s">
        <v>22</v>
      </c>
      <c r="G1250" s="30" t="n">
        <f aca="false">(1-G1249/G1248)*100</f>
        <v>98.9399293286219</v>
      </c>
    </row>
    <row r="1251" customFormat="false" ht="43.5" hidden="false" customHeight="true" outlineLevel="0" collapsed="false">
      <c r="A1251" s="8" t="s">
        <v>23</v>
      </c>
      <c r="B1251" s="31"/>
      <c r="C1251" s="32" t="s">
        <v>24</v>
      </c>
      <c r="D1251" s="33" t="s">
        <v>25</v>
      </c>
      <c r="E1251" s="33"/>
      <c r="F1251" s="32" t="s">
        <v>26</v>
      </c>
      <c r="G1251" s="32" t="s">
        <v>27</v>
      </c>
    </row>
    <row r="1252" customFormat="false" ht="25.5" hidden="false" customHeight="false" outlineLevel="0" collapsed="false">
      <c r="A1252" s="8"/>
      <c r="B1252" s="17" t="s">
        <v>18</v>
      </c>
      <c r="C1252" s="34" t="n">
        <v>97</v>
      </c>
      <c r="D1252" s="34" t="n">
        <v>19</v>
      </c>
      <c r="E1252" s="34"/>
      <c r="F1252" s="34" t="n">
        <v>8</v>
      </c>
      <c r="G1252" s="34" t="n">
        <v>30</v>
      </c>
    </row>
    <row r="1253" customFormat="false" ht="51.75" hidden="false" customHeight="false" outlineLevel="0" collapsed="false">
      <c r="A1253" s="8"/>
      <c r="B1253" s="23" t="s">
        <v>21</v>
      </c>
      <c r="C1253" s="35" t="n">
        <v>1</v>
      </c>
      <c r="D1253" s="36" t="n">
        <v>0</v>
      </c>
      <c r="E1253" s="36"/>
      <c r="F1253" s="36" t="n">
        <v>0</v>
      </c>
      <c r="G1253" s="36" t="n">
        <v>0</v>
      </c>
    </row>
    <row r="1254" customFormat="false" ht="19.5" hidden="false" customHeight="false" outlineLevel="0" collapsed="false">
      <c r="A1254" s="8"/>
      <c r="B1254" s="37" t="s">
        <v>22</v>
      </c>
      <c r="C1254" s="38" t="n">
        <f aca="false">(1-C1253/C1252)*100</f>
        <v>98.9690721649485</v>
      </c>
      <c r="D1254" s="38" t="n">
        <f aca="false">(1-D1253/D1252)*100</f>
        <v>100</v>
      </c>
      <c r="E1254" s="38"/>
      <c r="F1254" s="38" t="n">
        <f aca="false">(1-F1253/F1252)*100</f>
        <v>100</v>
      </c>
      <c r="G1254" s="38" t="n">
        <f aca="false">(1-G1253/G1252)*100</f>
        <v>100</v>
      </c>
    </row>
    <row r="1255" customFormat="false" ht="43.5" hidden="false" customHeight="true" outlineLevel="0" collapsed="false">
      <c r="A1255" s="8" t="s">
        <v>28</v>
      </c>
      <c r="B1255" s="39"/>
      <c r="C1255" s="11" t="s">
        <v>29</v>
      </c>
      <c r="D1255" s="45"/>
      <c r="E1255" s="46"/>
      <c r="F1255" s="46"/>
      <c r="G1255" s="47"/>
    </row>
    <row r="1256" customFormat="false" ht="26.25" hidden="false" customHeight="true" outlineLevel="0" collapsed="false">
      <c r="A1256" s="8"/>
      <c r="B1256" s="17" t="s">
        <v>18</v>
      </c>
      <c r="C1256" s="41" t="n">
        <v>129</v>
      </c>
      <c r="D1256" s="48"/>
      <c r="E1256" s="11" t="s">
        <v>38</v>
      </c>
      <c r="F1256" s="11"/>
      <c r="G1256" s="49"/>
    </row>
    <row r="1257" customFormat="false" ht="51.75" hidden="false" customHeight="false" outlineLevel="0" collapsed="false">
      <c r="A1257" s="8"/>
      <c r="B1257" s="23" t="s">
        <v>21</v>
      </c>
      <c r="C1257" s="36" t="n">
        <v>2</v>
      </c>
      <c r="D1257" s="48"/>
      <c r="E1257" s="50" t="n">
        <f aca="false">C1252+D1252+F1252+G1252+C1256</f>
        <v>283</v>
      </c>
      <c r="F1257" s="50"/>
      <c r="G1257" s="49"/>
    </row>
    <row r="1258" customFormat="false" ht="19.5" hidden="false" customHeight="false" outlineLevel="0" collapsed="false">
      <c r="A1258" s="8"/>
      <c r="B1258" s="25" t="s">
        <v>22</v>
      </c>
      <c r="C1258" s="38" t="n">
        <f aca="false">(1-C1257/C1256)*100</f>
        <v>98.4496124031008</v>
      </c>
      <c r="D1258" s="51"/>
      <c r="E1258" s="54" t="n">
        <f aca="false">SUM(C1253:G1253,C1257)</f>
        <v>3</v>
      </c>
      <c r="F1258" s="54"/>
      <c r="G1258" s="53"/>
    </row>
    <row r="1260" customFormat="false" ht="13.5" hidden="false" customHeight="false" outlineLevel="0" collapsed="false"/>
    <row r="1261" customFormat="false" ht="18.75" hidden="false" customHeight="false" outlineLevel="0" collapsed="false">
      <c r="A1261" s="7" t="n">
        <v>42653</v>
      </c>
      <c r="B1261" s="7"/>
      <c r="C1261" s="7"/>
      <c r="D1261" s="7"/>
      <c r="E1261" s="7"/>
      <c r="F1261" s="7"/>
      <c r="G1261" s="7"/>
    </row>
    <row r="1262" customFormat="false" ht="43.5" hidden="false" customHeight="true" outlineLevel="0" collapsed="false">
      <c r="A1262" s="8" t="s">
        <v>12</v>
      </c>
      <c r="B1262" s="9"/>
      <c r="C1262" s="10" t="s">
        <v>13</v>
      </c>
      <c r="D1262" s="11" t="s">
        <v>14</v>
      </c>
      <c r="E1262" s="11"/>
      <c r="F1262" s="12" t="s">
        <v>15</v>
      </c>
      <c r="G1262" s="12"/>
    </row>
    <row r="1263" customFormat="false" ht="25.5" hidden="false" customHeight="false" outlineLevel="0" collapsed="false">
      <c r="A1263" s="8"/>
      <c r="B1263" s="13" t="s">
        <v>16</v>
      </c>
      <c r="C1263" s="14" t="n">
        <v>793</v>
      </c>
      <c r="D1263" s="15" t="s">
        <v>17</v>
      </c>
      <c r="E1263" s="16" t="n">
        <v>720</v>
      </c>
      <c r="F1263" s="17" t="s">
        <v>18</v>
      </c>
      <c r="G1263" s="18" t="n">
        <v>1193</v>
      </c>
    </row>
    <row r="1264" customFormat="false" ht="51.75" hidden="false" customHeight="false" outlineLevel="0" collapsed="false">
      <c r="A1264" s="8"/>
      <c r="B1264" s="19" t="s">
        <v>19</v>
      </c>
      <c r="C1264" s="20" t="n">
        <v>0</v>
      </c>
      <c r="D1264" s="21" t="s">
        <v>20</v>
      </c>
      <c r="E1264" s="22" t="n">
        <v>0</v>
      </c>
      <c r="F1264" s="23" t="s">
        <v>21</v>
      </c>
      <c r="G1264" s="24" t="n">
        <v>6</v>
      </c>
    </row>
    <row r="1265" customFormat="false" ht="19.5" hidden="false" customHeight="false" outlineLevel="0" collapsed="false">
      <c r="A1265" s="8"/>
      <c r="B1265" s="25" t="s">
        <v>22</v>
      </c>
      <c r="C1265" s="26" t="n">
        <f aca="false">(1-C1264/C1263)*100</f>
        <v>100</v>
      </c>
      <c r="D1265" s="27" t="s">
        <v>22</v>
      </c>
      <c r="E1265" s="43" t="n">
        <f aca="false">(1-E1264/E1263)*100</f>
        <v>100</v>
      </c>
      <c r="F1265" s="29" t="s">
        <v>22</v>
      </c>
      <c r="G1265" s="30" t="n">
        <f aca="false">(1-G1264/G1263)*100</f>
        <v>99.4970662196144</v>
      </c>
    </row>
    <row r="1266" customFormat="false" ht="43.5" hidden="false" customHeight="true" outlineLevel="0" collapsed="false">
      <c r="A1266" s="8" t="s">
        <v>23</v>
      </c>
      <c r="B1266" s="31"/>
      <c r="C1266" s="32" t="s">
        <v>24</v>
      </c>
      <c r="D1266" s="33" t="s">
        <v>25</v>
      </c>
      <c r="E1266" s="33"/>
      <c r="F1266" s="32" t="s">
        <v>26</v>
      </c>
      <c r="G1266" s="32" t="s">
        <v>27</v>
      </c>
    </row>
    <row r="1267" customFormat="false" ht="25.5" hidden="false" customHeight="false" outlineLevel="0" collapsed="false">
      <c r="A1267" s="8"/>
      <c r="B1267" s="17" t="s">
        <v>18</v>
      </c>
      <c r="C1267" s="34" t="n">
        <v>598</v>
      </c>
      <c r="D1267" s="34" t="n">
        <v>153</v>
      </c>
      <c r="E1267" s="34"/>
      <c r="F1267" s="34" t="n">
        <v>38</v>
      </c>
      <c r="G1267" s="34" t="n">
        <v>200</v>
      </c>
    </row>
    <row r="1268" customFormat="false" ht="51.75" hidden="false" customHeight="false" outlineLevel="0" collapsed="false">
      <c r="A1268" s="8"/>
      <c r="B1268" s="23" t="s">
        <v>21</v>
      </c>
      <c r="C1268" s="35" t="n">
        <v>1</v>
      </c>
      <c r="D1268" s="36" t="n">
        <v>2</v>
      </c>
      <c r="E1268" s="36"/>
      <c r="F1268" s="36" t="n">
        <v>0</v>
      </c>
      <c r="G1268" s="36" t="n">
        <v>3</v>
      </c>
    </row>
    <row r="1269" customFormat="false" ht="19.5" hidden="false" customHeight="false" outlineLevel="0" collapsed="false">
      <c r="A1269" s="8"/>
      <c r="B1269" s="37" t="s">
        <v>22</v>
      </c>
      <c r="C1269" s="38" t="n">
        <f aca="false">(1-C1268/C1267)*100</f>
        <v>99.8327759197324</v>
      </c>
      <c r="D1269" s="38" t="n">
        <f aca="false">(1-D1268/D1267)*100</f>
        <v>98.6928104575163</v>
      </c>
      <c r="E1269" s="38"/>
      <c r="F1269" s="38" t="n">
        <f aca="false">(1-F1268/F1267)*100</f>
        <v>100</v>
      </c>
      <c r="G1269" s="38" t="n">
        <f aca="false">(1-G1268/G1267)*100</f>
        <v>98.5</v>
      </c>
    </row>
    <row r="1270" customFormat="false" ht="43.5" hidden="false" customHeight="true" outlineLevel="0" collapsed="false">
      <c r="A1270" s="8" t="s">
        <v>28</v>
      </c>
      <c r="B1270" s="39"/>
      <c r="C1270" s="11" t="s">
        <v>29</v>
      </c>
      <c r="D1270" s="45"/>
      <c r="E1270" s="46"/>
      <c r="F1270" s="46"/>
      <c r="G1270" s="47"/>
    </row>
    <row r="1271" customFormat="false" ht="26.25" hidden="false" customHeight="true" outlineLevel="0" collapsed="false">
      <c r="A1271" s="8"/>
      <c r="B1271" s="17" t="s">
        <v>18</v>
      </c>
      <c r="C1271" s="41" t="n">
        <v>204</v>
      </c>
      <c r="D1271" s="48"/>
      <c r="E1271" s="11" t="s">
        <v>38</v>
      </c>
      <c r="F1271" s="11"/>
      <c r="G1271" s="49"/>
    </row>
    <row r="1272" customFormat="false" ht="51.75" hidden="false" customHeight="false" outlineLevel="0" collapsed="false">
      <c r="A1272" s="8"/>
      <c r="B1272" s="23" t="s">
        <v>21</v>
      </c>
      <c r="C1272" s="36" t="n">
        <v>0</v>
      </c>
      <c r="D1272" s="48"/>
      <c r="E1272" s="50" t="n">
        <f aca="false">C1267+D1267+F1267+G1267+C1271</f>
        <v>1193</v>
      </c>
      <c r="F1272" s="50"/>
      <c r="G1272" s="49"/>
    </row>
    <row r="1273" customFormat="false" ht="19.5" hidden="false" customHeight="false" outlineLevel="0" collapsed="false">
      <c r="A1273" s="8"/>
      <c r="B1273" s="25" t="s">
        <v>22</v>
      </c>
      <c r="C1273" s="38" t="n">
        <f aca="false">(1-C1272/C1271)*100</f>
        <v>100</v>
      </c>
      <c r="D1273" s="51"/>
      <c r="E1273" s="54" t="n">
        <f aca="false">SUM(C1268:G1268,C1272)</f>
        <v>6</v>
      </c>
      <c r="F1273" s="54"/>
      <c r="G1273" s="53"/>
    </row>
    <row r="1275" customFormat="false" ht="13.5" hidden="false" customHeight="false" outlineLevel="0" collapsed="false"/>
    <row r="1276" customFormat="false" ht="18.75" hidden="false" customHeight="false" outlineLevel="0" collapsed="false">
      <c r="A1276" s="7" t="n">
        <v>42654</v>
      </c>
      <c r="B1276" s="7"/>
      <c r="C1276" s="7"/>
      <c r="D1276" s="7"/>
      <c r="E1276" s="7"/>
      <c r="F1276" s="7"/>
      <c r="G1276" s="7"/>
    </row>
    <row r="1277" customFormat="false" ht="43.5" hidden="false" customHeight="true" outlineLevel="0" collapsed="false">
      <c r="A1277" s="8" t="s">
        <v>12</v>
      </c>
      <c r="B1277" s="9"/>
      <c r="C1277" s="10" t="s">
        <v>13</v>
      </c>
      <c r="D1277" s="11" t="s">
        <v>14</v>
      </c>
      <c r="E1277" s="11"/>
      <c r="F1277" s="12" t="s">
        <v>15</v>
      </c>
      <c r="G1277" s="12"/>
    </row>
    <row r="1278" customFormat="false" ht="25.5" hidden="false" customHeight="false" outlineLevel="0" collapsed="false">
      <c r="A1278" s="8"/>
      <c r="B1278" s="13" t="s">
        <v>16</v>
      </c>
      <c r="C1278" s="14" t="n">
        <v>774</v>
      </c>
      <c r="D1278" s="15" t="s">
        <v>17</v>
      </c>
      <c r="E1278" s="16" t="n">
        <v>720</v>
      </c>
      <c r="F1278" s="17" t="s">
        <v>18</v>
      </c>
      <c r="G1278" s="18" t="n">
        <v>1189</v>
      </c>
    </row>
    <row r="1279" customFormat="false" ht="51.75" hidden="false" customHeight="false" outlineLevel="0" collapsed="false">
      <c r="A1279" s="8"/>
      <c r="B1279" s="19" t="s">
        <v>19</v>
      </c>
      <c r="C1279" s="20" t="n">
        <v>0</v>
      </c>
      <c r="D1279" s="21" t="s">
        <v>20</v>
      </c>
      <c r="E1279" s="22" t="n">
        <v>0</v>
      </c>
      <c r="F1279" s="23" t="s">
        <v>21</v>
      </c>
      <c r="G1279" s="24" t="n">
        <v>2</v>
      </c>
    </row>
    <row r="1280" customFormat="false" ht="19.5" hidden="false" customHeight="false" outlineLevel="0" collapsed="false">
      <c r="A1280" s="8"/>
      <c r="B1280" s="25" t="s">
        <v>22</v>
      </c>
      <c r="C1280" s="26" t="n">
        <f aca="false">(1-C1279/C1278)*100</f>
        <v>100</v>
      </c>
      <c r="D1280" s="27" t="s">
        <v>22</v>
      </c>
      <c r="E1280" s="43" t="n">
        <f aca="false">(1-E1279/E1278)*100</f>
        <v>100</v>
      </c>
      <c r="F1280" s="29" t="s">
        <v>22</v>
      </c>
      <c r="G1280" s="30" t="n">
        <f aca="false">(1-G1279/G1278)*100</f>
        <v>99.8317914213625</v>
      </c>
    </row>
    <row r="1281" customFormat="false" ht="43.5" hidden="false" customHeight="true" outlineLevel="0" collapsed="false">
      <c r="A1281" s="8" t="s">
        <v>23</v>
      </c>
      <c r="B1281" s="31"/>
      <c r="C1281" s="32" t="s">
        <v>24</v>
      </c>
      <c r="D1281" s="33" t="s">
        <v>25</v>
      </c>
      <c r="E1281" s="33"/>
      <c r="F1281" s="32" t="s">
        <v>26</v>
      </c>
      <c r="G1281" s="32" t="s">
        <v>27</v>
      </c>
    </row>
    <row r="1282" customFormat="false" ht="25.5" hidden="false" customHeight="false" outlineLevel="0" collapsed="false">
      <c r="A1282" s="8"/>
      <c r="B1282" s="17" t="s">
        <v>18</v>
      </c>
      <c r="C1282" s="34" t="n">
        <v>597</v>
      </c>
      <c r="D1282" s="34" t="n">
        <v>165</v>
      </c>
      <c r="E1282" s="34"/>
      <c r="F1282" s="34" t="n">
        <v>31</v>
      </c>
      <c r="G1282" s="34" t="n">
        <v>179</v>
      </c>
    </row>
    <row r="1283" customFormat="false" ht="51.75" hidden="false" customHeight="false" outlineLevel="0" collapsed="false">
      <c r="A1283" s="8"/>
      <c r="B1283" s="23" t="s">
        <v>21</v>
      </c>
      <c r="C1283" s="35" t="n">
        <v>1</v>
      </c>
      <c r="D1283" s="36" t="n">
        <v>0</v>
      </c>
      <c r="E1283" s="36"/>
      <c r="F1283" s="36" t="n">
        <v>1</v>
      </c>
      <c r="G1283" s="36" t="n">
        <v>0</v>
      </c>
    </row>
    <row r="1284" customFormat="false" ht="19.5" hidden="false" customHeight="false" outlineLevel="0" collapsed="false">
      <c r="A1284" s="8"/>
      <c r="B1284" s="37" t="s">
        <v>22</v>
      </c>
      <c r="C1284" s="38" t="n">
        <f aca="false">(1-C1283/C1282)*100</f>
        <v>99.8324958123953</v>
      </c>
      <c r="D1284" s="38" t="n">
        <f aca="false">(1-D1283/D1282)*100</f>
        <v>100</v>
      </c>
      <c r="E1284" s="38"/>
      <c r="F1284" s="38" t="n">
        <f aca="false">(1-F1283/F1282)*100</f>
        <v>96.7741935483871</v>
      </c>
      <c r="G1284" s="38" t="n">
        <f aca="false">(1-G1283/G1282)*100</f>
        <v>100</v>
      </c>
    </row>
    <row r="1285" customFormat="false" ht="43.5" hidden="false" customHeight="true" outlineLevel="0" collapsed="false">
      <c r="A1285" s="8" t="s">
        <v>28</v>
      </c>
      <c r="B1285" s="39"/>
      <c r="C1285" s="11" t="s">
        <v>29</v>
      </c>
      <c r="D1285" s="45"/>
      <c r="E1285" s="46"/>
      <c r="F1285" s="46"/>
      <c r="G1285" s="47"/>
    </row>
    <row r="1286" customFormat="false" ht="26.25" hidden="false" customHeight="true" outlineLevel="0" collapsed="false">
      <c r="A1286" s="8"/>
      <c r="B1286" s="17" t="s">
        <v>18</v>
      </c>
      <c r="C1286" s="41" t="n">
        <v>217</v>
      </c>
      <c r="D1286" s="48"/>
      <c r="E1286" s="11" t="s">
        <v>38</v>
      </c>
      <c r="F1286" s="11"/>
      <c r="G1286" s="49"/>
    </row>
    <row r="1287" customFormat="false" ht="51.75" hidden="false" customHeight="false" outlineLevel="0" collapsed="false">
      <c r="A1287" s="8"/>
      <c r="B1287" s="23" t="s">
        <v>21</v>
      </c>
      <c r="C1287" s="36" t="n">
        <v>0</v>
      </c>
      <c r="D1287" s="48"/>
      <c r="E1287" s="50" t="n">
        <f aca="false">C1282+D1282+F1282+G1282+C1286</f>
        <v>1189</v>
      </c>
      <c r="F1287" s="50"/>
      <c r="G1287" s="49"/>
    </row>
    <row r="1288" customFormat="false" ht="19.5" hidden="false" customHeight="false" outlineLevel="0" collapsed="false">
      <c r="A1288" s="8"/>
      <c r="B1288" s="25" t="s">
        <v>22</v>
      </c>
      <c r="C1288" s="38" t="n">
        <f aca="false">(1-C1287/C1286)*100</f>
        <v>100</v>
      </c>
      <c r="D1288" s="51"/>
      <c r="E1288" s="54" t="n">
        <f aca="false">SUM(C1283:G1283,C1287)</f>
        <v>2</v>
      </c>
      <c r="F1288" s="54"/>
      <c r="G1288" s="53"/>
    </row>
    <row r="1290" customFormat="false" ht="13.5" hidden="false" customHeight="false" outlineLevel="0" collapsed="false"/>
    <row r="1291" customFormat="false" ht="18.75" hidden="false" customHeight="false" outlineLevel="0" collapsed="false">
      <c r="A1291" s="7" t="n">
        <v>42655</v>
      </c>
      <c r="B1291" s="7"/>
      <c r="C1291" s="7"/>
      <c r="D1291" s="7"/>
      <c r="E1291" s="7"/>
      <c r="F1291" s="7"/>
      <c r="G1291" s="7"/>
    </row>
    <row r="1292" customFormat="false" ht="43.5" hidden="false" customHeight="true" outlineLevel="0" collapsed="false">
      <c r="A1292" s="8" t="s">
        <v>12</v>
      </c>
      <c r="B1292" s="9"/>
      <c r="C1292" s="10" t="s">
        <v>13</v>
      </c>
      <c r="D1292" s="11" t="s">
        <v>14</v>
      </c>
      <c r="E1292" s="11"/>
      <c r="F1292" s="12" t="s">
        <v>15</v>
      </c>
      <c r="G1292" s="12"/>
    </row>
    <row r="1293" customFormat="false" ht="25.5" hidden="false" customHeight="false" outlineLevel="0" collapsed="false">
      <c r="A1293" s="8"/>
      <c r="B1293" s="13" t="s">
        <v>16</v>
      </c>
      <c r="C1293" s="14" t="n">
        <v>871</v>
      </c>
      <c r="D1293" s="15" t="s">
        <v>17</v>
      </c>
      <c r="E1293" s="16" t="n">
        <v>720</v>
      </c>
      <c r="F1293" s="17" t="s">
        <v>18</v>
      </c>
      <c r="G1293" s="18" t="n">
        <v>1322</v>
      </c>
    </row>
    <row r="1294" customFormat="false" ht="51.75" hidden="false" customHeight="false" outlineLevel="0" collapsed="false">
      <c r="A1294" s="8"/>
      <c r="B1294" s="19" t="s">
        <v>19</v>
      </c>
      <c r="C1294" s="20" t="n">
        <v>0</v>
      </c>
      <c r="D1294" s="21" t="s">
        <v>20</v>
      </c>
      <c r="E1294" s="22" t="n">
        <v>5</v>
      </c>
      <c r="F1294" s="23" t="s">
        <v>21</v>
      </c>
      <c r="G1294" s="24" t="n">
        <v>8</v>
      </c>
    </row>
    <row r="1295" customFormat="false" ht="19.5" hidden="false" customHeight="false" outlineLevel="0" collapsed="false">
      <c r="A1295" s="8"/>
      <c r="B1295" s="25" t="s">
        <v>22</v>
      </c>
      <c r="C1295" s="26" t="n">
        <f aca="false">(1-C1294/C1293)*100</f>
        <v>100</v>
      </c>
      <c r="D1295" s="27" t="s">
        <v>22</v>
      </c>
      <c r="E1295" s="43" t="n">
        <f aca="false">(1-E1294/E1293)*100</f>
        <v>99.3055555555556</v>
      </c>
      <c r="F1295" s="29" t="s">
        <v>22</v>
      </c>
      <c r="G1295" s="30" t="n">
        <f aca="false">(1-G1294/G1293)*100</f>
        <v>99.3948562783661</v>
      </c>
    </row>
    <row r="1296" customFormat="false" ht="43.5" hidden="false" customHeight="true" outlineLevel="0" collapsed="false">
      <c r="A1296" s="8" t="s">
        <v>23</v>
      </c>
      <c r="B1296" s="31"/>
      <c r="C1296" s="32" t="s">
        <v>24</v>
      </c>
      <c r="D1296" s="33" t="s">
        <v>25</v>
      </c>
      <c r="E1296" s="33"/>
      <c r="F1296" s="32" t="s">
        <v>26</v>
      </c>
      <c r="G1296" s="32" t="s">
        <v>27</v>
      </c>
    </row>
    <row r="1297" customFormat="false" ht="25.5" hidden="false" customHeight="false" outlineLevel="0" collapsed="false">
      <c r="A1297" s="8"/>
      <c r="B1297" s="17" t="s">
        <v>18</v>
      </c>
      <c r="C1297" s="34" t="n">
        <v>591</v>
      </c>
      <c r="D1297" s="34" t="n">
        <v>174</v>
      </c>
      <c r="E1297" s="34"/>
      <c r="F1297" s="34" t="n">
        <v>60</v>
      </c>
      <c r="G1297" s="34" t="n">
        <v>240</v>
      </c>
    </row>
    <row r="1298" customFormat="false" ht="51.75" hidden="false" customHeight="false" outlineLevel="0" collapsed="false">
      <c r="A1298" s="8"/>
      <c r="B1298" s="23" t="s">
        <v>21</v>
      </c>
      <c r="C1298" s="35" t="n">
        <v>4</v>
      </c>
      <c r="D1298" s="36" t="n">
        <v>1</v>
      </c>
      <c r="E1298" s="36"/>
      <c r="F1298" s="36" t="n">
        <v>0</v>
      </c>
      <c r="G1298" s="36" t="n">
        <v>3</v>
      </c>
    </row>
    <row r="1299" customFormat="false" ht="19.5" hidden="false" customHeight="false" outlineLevel="0" collapsed="false">
      <c r="A1299" s="8"/>
      <c r="B1299" s="37" t="s">
        <v>22</v>
      </c>
      <c r="C1299" s="38" t="n">
        <f aca="false">(1-C1298/C1297)*100</f>
        <v>99.3231810490694</v>
      </c>
      <c r="D1299" s="38" t="n">
        <f aca="false">(1-D1298/D1297)*100</f>
        <v>99.4252873563218</v>
      </c>
      <c r="E1299" s="38"/>
      <c r="F1299" s="38" t="n">
        <f aca="false">(1-F1298/F1297)*100</f>
        <v>100</v>
      </c>
      <c r="G1299" s="38" t="n">
        <f aca="false">(1-G1298/G1297)*100</f>
        <v>98.75</v>
      </c>
    </row>
    <row r="1300" customFormat="false" ht="43.5" hidden="false" customHeight="true" outlineLevel="0" collapsed="false">
      <c r="A1300" s="8" t="s">
        <v>28</v>
      </c>
      <c r="B1300" s="39"/>
      <c r="C1300" s="11" t="s">
        <v>29</v>
      </c>
      <c r="D1300" s="45"/>
      <c r="E1300" s="46"/>
      <c r="F1300" s="46"/>
      <c r="G1300" s="47"/>
    </row>
    <row r="1301" customFormat="false" ht="26.25" hidden="false" customHeight="true" outlineLevel="0" collapsed="false">
      <c r="A1301" s="8"/>
      <c r="B1301" s="17" t="s">
        <v>18</v>
      </c>
      <c r="C1301" s="41" t="n">
        <v>257</v>
      </c>
      <c r="D1301" s="48"/>
      <c r="E1301" s="11" t="s">
        <v>38</v>
      </c>
      <c r="F1301" s="11"/>
      <c r="G1301" s="49"/>
    </row>
    <row r="1302" customFormat="false" ht="51.75" hidden="false" customHeight="false" outlineLevel="0" collapsed="false">
      <c r="A1302" s="8"/>
      <c r="B1302" s="23" t="s">
        <v>21</v>
      </c>
      <c r="C1302" s="36" t="n">
        <v>0</v>
      </c>
      <c r="D1302" s="48"/>
      <c r="E1302" s="50" t="n">
        <f aca="false">C1297+D1297+F1297+G1297+C1301</f>
        <v>1322</v>
      </c>
      <c r="F1302" s="50"/>
      <c r="G1302" s="49"/>
    </row>
    <row r="1303" customFormat="false" ht="19.5" hidden="false" customHeight="false" outlineLevel="0" collapsed="false">
      <c r="A1303" s="8"/>
      <c r="B1303" s="25" t="s">
        <v>22</v>
      </c>
      <c r="C1303" s="38" t="n">
        <f aca="false">(1-C1302/C1301)*100</f>
        <v>100</v>
      </c>
      <c r="D1303" s="51"/>
      <c r="E1303" s="54" t="n">
        <f aca="false">SUM(C1298:G1298,C1302)</f>
        <v>8</v>
      </c>
      <c r="F1303" s="54"/>
      <c r="G1303" s="53"/>
    </row>
    <row r="1305" customFormat="false" ht="13.5" hidden="false" customHeight="false" outlineLevel="0" collapsed="false"/>
    <row r="1306" customFormat="false" ht="18.75" hidden="false" customHeight="false" outlineLevel="0" collapsed="false">
      <c r="A1306" s="7" t="n">
        <v>42656</v>
      </c>
      <c r="B1306" s="7"/>
      <c r="C1306" s="7"/>
      <c r="D1306" s="7"/>
      <c r="E1306" s="7"/>
      <c r="F1306" s="7"/>
      <c r="G1306" s="7"/>
    </row>
    <row r="1307" customFormat="false" ht="43.5" hidden="false" customHeight="true" outlineLevel="0" collapsed="false">
      <c r="A1307" s="8" t="s">
        <v>12</v>
      </c>
      <c r="B1307" s="9"/>
      <c r="C1307" s="10" t="s">
        <v>13</v>
      </c>
      <c r="D1307" s="11" t="s">
        <v>14</v>
      </c>
      <c r="E1307" s="11"/>
      <c r="F1307" s="12" t="s">
        <v>15</v>
      </c>
      <c r="G1307" s="12"/>
    </row>
    <row r="1308" customFormat="false" ht="25.5" hidden="false" customHeight="false" outlineLevel="0" collapsed="false">
      <c r="A1308" s="8"/>
      <c r="B1308" s="13" t="s">
        <v>16</v>
      </c>
      <c r="C1308" s="14" t="n">
        <v>790</v>
      </c>
      <c r="D1308" s="15" t="s">
        <v>17</v>
      </c>
      <c r="E1308" s="16" t="n">
        <v>720</v>
      </c>
      <c r="F1308" s="17" t="s">
        <v>18</v>
      </c>
      <c r="G1308" s="18" t="n">
        <v>1124</v>
      </c>
    </row>
    <row r="1309" customFormat="false" ht="51.75" hidden="false" customHeight="false" outlineLevel="0" collapsed="false">
      <c r="A1309" s="8"/>
      <c r="B1309" s="19" t="s">
        <v>19</v>
      </c>
      <c r="C1309" s="20" t="n">
        <v>0</v>
      </c>
      <c r="D1309" s="21" t="s">
        <v>20</v>
      </c>
      <c r="E1309" s="22" t="n">
        <v>0</v>
      </c>
      <c r="F1309" s="23" t="s">
        <v>21</v>
      </c>
      <c r="G1309" s="24" t="n">
        <v>9</v>
      </c>
    </row>
    <row r="1310" customFormat="false" ht="19.5" hidden="false" customHeight="false" outlineLevel="0" collapsed="false">
      <c r="A1310" s="8"/>
      <c r="B1310" s="25" t="s">
        <v>22</v>
      </c>
      <c r="C1310" s="26" t="n">
        <f aca="false">(1-C1309/C1308)*100</f>
        <v>100</v>
      </c>
      <c r="D1310" s="27" t="s">
        <v>22</v>
      </c>
      <c r="E1310" s="43" t="n">
        <f aca="false">(1-E1309/E1308)*100</f>
        <v>100</v>
      </c>
      <c r="F1310" s="29" t="s">
        <v>22</v>
      </c>
      <c r="G1310" s="30" t="n">
        <f aca="false">(1-G1309/G1308)*100</f>
        <v>99.1992882562278</v>
      </c>
    </row>
    <row r="1311" customFormat="false" ht="43.5" hidden="false" customHeight="true" outlineLevel="0" collapsed="false">
      <c r="A1311" s="8" t="s">
        <v>23</v>
      </c>
      <c r="B1311" s="31"/>
      <c r="C1311" s="32" t="s">
        <v>24</v>
      </c>
      <c r="D1311" s="33" t="s">
        <v>25</v>
      </c>
      <c r="E1311" s="33"/>
      <c r="F1311" s="32" t="s">
        <v>26</v>
      </c>
      <c r="G1311" s="32" t="s">
        <v>27</v>
      </c>
    </row>
    <row r="1312" customFormat="false" ht="25.5" hidden="false" customHeight="false" outlineLevel="0" collapsed="false">
      <c r="A1312" s="8"/>
      <c r="B1312" s="17" t="s">
        <v>18</v>
      </c>
      <c r="C1312" s="34" t="n">
        <v>536</v>
      </c>
      <c r="D1312" s="34" t="n">
        <v>139</v>
      </c>
      <c r="E1312" s="34"/>
      <c r="F1312" s="34" t="n">
        <v>56</v>
      </c>
      <c r="G1312" s="34" t="n">
        <v>160</v>
      </c>
    </row>
    <row r="1313" customFormat="false" ht="51.75" hidden="false" customHeight="false" outlineLevel="0" collapsed="false">
      <c r="A1313" s="8"/>
      <c r="B1313" s="23" t="s">
        <v>21</v>
      </c>
      <c r="C1313" s="35" t="n">
        <v>8</v>
      </c>
      <c r="D1313" s="36" t="n">
        <v>0</v>
      </c>
      <c r="E1313" s="36"/>
      <c r="F1313" s="36" t="n">
        <v>0</v>
      </c>
      <c r="G1313" s="36" t="n">
        <v>1</v>
      </c>
    </row>
    <row r="1314" customFormat="false" ht="19.5" hidden="false" customHeight="false" outlineLevel="0" collapsed="false">
      <c r="A1314" s="8"/>
      <c r="B1314" s="37" t="s">
        <v>22</v>
      </c>
      <c r="C1314" s="38" t="n">
        <f aca="false">(1-C1313/C1312)*100</f>
        <v>98.5074626865672</v>
      </c>
      <c r="D1314" s="38" t="n">
        <f aca="false">(1-D1313/D1312)*100</f>
        <v>100</v>
      </c>
      <c r="E1314" s="38"/>
      <c r="F1314" s="38" t="n">
        <f aca="false">(1-F1313/F1312)*100</f>
        <v>100</v>
      </c>
      <c r="G1314" s="38" t="n">
        <f aca="false">(1-G1313/G1312)*100</f>
        <v>99.375</v>
      </c>
    </row>
    <row r="1315" customFormat="false" ht="43.5" hidden="false" customHeight="true" outlineLevel="0" collapsed="false">
      <c r="A1315" s="8" t="s">
        <v>28</v>
      </c>
      <c r="B1315" s="39"/>
      <c r="C1315" s="11" t="s">
        <v>29</v>
      </c>
      <c r="D1315" s="45"/>
      <c r="E1315" s="46"/>
      <c r="F1315" s="46"/>
      <c r="G1315" s="47"/>
    </row>
    <row r="1316" customFormat="false" ht="26.25" hidden="false" customHeight="true" outlineLevel="0" collapsed="false">
      <c r="A1316" s="8"/>
      <c r="B1316" s="17" t="s">
        <v>18</v>
      </c>
      <c r="C1316" s="41" t="n">
        <v>233</v>
      </c>
      <c r="D1316" s="48"/>
      <c r="E1316" s="11" t="s">
        <v>38</v>
      </c>
      <c r="F1316" s="11"/>
      <c r="G1316" s="49"/>
    </row>
    <row r="1317" customFormat="false" ht="51.75" hidden="false" customHeight="false" outlineLevel="0" collapsed="false">
      <c r="A1317" s="8"/>
      <c r="B1317" s="23" t="s">
        <v>21</v>
      </c>
      <c r="C1317" s="36" t="n">
        <v>0</v>
      </c>
      <c r="D1317" s="48"/>
      <c r="E1317" s="50" t="n">
        <f aca="false">C1312+D1312+F1312+G1312+C1316</f>
        <v>1124</v>
      </c>
      <c r="F1317" s="50"/>
      <c r="G1317" s="49"/>
    </row>
    <row r="1318" customFormat="false" ht="19.5" hidden="false" customHeight="false" outlineLevel="0" collapsed="false">
      <c r="A1318" s="8"/>
      <c r="B1318" s="25" t="s">
        <v>22</v>
      </c>
      <c r="C1318" s="38" t="n">
        <f aca="false">(1-C1317/C1316)*100</f>
        <v>100</v>
      </c>
      <c r="D1318" s="51"/>
      <c r="E1318" s="54" t="n">
        <f aca="false">SUM(C1313:G1313,C1317)</f>
        <v>9</v>
      </c>
      <c r="F1318" s="54"/>
      <c r="G1318" s="53"/>
    </row>
    <row r="1320" customFormat="false" ht="13.5" hidden="false" customHeight="false" outlineLevel="0" collapsed="false"/>
    <row r="1321" customFormat="false" ht="18.75" hidden="false" customHeight="false" outlineLevel="0" collapsed="false">
      <c r="A1321" s="7" t="n">
        <v>42657</v>
      </c>
      <c r="B1321" s="7"/>
      <c r="C1321" s="7"/>
      <c r="D1321" s="7"/>
      <c r="E1321" s="7"/>
      <c r="F1321" s="7"/>
      <c r="G1321" s="7"/>
    </row>
    <row r="1322" customFormat="false" ht="43.5" hidden="false" customHeight="true" outlineLevel="0" collapsed="false">
      <c r="A1322" s="8" t="s">
        <v>12</v>
      </c>
      <c r="B1322" s="9"/>
      <c r="C1322" s="10" t="s">
        <v>13</v>
      </c>
      <c r="D1322" s="11" t="s">
        <v>14</v>
      </c>
      <c r="E1322" s="11"/>
      <c r="F1322" s="12" t="s">
        <v>15</v>
      </c>
      <c r="G1322" s="12"/>
    </row>
    <row r="1323" customFormat="false" ht="25.5" hidden="false" customHeight="false" outlineLevel="0" collapsed="false">
      <c r="A1323" s="8"/>
      <c r="B1323" s="13" t="s">
        <v>16</v>
      </c>
      <c r="C1323" s="14" t="n">
        <v>729</v>
      </c>
      <c r="D1323" s="15" t="s">
        <v>17</v>
      </c>
      <c r="E1323" s="16" t="n">
        <v>720</v>
      </c>
      <c r="F1323" s="17" t="s">
        <v>18</v>
      </c>
      <c r="G1323" s="18" t="n">
        <v>1270</v>
      </c>
    </row>
    <row r="1324" customFormat="false" ht="51.75" hidden="false" customHeight="false" outlineLevel="0" collapsed="false">
      <c r="A1324" s="8"/>
      <c r="B1324" s="19" t="s">
        <v>19</v>
      </c>
      <c r="C1324" s="20" t="n">
        <v>0</v>
      </c>
      <c r="D1324" s="21" t="s">
        <v>20</v>
      </c>
      <c r="E1324" s="22" t="n">
        <v>0</v>
      </c>
      <c r="F1324" s="23" t="s">
        <v>21</v>
      </c>
      <c r="G1324" s="24" t="n">
        <v>16</v>
      </c>
    </row>
    <row r="1325" customFormat="false" ht="19.5" hidden="false" customHeight="false" outlineLevel="0" collapsed="false">
      <c r="A1325" s="8"/>
      <c r="B1325" s="25" t="s">
        <v>22</v>
      </c>
      <c r="C1325" s="26" t="n">
        <f aca="false">(1-C1324/C1323)*100</f>
        <v>100</v>
      </c>
      <c r="D1325" s="27" t="s">
        <v>22</v>
      </c>
      <c r="E1325" s="43" t="n">
        <f aca="false">(1-E1324/E1323)*100</f>
        <v>100</v>
      </c>
      <c r="F1325" s="29" t="s">
        <v>22</v>
      </c>
      <c r="G1325" s="30" t="n">
        <f aca="false">(1-G1324/G1323)*100</f>
        <v>98.740157480315</v>
      </c>
    </row>
    <row r="1326" customFormat="false" ht="43.5" hidden="false" customHeight="true" outlineLevel="0" collapsed="false">
      <c r="A1326" s="8" t="s">
        <v>23</v>
      </c>
      <c r="B1326" s="31"/>
      <c r="C1326" s="32" t="s">
        <v>24</v>
      </c>
      <c r="D1326" s="33" t="s">
        <v>25</v>
      </c>
      <c r="E1326" s="33"/>
      <c r="F1326" s="32" t="s">
        <v>26</v>
      </c>
      <c r="G1326" s="32" t="s">
        <v>27</v>
      </c>
    </row>
    <row r="1327" customFormat="false" ht="25.5" hidden="false" customHeight="false" outlineLevel="0" collapsed="false">
      <c r="A1327" s="8"/>
      <c r="B1327" s="17" t="s">
        <v>18</v>
      </c>
      <c r="C1327" s="34" t="n">
        <v>608</v>
      </c>
      <c r="D1327" s="34" t="n">
        <v>134</v>
      </c>
      <c r="E1327" s="34"/>
      <c r="F1327" s="34" t="n">
        <v>38</v>
      </c>
      <c r="G1327" s="34" t="n">
        <v>196</v>
      </c>
    </row>
    <row r="1328" customFormat="false" ht="51.75" hidden="false" customHeight="false" outlineLevel="0" collapsed="false">
      <c r="A1328" s="8"/>
      <c r="B1328" s="23" t="s">
        <v>21</v>
      </c>
      <c r="C1328" s="35" t="n">
        <v>5</v>
      </c>
      <c r="D1328" s="36" t="n">
        <v>6</v>
      </c>
      <c r="E1328" s="36"/>
      <c r="F1328" s="36" t="n">
        <v>0</v>
      </c>
      <c r="G1328" s="36" t="n">
        <v>5</v>
      </c>
    </row>
    <row r="1329" customFormat="false" ht="19.5" hidden="false" customHeight="false" outlineLevel="0" collapsed="false">
      <c r="A1329" s="8"/>
      <c r="B1329" s="37" t="s">
        <v>22</v>
      </c>
      <c r="C1329" s="38" t="n">
        <f aca="false">(1-C1328/C1327)*100</f>
        <v>99.1776315789474</v>
      </c>
      <c r="D1329" s="38" t="n">
        <f aca="false">(1-D1328/D1327)*100</f>
        <v>95.5223880597015</v>
      </c>
      <c r="E1329" s="38"/>
      <c r="F1329" s="38" t="n">
        <f aca="false">(1-F1328/F1327)*100</f>
        <v>100</v>
      </c>
      <c r="G1329" s="38" t="n">
        <f aca="false">(1-G1328/G1327)*100</f>
        <v>97.4489795918367</v>
      </c>
    </row>
    <row r="1330" customFormat="false" ht="43.5" hidden="false" customHeight="true" outlineLevel="0" collapsed="false">
      <c r="A1330" s="8" t="s">
        <v>28</v>
      </c>
      <c r="B1330" s="39"/>
      <c r="C1330" s="11" t="s">
        <v>29</v>
      </c>
      <c r="D1330" s="45"/>
      <c r="E1330" s="46"/>
      <c r="F1330" s="46"/>
      <c r="G1330" s="47"/>
    </row>
    <row r="1331" customFormat="false" ht="26.25" hidden="false" customHeight="true" outlineLevel="0" collapsed="false">
      <c r="A1331" s="8"/>
      <c r="B1331" s="17" t="s">
        <v>18</v>
      </c>
      <c r="C1331" s="41" t="n">
        <v>294</v>
      </c>
      <c r="D1331" s="48"/>
      <c r="E1331" s="11" t="s">
        <v>38</v>
      </c>
      <c r="F1331" s="11"/>
      <c r="G1331" s="49"/>
    </row>
    <row r="1332" customFormat="false" ht="51.75" hidden="false" customHeight="false" outlineLevel="0" collapsed="false">
      <c r="A1332" s="8"/>
      <c r="B1332" s="23" t="s">
        <v>21</v>
      </c>
      <c r="C1332" s="36" t="n">
        <v>0</v>
      </c>
      <c r="D1332" s="48"/>
      <c r="E1332" s="50" t="n">
        <f aca="false">C1327+D1327+F1327+G1327+C1331</f>
        <v>1270</v>
      </c>
      <c r="F1332" s="50"/>
      <c r="G1332" s="49"/>
    </row>
    <row r="1333" customFormat="false" ht="19.5" hidden="false" customHeight="false" outlineLevel="0" collapsed="false">
      <c r="A1333" s="8"/>
      <c r="B1333" s="25" t="s">
        <v>22</v>
      </c>
      <c r="C1333" s="38" t="n">
        <f aca="false">(1-C1332/C1331)*100</f>
        <v>100</v>
      </c>
      <c r="D1333" s="51"/>
      <c r="E1333" s="54" t="n">
        <f aca="false">SUM(C1328:G1328,C1332)</f>
        <v>16</v>
      </c>
      <c r="F1333" s="54"/>
      <c r="G1333" s="53"/>
    </row>
    <row r="1335" customFormat="false" ht="13.5" hidden="false" customHeight="false" outlineLevel="0" collapsed="false"/>
    <row r="1336" customFormat="false" ht="18.75" hidden="false" customHeight="false" outlineLevel="0" collapsed="false">
      <c r="A1336" s="7" t="n">
        <v>42658</v>
      </c>
      <c r="B1336" s="7"/>
      <c r="C1336" s="7"/>
      <c r="D1336" s="7"/>
      <c r="E1336" s="7"/>
      <c r="F1336" s="7"/>
      <c r="G1336" s="7"/>
    </row>
    <row r="1337" customFormat="false" ht="43.5" hidden="false" customHeight="true" outlineLevel="0" collapsed="false">
      <c r="A1337" s="8" t="s">
        <v>12</v>
      </c>
      <c r="B1337" s="9"/>
      <c r="C1337" s="10" t="s">
        <v>13</v>
      </c>
      <c r="D1337" s="11" t="s">
        <v>14</v>
      </c>
      <c r="E1337" s="11"/>
      <c r="F1337" s="12" t="s">
        <v>15</v>
      </c>
      <c r="G1337" s="12"/>
    </row>
    <row r="1338" customFormat="false" ht="25.5" hidden="false" customHeight="false" outlineLevel="0" collapsed="false">
      <c r="A1338" s="8"/>
      <c r="B1338" s="13" t="s">
        <v>16</v>
      </c>
      <c r="C1338" s="14" t="n">
        <v>150</v>
      </c>
      <c r="D1338" s="15" t="s">
        <v>17</v>
      </c>
      <c r="E1338" s="16" t="n">
        <v>720</v>
      </c>
      <c r="F1338" s="17" t="s">
        <v>18</v>
      </c>
      <c r="G1338" s="18" t="n">
        <v>303</v>
      </c>
    </row>
    <row r="1339" customFormat="false" ht="51.75" hidden="false" customHeight="false" outlineLevel="0" collapsed="false">
      <c r="A1339" s="8"/>
      <c r="B1339" s="19" t="s">
        <v>19</v>
      </c>
      <c r="C1339" s="20" t="n">
        <v>0</v>
      </c>
      <c r="D1339" s="21" t="s">
        <v>20</v>
      </c>
      <c r="E1339" s="22" t="n">
        <v>0</v>
      </c>
      <c r="F1339" s="23" t="s">
        <v>21</v>
      </c>
      <c r="G1339" s="24" t="n">
        <v>0</v>
      </c>
    </row>
    <row r="1340" customFormat="false" ht="19.5" hidden="false" customHeight="false" outlineLevel="0" collapsed="false">
      <c r="A1340" s="8"/>
      <c r="B1340" s="25" t="s">
        <v>22</v>
      </c>
      <c r="C1340" s="26" t="n">
        <f aca="false">(1-C1339/C1338)*100</f>
        <v>100</v>
      </c>
      <c r="D1340" s="27" t="s">
        <v>22</v>
      </c>
      <c r="E1340" s="43" t="n">
        <f aca="false">(1-E1339/E1338)*100</f>
        <v>100</v>
      </c>
      <c r="F1340" s="29" t="s">
        <v>22</v>
      </c>
      <c r="G1340" s="30" t="n">
        <f aca="false">(1-G1339/G1338)*100</f>
        <v>100</v>
      </c>
    </row>
    <row r="1341" customFormat="false" ht="43.5" hidden="false" customHeight="true" outlineLevel="0" collapsed="false">
      <c r="A1341" s="8" t="s">
        <v>23</v>
      </c>
      <c r="B1341" s="31"/>
      <c r="C1341" s="32" t="s">
        <v>24</v>
      </c>
      <c r="D1341" s="33" t="s">
        <v>25</v>
      </c>
      <c r="E1341" s="33"/>
      <c r="F1341" s="32" t="s">
        <v>26</v>
      </c>
      <c r="G1341" s="32" t="s">
        <v>27</v>
      </c>
    </row>
    <row r="1342" customFormat="false" ht="25.5" hidden="false" customHeight="false" outlineLevel="0" collapsed="false">
      <c r="A1342" s="8"/>
      <c r="B1342" s="17" t="s">
        <v>18</v>
      </c>
      <c r="C1342" s="34" t="n">
        <v>119</v>
      </c>
      <c r="D1342" s="34" t="n">
        <v>8</v>
      </c>
      <c r="E1342" s="34"/>
      <c r="F1342" s="34" t="n">
        <v>9</v>
      </c>
      <c r="G1342" s="34" t="n">
        <v>25</v>
      </c>
    </row>
    <row r="1343" customFormat="false" ht="51.75" hidden="false" customHeight="false" outlineLevel="0" collapsed="false">
      <c r="A1343" s="8"/>
      <c r="B1343" s="23" t="s">
        <v>21</v>
      </c>
      <c r="C1343" s="35" t="n">
        <v>0</v>
      </c>
      <c r="D1343" s="36" t="n">
        <v>0</v>
      </c>
      <c r="E1343" s="36"/>
      <c r="F1343" s="36" t="n">
        <v>0</v>
      </c>
      <c r="G1343" s="36" t="n">
        <v>0</v>
      </c>
    </row>
    <row r="1344" customFormat="false" ht="19.5" hidden="false" customHeight="false" outlineLevel="0" collapsed="false">
      <c r="A1344" s="8"/>
      <c r="B1344" s="37" t="s">
        <v>22</v>
      </c>
      <c r="C1344" s="38" t="n">
        <f aca="false">(1-C1343/C1342)*100</f>
        <v>100</v>
      </c>
      <c r="D1344" s="38" t="n">
        <f aca="false">(1-D1343/D1342)*100</f>
        <v>100</v>
      </c>
      <c r="E1344" s="38"/>
      <c r="F1344" s="38" t="n">
        <f aca="false">(1-F1343/F1342)*100</f>
        <v>100</v>
      </c>
      <c r="G1344" s="38" t="n">
        <f aca="false">(1-G1343/G1342)*100</f>
        <v>100</v>
      </c>
    </row>
    <row r="1345" customFormat="false" ht="43.5" hidden="false" customHeight="true" outlineLevel="0" collapsed="false">
      <c r="A1345" s="8" t="s">
        <v>28</v>
      </c>
      <c r="B1345" s="39"/>
      <c r="C1345" s="11" t="s">
        <v>29</v>
      </c>
      <c r="D1345" s="45"/>
      <c r="E1345" s="46"/>
      <c r="F1345" s="46"/>
      <c r="G1345" s="47"/>
    </row>
    <row r="1346" customFormat="false" ht="26.25" hidden="false" customHeight="true" outlineLevel="0" collapsed="false">
      <c r="A1346" s="8"/>
      <c r="B1346" s="17" t="s">
        <v>18</v>
      </c>
      <c r="C1346" s="41" t="n">
        <v>142</v>
      </c>
      <c r="D1346" s="48"/>
      <c r="E1346" s="11" t="s">
        <v>38</v>
      </c>
      <c r="F1346" s="11"/>
      <c r="G1346" s="49"/>
    </row>
    <row r="1347" customFormat="false" ht="51.75" hidden="false" customHeight="false" outlineLevel="0" collapsed="false">
      <c r="A1347" s="8"/>
      <c r="B1347" s="23" t="s">
        <v>21</v>
      </c>
      <c r="C1347" s="36" t="n">
        <v>0</v>
      </c>
      <c r="D1347" s="48"/>
      <c r="E1347" s="50" t="n">
        <f aca="false">C1342+D1342+F1342+G1342+C1346</f>
        <v>303</v>
      </c>
      <c r="F1347" s="50"/>
      <c r="G1347" s="49"/>
    </row>
    <row r="1348" customFormat="false" ht="19.5" hidden="false" customHeight="false" outlineLevel="0" collapsed="false">
      <c r="A1348" s="8"/>
      <c r="B1348" s="25" t="s">
        <v>22</v>
      </c>
      <c r="C1348" s="38" t="n">
        <f aca="false">(1-C1347/C1346)*100</f>
        <v>100</v>
      </c>
      <c r="D1348" s="51"/>
      <c r="E1348" s="54" t="n">
        <f aca="false">SUM(C1343:G1343,C1347)</f>
        <v>0</v>
      </c>
      <c r="F1348" s="54"/>
      <c r="G1348" s="53"/>
    </row>
    <row r="1350" customFormat="false" ht="13.5" hidden="false" customHeight="false" outlineLevel="0" collapsed="false"/>
    <row r="1351" customFormat="false" ht="18.75" hidden="false" customHeight="false" outlineLevel="0" collapsed="false">
      <c r="A1351" s="7" t="n">
        <v>42660</v>
      </c>
      <c r="B1351" s="7"/>
      <c r="C1351" s="7"/>
      <c r="D1351" s="7"/>
      <c r="E1351" s="7"/>
      <c r="F1351" s="7"/>
      <c r="G1351" s="7"/>
    </row>
    <row r="1352" customFormat="false" ht="43.5" hidden="false" customHeight="true" outlineLevel="0" collapsed="false">
      <c r="A1352" s="8" t="s">
        <v>12</v>
      </c>
      <c r="B1352" s="9"/>
      <c r="C1352" s="10" t="s">
        <v>13</v>
      </c>
      <c r="D1352" s="11" t="s">
        <v>14</v>
      </c>
      <c r="E1352" s="11"/>
      <c r="F1352" s="12" t="s">
        <v>15</v>
      </c>
      <c r="G1352" s="12"/>
    </row>
    <row r="1353" customFormat="false" ht="25.5" hidden="false" customHeight="false" outlineLevel="0" collapsed="false">
      <c r="A1353" s="8"/>
      <c r="B1353" s="13" t="s">
        <v>16</v>
      </c>
      <c r="C1353" s="14" t="n">
        <v>630</v>
      </c>
      <c r="D1353" s="15" t="s">
        <v>17</v>
      </c>
      <c r="E1353" s="16" t="n">
        <v>720</v>
      </c>
      <c r="F1353" s="17" t="s">
        <v>18</v>
      </c>
      <c r="G1353" s="18" t="n">
        <v>937</v>
      </c>
    </row>
    <row r="1354" customFormat="false" ht="51.75" hidden="false" customHeight="false" outlineLevel="0" collapsed="false">
      <c r="A1354" s="8"/>
      <c r="B1354" s="19" t="s">
        <v>19</v>
      </c>
      <c r="C1354" s="20" t="n">
        <v>0</v>
      </c>
      <c r="D1354" s="21" t="s">
        <v>20</v>
      </c>
      <c r="E1354" s="22" t="n">
        <v>85</v>
      </c>
      <c r="F1354" s="23" t="s">
        <v>21</v>
      </c>
      <c r="G1354" s="24" t="n">
        <v>6</v>
      </c>
    </row>
    <row r="1355" customFormat="false" ht="19.5" hidden="false" customHeight="false" outlineLevel="0" collapsed="false">
      <c r="A1355" s="8"/>
      <c r="B1355" s="25" t="s">
        <v>22</v>
      </c>
      <c r="C1355" s="26" t="n">
        <f aca="false">(1-C1354/C1353)*100</f>
        <v>100</v>
      </c>
      <c r="D1355" s="27" t="s">
        <v>22</v>
      </c>
      <c r="E1355" s="43" t="n">
        <f aca="false">(1-E1354/E1353)*100</f>
        <v>88.1944444444444</v>
      </c>
      <c r="F1355" s="29" t="s">
        <v>22</v>
      </c>
      <c r="G1355" s="30" t="n">
        <f aca="false">(1-G1354/G1353)*100</f>
        <v>99.3596584845251</v>
      </c>
    </row>
    <row r="1356" customFormat="false" ht="43.5" hidden="false" customHeight="true" outlineLevel="0" collapsed="false">
      <c r="A1356" s="8" t="s">
        <v>23</v>
      </c>
      <c r="B1356" s="31"/>
      <c r="C1356" s="32" t="s">
        <v>24</v>
      </c>
      <c r="D1356" s="33" t="s">
        <v>25</v>
      </c>
      <c r="E1356" s="33"/>
      <c r="F1356" s="32" t="s">
        <v>26</v>
      </c>
      <c r="G1356" s="32" t="s">
        <v>27</v>
      </c>
    </row>
    <row r="1357" customFormat="false" ht="25.5" hidden="false" customHeight="false" outlineLevel="0" collapsed="false">
      <c r="A1357" s="8"/>
      <c r="B1357" s="17" t="s">
        <v>18</v>
      </c>
      <c r="C1357" s="34" t="n">
        <v>454</v>
      </c>
      <c r="D1357" s="34" t="n">
        <v>113</v>
      </c>
      <c r="E1357" s="34"/>
      <c r="F1357" s="34" t="n">
        <v>34</v>
      </c>
      <c r="G1357" s="34" t="n">
        <v>155</v>
      </c>
    </row>
    <row r="1358" customFormat="false" ht="51.75" hidden="false" customHeight="false" outlineLevel="0" collapsed="false">
      <c r="A1358" s="8"/>
      <c r="B1358" s="23" t="s">
        <v>21</v>
      </c>
      <c r="C1358" s="35" t="n">
        <v>2</v>
      </c>
      <c r="D1358" s="36" t="n">
        <v>3</v>
      </c>
      <c r="E1358" s="36"/>
      <c r="F1358" s="36" t="n">
        <v>0</v>
      </c>
      <c r="G1358" s="36" t="n">
        <v>1</v>
      </c>
    </row>
    <row r="1359" customFormat="false" ht="19.5" hidden="false" customHeight="false" outlineLevel="0" collapsed="false">
      <c r="A1359" s="8"/>
      <c r="B1359" s="37" t="s">
        <v>22</v>
      </c>
      <c r="C1359" s="38" t="n">
        <f aca="false">(1-C1358/C1357)*100</f>
        <v>99.5594713656388</v>
      </c>
      <c r="D1359" s="38" t="n">
        <f aca="false">(1-D1358/D1357)*100</f>
        <v>97.3451327433628</v>
      </c>
      <c r="E1359" s="38"/>
      <c r="F1359" s="38" t="n">
        <f aca="false">(1-F1358/F1357)*100</f>
        <v>100</v>
      </c>
      <c r="G1359" s="38" t="n">
        <f aca="false">(1-G1358/G1357)*100</f>
        <v>99.3548387096774</v>
      </c>
    </row>
    <row r="1360" customFormat="false" ht="43.5" hidden="false" customHeight="true" outlineLevel="0" collapsed="false">
      <c r="A1360" s="8" t="s">
        <v>28</v>
      </c>
      <c r="B1360" s="39"/>
      <c r="C1360" s="11" t="s">
        <v>29</v>
      </c>
      <c r="D1360" s="45"/>
      <c r="E1360" s="46"/>
      <c r="F1360" s="46"/>
      <c r="G1360" s="47"/>
    </row>
    <row r="1361" customFormat="false" ht="26.25" hidden="false" customHeight="true" outlineLevel="0" collapsed="false">
      <c r="A1361" s="8"/>
      <c r="B1361" s="17" t="s">
        <v>18</v>
      </c>
      <c r="C1361" s="41" t="n">
        <v>181</v>
      </c>
      <c r="D1361" s="48"/>
      <c r="E1361" s="11" t="s">
        <v>38</v>
      </c>
      <c r="F1361" s="11"/>
      <c r="G1361" s="49"/>
    </row>
    <row r="1362" customFormat="false" ht="51.75" hidden="false" customHeight="false" outlineLevel="0" collapsed="false">
      <c r="A1362" s="8"/>
      <c r="B1362" s="23" t="s">
        <v>21</v>
      </c>
      <c r="C1362" s="36" t="n">
        <v>0</v>
      </c>
      <c r="D1362" s="48"/>
      <c r="E1362" s="50" t="n">
        <f aca="false">C1357+D1357+F1357+G1357+C1361</f>
        <v>937</v>
      </c>
      <c r="F1362" s="50"/>
      <c r="G1362" s="49"/>
    </row>
    <row r="1363" customFormat="false" ht="19.5" hidden="false" customHeight="false" outlineLevel="0" collapsed="false">
      <c r="A1363" s="8"/>
      <c r="B1363" s="25" t="s">
        <v>22</v>
      </c>
      <c r="C1363" s="38" t="n">
        <f aca="false">(1-C1362/C1361)*100</f>
        <v>100</v>
      </c>
      <c r="D1363" s="51"/>
      <c r="E1363" s="54" t="n">
        <f aca="false">SUM(C1358:G1358,C1362)</f>
        <v>6</v>
      </c>
      <c r="F1363" s="54"/>
      <c r="G1363" s="53"/>
    </row>
    <row r="1365" customFormat="false" ht="13.5" hidden="false" customHeight="false" outlineLevel="0" collapsed="false"/>
    <row r="1366" customFormat="false" ht="18.75" hidden="false" customHeight="false" outlineLevel="0" collapsed="false">
      <c r="A1366" s="7" t="n">
        <v>42661</v>
      </c>
      <c r="B1366" s="7"/>
      <c r="C1366" s="7"/>
      <c r="D1366" s="7"/>
      <c r="E1366" s="7"/>
      <c r="F1366" s="7"/>
      <c r="G1366" s="7"/>
    </row>
    <row r="1367" customFormat="false" ht="43.5" hidden="false" customHeight="true" outlineLevel="0" collapsed="false">
      <c r="A1367" s="8" t="s">
        <v>12</v>
      </c>
      <c r="B1367" s="9"/>
      <c r="C1367" s="10" t="s">
        <v>13</v>
      </c>
      <c r="D1367" s="11" t="s">
        <v>14</v>
      </c>
      <c r="E1367" s="11"/>
      <c r="F1367" s="12" t="s">
        <v>15</v>
      </c>
      <c r="G1367" s="12"/>
    </row>
    <row r="1368" customFormat="false" ht="25.5" hidden="false" customHeight="false" outlineLevel="0" collapsed="false">
      <c r="A1368" s="8"/>
      <c r="B1368" s="13" t="s">
        <v>16</v>
      </c>
      <c r="C1368" s="14" t="n">
        <v>765</v>
      </c>
      <c r="D1368" s="15" t="s">
        <v>17</v>
      </c>
      <c r="E1368" s="16" t="n">
        <v>720</v>
      </c>
      <c r="F1368" s="17" t="s">
        <v>18</v>
      </c>
      <c r="G1368" s="18" t="n">
        <v>1208</v>
      </c>
    </row>
    <row r="1369" customFormat="false" ht="51.75" hidden="false" customHeight="false" outlineLevel="0" collapsed="false">
      <c r="A1369" s="8"/>
      <c r="B1369" s="19" t="s">
        <v>19</v>
      </c>
      <c r="C1369" s="20" t="n">
        <v>0</v>
      </c>
      <c r="D1369" s="21" t="s">
        <v>20</v>
      </c>
      <c r="E1369" s="22" t="n">
        <v>0</v>
      </c>
      <c r="F1369" s="23" t="s">
        <v>21</v>
      </c>
      <c r="G1369" s="24" t="n">
        <v>2</v>
      </c>
    </row>
    <row r="1370" customFormat="false" ht="19.5" hidden="false" customHeight="false" outlineLevel="0" collapsed="false">
      <c r="A1370" s="8"/>
      <c r="B1370" s="25" t="s">
        <v>22</v>
      </c>
      <c r="C1370" s="26" t="n">
        <f aca="false">(1-C1369/C1368)*100</f>
        <v>100</v>
      </c>
      <c r="D1370" s="27" t="s">
        <v>22</v>
      </c>
      <c r="E1370" s="43" t="n">
        <f aca="false">(1-E1369/E1368)*100</f>
        <v>100</v>
      </c>
      <c r="F1370" s="29" t="s">
        <v>22</v>
      </c>
      <c r="G1370" s="30" t="n">
        <f aca="false">(1-G1369/G1368)*100</f>
        <v>99.8344370860927</v>
      </c>
    </row>
    <row r="1371" customFormat="false" ht="43.5" hidden="false" customHeight="true" outlineLevel="0" collapsed="false">
      <c r="A1371" s="8" t="s">
        <v>23</v>
      </c>
      <c r="B1371" s="31"/>
      <c r="C1371" s="32" t="s">
        <v>24</v>
      </c>
      <c r="D1371" s="33" t="s">
        <v>25</v>
      </c>
      <c r="E1371" s="33"/>
      <c r="F1371" s="32" t="s">
        <v>26</v>
      </c>
      <c r="G1371" s="32" t="s">
        <v>27</v>
      </c>
    </row>
    <row r="1372" customFormat="false" ht="25.5" hidden="false" customHeight="false" outlineLevel="0" collapsed="false">
      <c r="A1372" s="8"/>
      <c r="B1372" s="17" t="s">
        <v>18</v>
      </c>
      <c r="C1372" s="34" t="n">
        <v>611</v>
      </c>
      <c r="D1372" s="34" t="n">
        <v>130</v>
      </c>
      <c r="E1372" s="34"/>
      <c r="F1372" s="34" t="n">
        <v>56</v>
      </c>
      <c r="G1372" s="34" t="n">
        <v>161</v>
      </c>
    </row>
    <row r="1373" customFormat="false" ht="51.75" hidden="false" customHeight="false" outlineLevel="0" collapsed="false">
      <c r="A1373" s="8"/>
      <c r="B1373" s="23" t="s">
        <v>21</v>
      </c>
      <c r="C1373" s="35" t="n">
        <v>2</v>
      </c>
      <c r="D1373" s="36" t="n">
        <v>0</v>
      </c>
      <c r="E1373" s="36"/>
      <c r="F1373" s="36" t="n">
        <v>0</v>
      </c>
      <c r="G1373" s="36" t="n">
        <v>0</v>
      </c>
    </row>
    <row r="1374" customFormat="false" ht="19.5" hidden="false" customHeight="false" outlineLevel="0" collapsed="false">
      <c r="A1374" s="8"/>
      <c r="B1374" s="37" t="s">
        <v>22</v>
      </c>
      <c r="C1374" s="38" t="n">
        <f aca="false">(1-C1373/C1372)*100</f>
        <v>99.6726677577741</v>
      </c>
      <c r="D1374" s="38" t="n">
        <f aca="false">(1-D1373/D1372)*100</f>
        <v>100</v>
      </c>
      <c r="E1374" s="38"/>
      <c r="F1374" s="38" t="n">
        <f aca="false">(1-F1373/F1372)*100</f>
        <v>100</v>
      </c>
      <c r="G1374" s="38" t="n">
        <f aca="false">(1-G1373/G1372)*100</f>
        <v>100</v>
      </c>
    </row>
    <row r="1375" customFormat="false" ht="43.5" hidden="false" customHeight="true" outlineLevel="0" collapsed="false">
      <c r="A1375" s="8" t="s">
        <v>28</v>
      </c>
      <c r="B1375" s="39"/>
      <c r="C1375" s="11" t="s">
        <v>29</v>
      </c>
      <c r="D1375" s="45"/>
      <c r="E1375" s="46"/>
      <c r="F1375" s="46"/>
      <c r="G1375" s="47"/>
    </row>
    <row r="1376" customFormat="false" ht="26.25" hidden="false" customHeight="true" outlineLevel="0" collapsed="false">
      <c r="A1376" s="8"/>
      <c r="B1376" s="17" t="s">
        <v>18</v>
      </c>
      <c r="C1376" s="41" t="n">
        <v>250</v>
      </c>
      <c r="D1376" s="48"/>
      <c r="E1376" s="11" t="s">
        <v>38</v>
      </c>
      <c r="F1376" s="11"/>
      <c r="G1376" s="49"/>
    </row>
    <row r="1377" customFormat="false" ht="51.75" hidden="false" customHeight="false" outlineLevel="0" collapsed="false">
      <c r="A1377" s="8"/>
      <c r="B1377" s="23" t="s">
        <v>21</v>
      </c>
      <c r="C1377" s="36" t="n">
        <v>0</v>
      </c>
      <c r="D1377" s="48"/>
      <c r="E1377" s="50" t="n">
        <f aca="false">C1372+D1372+F1372+G1372+C1376</f>
        <v>1208</v>
      </c>
      <c r="F1377" s="50"/>
      <c r="G1377" s="49"/>
    </row>
    <row r="1378" customFormat="false" ht="19.5" hidden="false" customHeight="false" outlineLevel="0" collapsed="false">
      <c r="A1378" s="8"/>
      <c r="B1378" s="25" t="s">
        <v>22</v>
      </c>
      <c r="C1378" s="38" t="n">
        <f aca="false">(1-C1377/C1376)*100</f>
        <v>100</v>
      </c>
      <c r="D1378" s="51"/>
      <c r="E1378" s="54" t="n">
        <f aca="false">SUM(C1373:G1373,C1377)</f>
        <v>2</v>
      </c>
      <c r="F1378" s="54"/>
      <c r="G1378" s="53"/>
    </row>
    <row r="1380" customFormat="false" ht="13.5" hidden="false" customHeight="false" outlineLevel="0" collapsed="false"/>
    <row r="1381" customFormat="false" ht="18.75" hidden="false" customHeight="false" outlineLevel="0" collapsed="false">
      <c r="A1381" s="7" t="n">
        <v>42662</v>
      </c>
      <c r="B1381" s="7"/>
      <c r="C1381" s="7"/>
      <c r="D1381" s="7"/>
      <c r="E1381" s="7"/>
      <c r="F1381" s="7"/>
      <c r="G1381" s="7"/>
    </row>
    <row r="1382" customFormat="false" ht="43.5" hidden="false" customHeight="true" outlineLevel="0" collapsed="false">
      <c r="A1382" s="8" t="s">
        <v>12</v>
      </c>
      <c r="B1382" s="9"/>
      <c r="C1382" s="10" t="s">
        <v>13</v>
      </c>
      <c r="D1382" s="11" t="s">
        <v>14</v>
      </c>
      <c r="E1382" s="11"/>
      <c r="F1382" s="12" t="s">
        <v>15</v>
      </c>
      <c r="G1382" s="12"/>
    </row>
    <row r="1383" customFormat="false" ht="25.5" hidden="false" customHeight="false" outlineLevel="0" collapsed="false">
      <c r="A1383" s="8"/>
      <c r="B1383" s="13" t="s">
        <v>16</v>
      </c>
      <c r="C1383" s="14" t="n">
        <v>844</v>
      </c>
      <c r="D1383" s="15" t="s">
        <v>17</v>
      </c>
      <c r="E1383" s="16" t="n">
        <v>720</v>
      </c>
      <c r="F1383" s="17" t="s">
        <v>18</v>
      </c>
      <c r="G1383" s="18" t="n">
        <v>1182</v>
      </c>
    </row>
    <row r="1384" customFormat="false" ht="51.75" hidden="false" customHeight="false" outlineLevel="0" collapsed="false">
      <c r="A1384" s="8"/>
      <c r="B1384" s="19" t="s">
        <v>19</v>
      </c>
      <c r="C1384" s="20" t="n">
        <v>0</v>
      </c>
      <c r="D1384" s="21" t="s">
        <v>20</v>
      </c>
      <c r="E1384" s="22" t="n">
        <v>0</v>
      </c>
      <c r="F1384" s="23" t="s">
        <v>21</v>
      </c>
      <c r="G1384" s="24" t="n">
        <v>7</v>
      </c>
    </row>
    <row r="1385" customFormat="false" ht="19.5" hidden="false" customHeight="false" outlineLevel="0" collapsed="false">
      <c r="A1385" s="8"/>
      <c r="B1385" s="25" t="s">
        <v>22</v>
      </c>
      <c r="C1385" s="26" t="n">
        <f aca="false">(1-C1384/C1383)*100</f>
        <v>100</v>
      </c>
      <c r="D1385" s="27" t="s">
        <v>22</v>
      </c>
      <c r="E1385" s="43" t="n">
        <f aca="false">(1-E1384/E1383)*100</f>
        <v>100</v>
      </c>
      <c r="F1385" s="29" t="s">
        <v>22</v>
      </c>
      <c r="G1385" s="30" t="n">
        <f aca="false">(1-G1384/G1383)*100</f>
        <v>99.4077834179357</v>
      </c>
    </row>
    <row r="1386" customFormat="false" ht="43.5" hidden="false" customHeight="true" outlineLevel="0" collapsed="false">
      <c r="A1386" s="8" t="s">
        <v>23</v>
      </c>
      <c r="B1386" s="31"/>
      <c r="C1386" s="32" t="s">
        <v>24</v>
      </c>
      <c r="D1386" s="33" t="s">
        <v>25</v>
      </c>
      <c r="E1386" s="33"/>
      <c r="F1386" s="32" t="s">
        <v>26</v>
      </c>
      <c r="G1386" s="32" t="s">
        <v>27</v>
      </c>
    </row>
    <row r="1387" customFormat="false" ht="25.5" hidden="false" customHeight="false" outlineLevel="0" collapsed="false">
      <c r="A1387" s="8"/>
      <c r="B1387" s="17" t="s">
        <v>18</v>
      </c>
      <c r="C1387" s="34" t="n">
        <v>549</v>
      </c>
      <c r="D1387" s="34" t="n">
        <v>103</v>
      </c>
      <c r="E1387" s="34"/>
      <c r="F1387" s="34" t="n">
        <v>78</v>
      </c>
      <c r="G1387" s="34" t="n">
        <v>214</v>
      </c>
    </row>
    <row r="1388" customFormat="false" ht="51.75" hidden="false" customHeight="false" outlineLevel="0" collapsed="false">
      <c r="A1388" s="8"/>
      <c r="B1388" s="23" t="s">
        <v>21</v>
      </c>
      <c r="C1388" s="35" t="n">
        <v>4</v>
      </c>
      <c r="D1388" s="36" t="n">
        <v>0</v>
      </c>
      <c r="E1388" s="36"/>
      <c r="F1388" s="36" t="n">
        <v>0</v>
      </c>
      <c r="G1388" s="36" t="n">
        <v>2</v>
      </c>
    </row>
    <row r="1389" customFormat="false" ht="19.5" hidden="false" customHeight="false" outlineLevel="0" collapsed="false">
      <c r="A1389" s="8"/>
      <c r="B1389" s="37" t="s">
        <v>22</v>
      </c>
      <c r="C1389" s="38" t="n">
        <f aca="false">(1-C1388/C1387)*100</f>
        <v>99.2714025500911</v>
      </c>
      <c r="D1389" s="38" t="n">
        <f aca="false">(1-D1388/D1387)*100</f>
        <v>100</v>
      </c>
      <c r="E1389" s="38"/>
      <c r="F1389" s="38" t="n">
        <f aca="false">(1-F1388/F1387)*100</f>
        <v>100</v>
      </c>
      <c r="G1389" s="38" t="n">
        <f aca="false">(1-G1388/G1387)*100</f>
        <v>99.0654205607477</v>
      </c>
    </row>
    <row r="1390" customFormat="false" ht="43.5" hidden="false" customHeight="true" outlineLevel="0" collapsed="false">
      <c r="A1390" s="8" t="s">
        <v>28</v>
      </c>
      <c r="B1390" s="39"/>
      <c r="C1390" s="11" t="s">
        <v>29</v>
      </c>
      <c r="D1390" s="45"/>
      <c r="E1390" s="46"/>
      <c r="F1390" s="46"/>
      <c r="G1390" s="47"/>
    </row>
    <row r="1391" customFormat="false" ht="26.25" hidden="false" customHeight="true" outlineLevel="0" collapsed="false">
      <c r="A1391" s="8"/>
      <c r="B1391" s="17" t="s">
        <v>18</v>
      </c>
      <c r="C1391" s="41" t="n">
        <v>238</v>
      </c>
      <c r="D1391" s="48"/>
      <c r="E1391" s="11" t="s">
        <v>38</v>
      </c>
      <c r="F1391" s="11"/>
      <c r="G1391" s="49"/>
    </row>
    <row r="1392" customFormat="false" ht="51.75" hidden="false" customHeight="false" outlineLevel="0" collapsed="false">
      <c r="A1392" s="8"/>
      <c r="B1392" s="23" t="s">
        <v>21</v>
      </c>
      <c r="C1392" s="36" t="n">
        <v>1</v>
      </c>
      <c r="D1392" s="48"/>
      <c r="E1392" s="50" t="n">
        <f aca="false">C1387+D1387+F1387+G1387+C1391</f>
        <v>1182</v>
      </c>
      <c r="F1392" s="50"/>
      <c r="G1392" s="49"/>
    </row>
    <row r="1393" customFormat="false" ht="19.5" hidden="false" customHeight="false" outlineLevel="0" collapsed="false">
      <c r="A1393" s="8"/>
      <c r="B1393" s="25" t="s">
        <v>22</v>
      </c>
      <c r="C1393" s="38" t="n">
        <f aca="false">(1-C1392/C1391)*100</f>
        <v>99.5798319327731</v>
      </c>
      <c r="D1393" s="51"/>
      <c r="E1393" s="54" t="n">
        <f aca="false">SUM(C1388:G1388,C1392)</f>
        <v>7</v>
      </c>
      <c r="F1393" s="54"/>
      <c r="G1393" s="53"/>
    </row>
    <row r="1395" customFormat="false" ht="13.5" hidden="false" customHeight="false" outlineLevel="0" collapsed="false"/>
    <row r="1396" customFormat="false" ht="18.75" hidden="false" customHeight="false" outlineLevel="0" collapsed="false">
      <c r="A1396" s="7" t="n">
        <v>42663</v>
      </c>
      <c r="B1396" s="7"/>
      <c r="C1396" s="7"/>
      <c r="D1396" s="7"/>
      <c r="E1396" s="7"/>
      <c r="F1396" s="7"/>
      <c r="G1396" s="7"/>
    </row>
    <row r="1397" customFormat="false" ht="43.5" hidden="false" customHeight="true" outlineLevel="0" collapsed="false">
      <c r="A1397" s="8" t="s">
        <v>12</v>
      </c>
      <c r="B1397" s="9"/>
      <c r="C1397" s="10" t="s">
        <v>13</v>
      </c>
      <c r="D1397" s="11" t="s">
        <v>14</v>
      </c>
      <c r="E1397" s="11"/>
      <c r="F1397" s="12" t="s">
        <v>15</v>
      </c>
      <c r="G1397" s="12"/>
    </row>
    <row r="1398" customFormat="false" ht="25.5" hidden="false" customHeight="false" outlineLevel="0" collapsed="false">
      <c r="A1398" s="8"/>
      <c r="B1398" s="13" t="s">
        <v>16</v>
      </c>
      <c r="C1398" s="14" t="n">
        <v>792</v>
      </c>
      <c r="D1398" s="15" t="s">
        <v>17</v>
      </c>
      <c r="E1398" s="16" t="n">
        <v>720</v>
      </c>
      <c r="F1398" s="17" t="s">
        <v>18</v>
      </c>
      <c r="G1398" s="18" t="n">
        <v>1117</v>
      </c>
    </row>
    <row r="1399" customFormat="false" ht="51.75" hidden="false" customHeight="false" outlineLevel="0" collapsed="false">
      <c r="A1399" s="8"/>
      <c r="B1399" s="19" t="s">
        <v>19</v>
      </c>
      <c r="C1399" s="20" t="n">
        <v>0</v>
      </c>
      <c r="D1399" s="21" t="s">
        <v>20</v>
      </c>
      <c r="E1399" s="22" t="n">
        <v>0</v>
      </c>
      <c r="F1399" s="23" t="s">
        <v>21</v>
      </c>
      <c r="G1399" s="24" t="n">
        <v>2</v>
      </c>
    </row>
    <row r="1400" customFormat="false" ht="19.5" hidden="false" customHeight="false" outlineLevel="0" collapsed="false">
      <c r="A1400" s="8"/>
      <c r="B1400" s="25" t="s">
        <v>22</v>
      </c>
      <c r="C1400" s="26" t="n">
        <f aca="false">(1-C1399/C1398)*100</f>
        <v>100</v>
      </c>
      <c r="D1400" s="27" t="s">
        <v>22</v>
      </c>
      <c r="E1400" s="43" t="n">
        <f aca="false">(1-E1399/E1398)*100</f>
        <v>100</v>
      </c>
      <c r="F1400" s="29" t="s">
        <v>22</v>
      </c>
      <c r="G1400" s="30" t="n">
        <f aca="false">(1-G1399/G1398)*100</f>
        <v>99.8209489704566</v>
      </c>
    </row>
    <row r="1401" customFormat="false" ht="43.5" hidden="false" customHeight="true" outlineLevel="0" collapsed="false">
      <c r="A1401" s="8" t="s">
        <v>23</v>
      </c>
      <c r="B1401" s="31"/>
      <c r="C1401" s="32" t="s">
        <v>24</v>
      </c>
      <c r="D1401" s="33" t="s">
        <v>25</v>
      </c>
      <c r="E1401" s="33"/>
      <c r="F1401" s="32" t="s">
        <v>26</v>
      </c>
      <c r="G1401" s="32" t="s">
        <v>27</v>
      </c>
    </row>
    <row r="1402" customFormat="false" ht="25.5" hidden="false" customHeight="false" outlineLevel="0" collapsed="false">
      <c r="A1402" s="8"/>
      <c r="B1402" s="17" t="s">
        <v>18</v>
      </c>
      <c r="C1402" s="34" t="n">
        <v>546</v>
      </c>
      <c r="D1402" s="34" t="n">
        <v>148</v>
      </c>
      <c r="E1402" s="34"/>
      <c r="F1402" s="34" t="n">
        <v>66</v>
      </c>
      <c r="G1402" s="34" t="n">
        <v>149</v>
      </c>
    </row>
    <row r="1403" customFormat="false" ht="51.75" hidden="false" customHeight="false" outlineLevel="0" collapsed="false">
      <c r="A1403" s="8"/>
      <c r="B1403" s="23" t="s">
        <v>21</v>
      </c>
      <c r="C1403" s="35" t="n">
        <v>1</v>
      </c>
      <c r="D1403" s="36" t="n">
        <v>0</v>
      </c>
      <c r="E1403" s="36"/>
      <c r="F1403" s="36" t="n">
        <v>0</v>
      </c>
      <c r="G1403" s="36" t="n">
        <v>1</v>
      </c>
    </row>
    <row r="1404" customFormat="false" ht="19.5" hidden="false" customHeight="false" outlineLevel="0" collapsed="false">
      <c r="A1404" s="8"/>
      <c r="B1404" s="37" t="s">
        <v>22</v>
      </c>
      <c r="C1404" s="38" t="n">
        <f aca="false">(1-C1403/C1402)*100</f>
        <v>99.8168498168498</v>
      </c>
      <c r="D1404" s="38" t="n">
        <f aca="false">(1-D1403/D1402)*100</f>
        <v>100</v>
      </c>
      <c r="E1404" s="38"/>
      <c r="F1404" s="38" t="n">
        <f aca="false">(1-F1403/F1402)*100</f>
        <v>100</v>
      </c>
      <c r="G1404" s="38" t="n">
        <f aca="false">(1-G1403/G1402)*100</f>
        <v>99.3288590604027</v>
      </c>
    </row>
    <row r="1405" customFormat="false" ht="43.5" hidden="false" customHeight="true" outlineLevel="0" collapsed="false">
      <c r="A1405" s="8" t="s">
        <v>28</v>
      </c>
      <c r="B1405" s="39"/>
      <c r="C1405" s="11" t="s">
        <v>29</v>
      </c>
      <c r="D1405" s="45"/>
      <c r="E1405" s="46"/>
      <c r="F1405" s="46"/>
      <c r="G1405" s="47"/>
    </row>
    <row r="1406" customFormat="false" ht="26.25" hidden="false" customHeight="true" outlineLevel="0" collapsed="false">
      <c r="A1406" s="8"/>
      <c r="B1406" s="17" t="s">
        <v>18</v>
      </c>
      <c r="C1406" s="41" t="n">
        <v>208</v>
      </c>
      <c r="D1406" s="48"/>
      <c r="E1406" s="11" t="s">
        <v>38</v>
      </c>
      <c r="F1406" s="11"/>
      <c r="G1406" s="49"/>
    </row>
    <row r="1407" customFormat="false" ht="51.75" hidden="false" customHeight="false" outlineLevel="0" collapsed="false">
      <c r="A1407" s="8"/>
      <c r="B1407" s="23" t="s">
        <v>21</v>
      </c>
      <c r="C1407" s="36" t="n">
        <v>0</v>
      </c>
      <c r="D1407" s="48"/>
      <c r="E1407" s="50" t="n">
        <f aca="false">C1402+D1402+F1402+G1402+C1406</f>
        <v>1117</v>
      </c>
      <c r="F1407" s="50"/>
      <c r="G1407" s="49"/>
    </row>
    <row r="1408" customFormat="false" ht="19.5" hidden="false" customHeight="false" outlineLevel="0" collapsed="false">
      <c r="A1408" s="8"/>
      <c r="B1408" s="25" t="s">
        <v>22</v>
      </c>
      <c r="C1408" s="38" t="n">
        <f aca="false">(1-C1407/C1406)*100</f>
        <v>100</v>
      </c>
      <c r="D1408" s="51"/>
      <c r="E1408" s="54" t="n">
        <f aca="false">SUM(C1403:G1403,C1407)</f>
        <v>2</v>
      </c>
      <c r="F1408" s="54"/>
      <c r="G1408" s="53"/>
    </row>
    <row r="1410" customFormat="false" ht="13.5" hidden="false" customHeight="false" outlineLevel="0" collapsed="false"/>
    <row r="1411" customFormat="false" ht="18.75" hidden="false" customHeight="false" outlineLevel="0" collapsed="false">
      <c r="A1411" s="7" t="n">
        <v>42664</v>
      </c>
      <c r="B1411" s="7"/>
      <c r="C1411" s="7"/>
      <c r="D1411" s="7"/>
      <c r="E1411" s="7"/>
      <c r="F1411" s="7"/>
      <c r="G1411" s="7"/>
    </row>
    <row r="1412" customFormat="false" ht="43.5" hidden="false" customHeight="true" outlineLevel="0" collapsed="false">
      <c r="A1412" s="8" t="s">
        <v>12</v>
      </c>
      <c r="B1412" s="9"/>
      <c r="C1412" s="10" t="s">
        <v>13</v>
      </c>
      <c r="D1412" s="11" t="s">
        <v>14</v>
      </c>
      <c r="E1412" s="11"/>
      <c r="F1412" s="12" t="s">
        <v>15</v>
      </c>
      <c r="G1412" s="12"/>
    </row>
    <row r="1413" customFormat="false" ht="25.5" hidden="false" customHeight="false" outlineLevel="0" collapsed="false">
      <c r="A1413" s="8"/>
      <c r="B1413" s="13" t="s">
        <v>16</v>
      </c>
      <c r="C1413" s="14" t="n">
        <v>687</v>
      </c>
      <c r="D1413" s="15" t="s">
        <v>17</v>
      </c>
      <c r="E1413" s="16" t="n">
        <v>720</v>
      </c>
      <c r="F1413" s="17" t="s">
        <v>18</v>
      </c>
      <c r="G1413" s="18" t="n">
        <v>1046</v>
      </c>
    </row>
    <row r="1414" customFormat="false" ht="51.75" hidden="false" customHeight="false" outlineLevel="0" collapsed="false">
      <c r="A1414" s="8"/>
      <c r="B1414" s="19" t="s">
        <v>19</v>
      </c>
      <c r="C1414" s="20" t="n">
        <v>0</v>
      </c>
      <c r="D1414" s="21" t="s">
        <v>20</v>
      </c>
      <c r="E1414" s="22" t="n">
        <v>0</v>
      </c>
      <c r="F1414" s="23" t="s">
        <v>21</v>
      </c>
      <c r="G1414" s="24" t="n">
        <v>29</v>
      </c>
    </row>
    <row r="1415" customFormat="false" ht="19.5" hidden="false" customHeight="false" outlineLevel="0" collapsed="false">
      <c r="A1415" s="8"/>
      <c r="B1415" s="25" t="s">
        <v>22</v>
      </c>
      <c r="C1415" s="26" t="n">
        <f aca="false">(1-C1414/C1413)*100</f>
        <v>100</v>
      </c>
      <c r="D1415" s="27" t="s">
        <v>22</v>
      </c>
      <c r="E1415" s="43" t="n">
        <f aca="false">(1-E1414/E1413)*100</f>
        <v>100</v>
      </c>
      <c r="F1415" s="29" t="s">
        <v>22</v>
      </c>
      <c r="G1415" s="30" t="n">
        <f aca="false">(1-G1414/G1413)*100</f>
        <v>97.2275334608031</v>
      </c>
    </row>
    <row r="1416" customFormat="false" ht="43.5" hidden="false" customHeight="true" outlineLevel="0" collapsed="false">
      <c r="A1416" s="8" t="s">
        <v>23</v>
      </c>
      <c r="B1416" s="31"/>
      <c r="C1416" s="32" t="s">
        <v>24</v>
      </c>
      <c r="D1416" s="33" t="s">
        <v>25</v>
      </c>
      <c r="E1416" s="33"/>
      <c r="F1416" s="32" t="s">
        <v>26</v>
      </c>
      <c r="G1416" s="32" t="s">
        <v>27</v>
      </c>
    </row>
    <row r="1417" customFormat="false" ht="25.5" hidden="false" customHeight="false" outlineLevel="0" collapsed="false">
      <c r="A1417" s="8"/>
      <c r="B1417" s="17" t="s">
        <v>18</v>
      </c>
      <c r="C1417" s="34" t="n">
        <v>475</v>
      </c>
      <c r="D1417" s="34" t="n">
        <v>129</v>
      </c>
      <c r="E1417" s="34"/>
      <c r="F1417" s="34" t="n">
        <v>84</v>
      </c>
      <c r="G1417" s="34" t="n">
        <v>119</v>
      </c>
    </row>
    <row r="1418" customFormat="false" ht="51.75" hidden="false" customHeight="false" outlineLevel="0" collapsed="false">
      <c r="A1418" s="8"/>
      <c r="B1418" s="23" t="s">
        <v>21</v>
      </c>
      <c r="C1418" s="35" t="n">
        <v>26</v>
      </c>
      <c r="D1418" s="36" t="n">
        <v>2</v>
      </c>
      <c r="E1418" s="36"/>
      <c r="F1418" s="36" t="n">
        <v>0</v>
      </c>
      <c r="G1418" s="36" t="n">
        <v>1</v>
      </c>
    </row>
    <row r="1419" customFormat="false" ht="19.5" hidden="false" customHeight="false" outlineLevel="0" collapsed="false">
      <c r="A1419" s="8"/>
      <c r="B1419" s="37" t="s">
        <v>22</v>
      </c>
      <c r="C1419" s="38" t="n">
        <f aca="false">(1-C1418/C1417)*100</f>
        <v>94.5263157894737</v>
      </c>
      <c r="D1419" s="38" t="n">
        <f aca="false">(1-D1418/D1417)*100</f>
        <v>98.4496124031008</v>
      </c>
      <c r="E1419" s="38"/>
      <c r="F1419" s="38" t="n">
        <f aca="false">(1-F1418/F1417)*100</f>
        <v>100</v>
      </c>
      <c r="G1419" s="38" t="n">
        <f aca="false">(1-G1418/G1417)*100</f>
        <v>99.1596638655462</v>
      </c>
    </row>
    <row r="1420" customFormat="false" ht="43.5" hidden="false" customHeight="true" outlineLevel="0" collapsed="false">
      <c r="A1420" s="8" t="s">
        <v>28</v>
      </c>
      <c r="B1420" s="39"/>
      <c r="C1420" s="11" t="s">
        <v>29</v>
      </c>
      <c r="D1420" s="45"/>
      <c r="E1420" s="46"/>
      <c r="F1420" s="46"/>
      <c r="G1420" s="47"/>
    </row>
    <row r="1421" customFormat="false" ht="26.25" hidden="false" customHeight="true" outlineLevel="0" collapsed="false">
      <c r="A1421" s="8"/>
      <c r="B1421" s="17" t="s">
        <v>18</v>
      </c>
      <c r="C1421" s="41" t="n">
        <v>239</v>
      </c>
      <c r="D1421" s="48"/>
      <c r="E1421" s="11" t="s">
        <v>38</v>
      </c>
      <c r="F1421" s="11"/>
      <c r="G1421" s="49"/>
    </row>
    <row r="1422" customFormat="false" ht="51.75" hidden="false" customHeight="false" outlineLevel="0" collapsed="false">
      <c r="A1422" s="8"/>
      <c r="B1422" s="23" t="s">
        <v>21</v>
      </c>
      <c r="C1422" s="36" t="n">
        <v>0</v>
      </c>
      <c r="D1422" s="48"/>
      <c r="E1422" s="50" t="n">
        <f aca="false">C1417+D1417+F1417+G1417+C1421</f>
        <v>1046</v>
      </c>
      <c r="F1422" s="50"/>
      <c r="G1422" s="49"/>
    </row>
    <row r="1423" customFormat="false" ht="19.5" hidden="false" customHeight="false" outlineLevel="0" collapsed="false">
      <c r="A1423" s="8"/>
      <c r="B1423" s="25" t="s">
        <v>22</v>
      </c>
      <c r="C1423" s="38" t="n">
        <f aca="false">(1-C1422/C1421)*100</f>
        <v>100</v>
      </c>
      <c r="D1423" s="51"/>
      <c r="E1423" s="54" t="n">
        <f aca="false">SUM(C1418:G1418,C1422)</f>
        <v>29</v>
      </c>
      <c r="F1423" s="54"/>
      <c r="G1423" s="53"/>
    </row>
    <row r="1425" customFormat="false" ht="13.5" hidden="false" customHeight="false" outlineLevel="0" collapsed="false"/>
    <row r="1426" customFormat="false" ht="18.75" hidden="false" customHeight="false" outlineLevel="0" collapsed="false">
      <c r="A1426" s="7" t="n">
        <v>42665</v>
      </c>
      <c r="B1426" s="7"/>
      <c r="C1426" s="7"/>
      <c r="D1426" s="7"/>
      <c r="E1426" s="7"/>
      <c r="F1426" s="7"/>
      <c r="G1426" s="7"/>
    </row>
    <row r="1427" customFormat="false" ht="43.5" hidden="false" customHeight="true" outlineLevel="0" collapsed="false">
      <c r="A1427" s="8" t="s">
        <v>12</v>
      </c>
      <c r="B1427" s="9"/>
      <c r="C1427" s="10" t="s">
        <v>13</v>
      </c>
      <c r="D1427" s="11" t="s">
        <v>14</v>
      </c>
      <c r="E1427" s="11"/>
      <c r="F1427" s="12" t="s">
        <v>15</v>
      </c>
      <c r="G1427" s="12"/>
    </row>
    <row r="1428" customFormat="false" ht="25.5" hidden="false" customHeight="false" outlineLevel="0" collapsed="false">
      <c r="A1428" s="8"/>
      <c r="B1428" s="13" t="s">
        <v>16</v>
      </c>
      <c r="C1428" s="14" t="n">
        <v>165</v>
      </c>
      <c r="D1428" s="15" t="s">
        <v>17</v>
      </c>
      <c r="E1428" s="16"/>
      <c r="F1428" s="17" t="s">
        <v>18</v>
      </c>
      <c r="G1428" s="18" t="n">
        <v>387</v>
      </c>
    </row>
    <row r="1429" customFormat="false" ht="51.75" hidden="false" customHeight="false" outlineLevel="0" collapsed="false">
      <c r="A1429" s="8"/>
      <c r="B1429" s="19" t="s">
        <v>19</v>
      </c>
      <c r="C1429" s="20" t="n">
        <v>0</v>
      </c>
      <c r="D1429" s="21" t="s">
        <v>20</v>
      </c>
      <c r="E1429" s="22"/>
      <c r="F1429" s="23" t="s">
        <v>21</v>
      </c>
      <c r="G1429" s="24" t="n">
        <v>0</v>
      </c>
    </row>
    <row r="1430" customFormat="false" ht="19.5" hidden="false" customHeight="false" outlineLevel="0" collapsed="false">
      <c r="A1430" s="8"/>
      <c r="B1430" s="25" t="s">
        <v>22</v>
      </c>
      <c r="C1430" s="26" t="n">
        <f aca="false">(1-C1429/C1428)*100</f>
        <v>100</v>
      </c>
      <c r="D1430" s="27" t="s">
        <v>22</v>
      </c>
      <c r="E1430" s="43" t="e">
        <f aca="false">(1-E1429/E1428)*100</f>
        <v>#DIV/0!</v>
      </c>
      <c r="F1430" s="29" t="s">
        <v>22</v>
      </c>
      <c r="G1430" s="30" t="n">
        <f aca="false">(1-G1429/G1428)*100</f>
        <v>100</v>
      </c>
    </row>
    <row r="1431" customFormat="false" ht="43.5" hidden="false" customHeight="true" outlineLevel="0" collapsed="false">
      <c r="A1431" s="8" t="s">
        <v>23</v>
      </c>
      <c r="B1431" s="31"/>
      <c r="C1431" s="32" t="s">
        <v>24</v>
      </c>
      <c r="D1431" s="33" t="s">
        <v>25</v>
      </c>
      <c r="E1431" s="33"/>
      <c r="F1431" s="32" t="s">
        <v>26</v>
      </c>
      <c r="G1431" s="32" t="s">
        <v>27</v>
      </c>
    </row>
    <row r="1432" customFormat="false" ht="25.5" hidden="false" customHeight="false" outlineLevel="0" collapsed="false">
      <c r="A1432" s="8"/>
      <c r="B1432" s="17" t="s">
        <v>18</v>
      </c>
      <c r="C1432" s="34" t="n">
        <v>91</v>
      </c>
      <c r="D1432" s="34" t="n">
        <v>18</v>
      </c>
      <c r="E1432" s="34"/>
      <c r="F1432" s="34" t="n">
        <v>17</v>
      </c>
      <c r="G1432" s="34" t="n">
        <v>42</v>
      </c>
    </row>
    <row r="1433" customFormat="false" ht="51.75" hidden="false" customHeight="false" outlineLevel="0" collapsed="false">
      <c r="A1433" s="8"/>
      <c r="B1433" s="23" t="s">
        <v>21</v>
      </c>
      <c r="C1433" s="35" t="n">
        <v>0</v>
      </c>
      <c r="D1433" s="36" t="n">
        <v>0</v>
      </c>
      <c r="E1433" s="36"/>
      <c r="F1433" s="36" t="n">
        <v>0</v>
      </c>
      <c r="G1433" s="36" t="n">
        <v>0</v>
      </c>
    </row>
    <row r="1434" customFormat="false" ht="19.5" hidden="false" customHeight="false" outlineLevel="0" collapsed="false">
      <c r="A1434" s="8"/>
      <c r="B1434" s="37" t="s">
        <v>22</v>
      </c>
      <c r="C1434" s="38" t="n">
        <f aca="false">(1-C1433/C1432)*100</f>
        <v>100</v>
      </c>
      <c r="D1434" s="38" t="n">
        <f aca="false">(1-D1433/D1432)*100</f>
        <v>100</v>
      </c>
      <c r="E1434" s="38"/>
      <c r="F1434" s="38" t="n">
        <f aca="false">(1-F1433/F1432)*100</f>
        <v>100</v>
      </c>
      <c r="G1434" s="38" t="n">
        <f aca="false">(1-G1433/G1432)*100</f>
        <v>100</v>
      </c>
    </row>
    <row r="1435" customFormat="false" ht="43.5" hidden="false" customHeight="true" outlineLevel="0" collapsed="false">
      <c r="A1435" s="8" t="s">
        <v>28</v>
      </c>
      <c r="B1435" s="39"/>
      <c r="C1435" s="11" t="s">
        <v>29</v>
      </c>
      <c r="D1435" s="45"/>
      <c r="E1435" s="46"/>
      <c r="F1435" s="46"/>
      <c r="G1435" s="47"/>
    </row>
    <row r="1436" customFormat="false" ht="26.25" hidden="false" customHeight="true" outlineLevel="0" collapsed="false">
      <c r="A1436" s="8"/>
      <c r="B1436" s="17" t="s">
        <v>18</v>
      </c>
      <c r="C1436" s="41" t="n">
        <v>219</v>
      </c>
      <c r="D1436" s="48"/>
      <c r="E1436" s="11" t="s">
        <v>38</v>
      </c>
      <c r="F1436" s="11"/>
      <c r="G1436" s="49"/>
    </row>
    <row r="1437" customFormat="false" ht="51.75" hidden="false" customHeight="false" outlineLevel="0" collapsed="false">
      <c r="A1437" s="8"/>
      <c r="B1437" s="23" t="s">
        <v>21</v>
      </c>
      <c r="C1437" s="36" t="n">
        <v>0</v>
      </c>
      <c r="D1437" s="48"/>
      <c r="E1437" s="50" t="n">
        <f aca="false">C1432+D1432+F1432+G1432+C1436</f>
        <v>387</v>
      </c>
      <c r="F1437" s="50"/>
      <c r="G1437" s="49"/>
    </row>
    <row r="1438" customFormat="false" ht="19.5" hidden="false" customHeight="false" outlineLevel="0" collapsed="false">
      <c r="A1438" s="8"/>
      <c r="B1438" s="25" t="s">
        <v>22</v>
      </c>
      <c r="C1438" s="38" t="n">
        <f aca="false">(1-C1437/C1436)*100</f>
        <v>100</v>
      </c>
      <c r="D1438" s="51"/>
      <c r="E1438" s="54" t="n">
        <f aca="false">SUM(C1433:G1433,C1437)</f>
        <v>0</v>
      </c>
      <c r="F1438" s="54"/>
      <c r="G1438" s="53"/>
    </row>
    <row r="1440" customFormat="false" ht="13.5" hidden="false" customHeight="false" outlineLevel="0" collapsed="false"/>
    <row r="1441" customFormat="false" ht="18.75" hidden="false" customHeight="false" outlineLevel="0" collapsed="false">
      <c r="A1441" s="7" t="n">
        <v>42667</v>
      </c>
      <c r="B1441" s="7"/>
      <c r="C1441" s="7"/>
      <c r="D1441" s="7"/>
      <c r="E1441" s="7"/>
      <c r="F1441" s="7"/>
      <c r="G1441" s="7"/>
    </row>
    <row r="1442" customFormat="false" ht="43.5" hidden="false" customHeight="true" outlineLevel="0" collapsed="false">
      <c r="A1442" s="8" t="s">
        <v>12</v>
      </c>
      <c r="B1442" s="9"/>
      <c r="C1442" s="10" t="s">
        <v>13</v>
      </c>
      <c r="D1442" s="11" t="s">
        <v>14</v>
      </c>
      <c r="E1442" s="11"/>
      <c r="F1442" s="12" t="s">
        <v>15</v>
      </c>
      <c r="G1442" s="12"/>
    </row>
    <row r="1443" customFormat="false" ht="25.5" hidden="false" customHeight="false" outlineLevel="0" collapsed="false">
      <c r="A1443" s="8"/>
      <c r="B1443" s="13" t="s">
        <v>16</v>
      </c>
      <c r="C1443" s="14" t="n">
        <v>964</v>
      </c>
      <c r="D1443" s="15" t="s">
        <v>17</v>
      </c>
      <c r="E1443" s="16" t="n">
        <v>720</v>
      </c>
      <c r="F1443" s="17" t="s">
        <v>18</v>
      </c>
      <c r="G1443" s="18" t="n">
        <v>1395</v>
      </c>
    </row>
    <row r="1444" customFormat="false" ht="51.75" hidden="false" customHeight="false" outlineLevel="0" collapsed="false">
      <c r="A1444" s="8"/>
      <c r="B1444" s="19" t="s">
        <v>19</v>
      </c>
      <c r="C1444" s="20" t="n">
        <v>0</v>
      </c>
      <c r="D1444" s="21" t="s">
        <v>20</v>
      </c>
      <c r="E1444" s="22" t="n">
        <v>0</v>
      </c>
      <c r="F1444" s="23" t="s">
        <v>21</v>
      </c>
      <c r="G1444" s="24" t="n">
        <v>9</v>
      </c>
    </row>
    <row r="1445" customFormat="false" ht="19.5" hidden="false" customHeight="false" outlineLevel="0" collapsed="false">
      <c r="A1445" s="8"/>
      <c r="B1445" s="25" t="s">
        <v>22</v>
      </c>
      <c r="C1445" s="26" t="n">
        <f aca="false">(1-C1444/C1443)*100</f>
        <v>100</v>
      </c>
      <c r="D1445" s="27" t="s">
        <v>22</v>
      </c>
      <c r="E1445" s="43" t="n">
        <f aca="false">(1-E1444/E1443)*100</f>
        <v>100</v>
      </c>
      <c r="F1445" s="29" t="s">
        <v>22</v>
      </c>
      <c r="G1445" s="30" t="n">
        <f aca="false">(1-G1444/G1443)*100</f>
        <v>99.3548387096774</v>
      </c>
    </row>
    <row r="1446" customFormat="false" ht="43.5" hidden="false" customHeight="true" outlineLevel="0" collapsed="false">
      <c r="A1446" s="8" t="s">
        <v>23</v>
      </c>
      <c r="B1446" s="31"/>
      <c r="C1446" s="32" t="s">
        <v>24</v>
      </c>
      <c r="D1446" s="33" t="s">
        <v>25</v>
      </c>
      <c r="E1446" s="33"/>
      <c r="F1446" s="32" t="s">
        <v>26</v>
      </c>
      <c r="G1446" s="32" t="s">
        <v>27</v>
      </c>
    </row>
    <row r="1447" customFormat="false" ht="25.5" hidden="false" customHeight="false" outlineLevel="0" collapsed="false">
      <c r="A1447" s="8"/>
      <c r="B1447" s="17" t="s">
        <v>18</v>
      </c>
      <c r="C1447" s="34" t="n">
        <v>689</v>
      </c>
      <c r="D1447" s="34" t="n">
        <v>176</v>
      </c>
      <c r="E1447" s="34"/>
      <c r="F1447" s="34" t="n">
        <v>66</v>
      </c>
      <c r="G1447" s="34" t="n">
        <v>197</v>
      </c>
    </row>
    <row r="1448" customFormat="false" ht="51.75" hidden="false" customHeight="false" outlineLevel="0" collapsed="false">
      <c r="A1448" s="8"/>
      <c r="B1448" s="23" t="s">
        <v>21</v>
      </c>
      <c r="C1448" s="35" t="n">
        <v>6</v>
      </c>
      <c r="D1448" s="36" t="n">
        <v>0</v>
      </c>
      <c r="E1448" s="36"/>
      <c r="F1448" s="36" t="n">
        <v>0</v>
      </c>
      <c r="G1448" s="36" t="n">
        <v>3</v>
      </c>
    </row>
    <row r="1449" customFormat="false" ht="19.5" hidden="false" customHeight="false" outlineLevel="0" collapsed="false">
      <c r="A1449" s="8"/>
      <c r="B1449" s="37" t="s">
        <v>22</v>
      </c>
      <c r="C1449" s="38" t="n">
        <f aca="false">(1-C1448/C1447)*100</f>
        <v>99.1291727140784</v>
      </c>
      <c r="D1449" s="38" t="n">
        <f aca="false">(1-D1448/D1447)*100</f>
        <v>100</v>
      </c>
      <c r="E1449" s="38"/>
      <c r="F1449" s="38" t="n">
        <f aca="false">(1-F1448/F1447)*100</f>
        <v>100</v>
      </c>
      <c r="G1449" s="38" t="n">
        <f aca="false">(1-G1448/G1447)*100</f>
        <v>98.4771573604061</v>
      </c>
    </row>
    <row r="1450" customFormat="false" ht="43.5" hidden="false" customHeight="true" outlineLevel="0" collapsed="false">
      <c r="A1450" s="8" t="s">
        <v>28</v>
      </c>
      <c r="B1450" s="39"/>
      <c r="C1450" s="11" t="s">
        <v>29</v>
      </c>
      <c r="D1450" s="45"/>
      <c r="E1450" s="46"/>
      <c r="F1450" s="46"/>
      <c r="G1450" s="47"/>
    </row>
    <row r="1451" customFormat="false" ht="26.25" hidden="false" customHeight="true" outlineLevel="0" collapsed="false">
      <c r="A1451" s="8"/>
      <c r="B1451" s="17" t="s">
        <v>18</v>
      </c>
      <c r="C1451" s="41" t="n">
        <v>267</v>
      </c>
      <c r="D1451" s="48"/>
      <c r="E1451" s="11" t="s">
        <v>38</v>
      </c>
      <c r="F1451" s="11"/>
      <c r="G1451" s="49"/>
    </row>
    <row r="1452" customFormat="false" ht="51.75" hidden="false" customHeight="false" outlineLevel="0" collapsed="false">
      <c r="A1452" s="8"/>
      <c r="B1452" s="23" t="s">
        <v>21</v>
      </c>
      <c r="C1452" s="36" t="n">
        <v>0</v>
      </c>
      <c r="D1452" s="48"/>
      <c r="E1452" s="50" t="n">
        <f aca="false">C1447+D1447+F1447+G1447+C1451</f>
        <v>1395</v>
      </c>
      <c r="F1452" s="50"/>
      <c r="G1452" s="49"/>
    </row>
    <row r="1453" customFormat="false" ht="19.5" hidden="false" customHeight="false" outlineLevel="0" collapsed="false">
      <c r="A1453" s="8"/>
      <c r="B1453" s="25" t="s">
        <v>22</v>
      </c>
      <c r="C1453" s="38" t="n">
        <f aca="false">(1-C1452/C1451)*100</f>
        <v>100</v>
      </c>
      <c r="D1453" s="51"/>
      <c r="E1453" s="54" t="n">
        <f aca="false">SUM(C1448:G1448,C1452)</f>
        <v>9</v>
      </c>
      <c r="F1453" s="54"/>
      <c r="G1453" s="53"/>
    </row>
    <row r="1455" customFormat="false" ht="13.5" hidden="false" customHeight="false" outlineLevel="0" collapsed="false"/>
    <row r="1456" customFormat="false" ht="18.75" hidden="false" customHeight="false" outlineLevel="0" collapsed="false">
      <c r="A1456" s="7" t="n">
        <v>42668</v>
      </c>
      <c r="B1456" s="7"/>
      <c r="C1456" s="7"/>
      <c r="D1456" s="7"/>
      <c r="E1456" s="7"/>
      <c r="F1456" s="7"/>
      <c r="G1456" s="7"/>
    </row>
    <row r="1457" customFormat="false" ht="43.5" hidden="false" customHeight="true" outlineLevel="0" collapsed="false">
      <c r="A1457" s="8" t="s">
        <v>12</v>
      </c>
      <c r="B1457" s="9"/>
      <c r="C1457" s="10" t="s">
        <v>13</v>
      </c>
      <c r="D1457" s="11" t="s">
        <v>14</v>
      </c>
      <c r="E1457" s="11"/>
      <c r="F1457" s="12" t="s">
        <v>15</v>
      </c>
      <c r="G1457" s="12"/>
    </row>
    <row r="1458" customFormat="false" ht="25.5" hidden="false" customHeight="false" outlineLevel="0" collapsed="false">
      <c r="A1458" s="8"/>
      <c r="B1458" s="13" t="s">
        <v>16</v>
      </c>
      <c r="C1458" s="14" t="n">
        <v>853</v>
      </c>
      <c r="D1458" s="15" t="s">
        <v>17</v>
      </c>
      <c r="E1458" s="16" t="n">
        <v>720</v>
      </c>
      <c r="F1458" s="17" t="s">
        <v>18</v>
      </c>
      <c r="G1458" s="18" t="n">
        <v>1298</v>
      </c>
    </row>
    <row r="1459" customFormat="false" ht="51.75" hidden="false" customHeight="false" outlineLevel="0" collapsed="false">
      <c r="A1459" s="8"/>
      <c r="B1459" s="19" t="s">
        <v>19</v>
      </c>
      <c r="C1459" s="20" t="n">
        <v>0</v>
      </c>
      <c r="D1459" s="21" t="s">
        <v>20</v>
      </c>
      <c r="E1459" s="22" t="n">
        <v>0</v>
      </c>
      <c r="F1459" s="23" t="s">
        <v>21</v>
      </c>
      <c r="G1459" s="24" t="n">
        <v>1</v>
      </c>
    </row>
    <row r="1460" customFormat="false" ht="19.5" hidden="false" customHeight="false" outlineLevel="0" collapsed="false">
      <c r="A1460" s="8"/>
      <c r="B1460" s="25" t="s">
        <v>22</v>
      </c>
      <c r="C1460" s="26" t="n">
        <f aca="false">(1-C1459/C1458)*100</f>
        <v>100</v>
      </c>
      <c r="D1460" s="27" t="s">
        <v>22</v>
      </c>
      <c r="E1460" s="43" t="n">
        <f aca="false">(1-E1459/E1458)*100</f>
        <v>100</v>
      </c>
      <c r="F1460" s="29" t="s">
        <v>22</v>
      </c>
      <c r="G1460" s="30" t="n">
        <f aca="false">(1-G1459/G1458)*100</f>
        <v>99.9229583975347</v>
      </c>
    </row>
    <row r="1461" customFormat="false" ht="43.5" hidden="false" customHeight="true" outlineLevel="0" collapsed="false">
      <c r="A1461" s="8" t="s">
        <v>23</v>
      </c>
      <c r="B1461" s="31"/>
      <c r="C1461" s="32" t="s">
        <v>24</v>
      </c>
      <c r="D1461" s="33" t="s">
        <v>25</v>
      </c>
      <c r="E1461" s="33"/>
      <c r="F1461" s="32" t="s">
        <v>26</v>
      </c>
      <c r="G1461" s="32" t="s">
        <v>27</v>
      </c>
    </row>
    <row r="1462" customFormat="false" ht="25.5" hidden="false" customHeight="false" outlineLevel="0" collapsed="false">
      <c r="A1462" s="8"/>
      <c r="B1462" s="17" t="s">
        <v>18</v>
      </c>
      <c r="C1462" s="34" t="n">
        <v>619</v>
      </c>
      <c r="D1462" s="34" t="n">
        <v>172</v>
      </c>
      <c r="E1462" s="34"/>
      <c r="F1462" s="34" t="n">
        <v>67</v>
      </c>
      <c r="G1462" s="34" t="n">
        <v>177</v>
      </c>
    </row>
    <row r="1463" customFormat="false" ht="51.75" hidden="false" customHeight="false" outlineLevel="0" collapsed="false">
      <c r="A1463" s="8"/>
      <c r="B1463" s="23" t="s">
        <v>21</v>
      </c>
      <c r="C1463" s="35" t="n">
        <v>1</v>
      </c>
      <c r="D1463" s="36" t="n">
        <v>0</v>
      </c>
      <c r="E1463" s="36"/>
      <c r="F1463" s="36" t="n">
        <v>0</v>
      </c>
      <c r="G1463" s="36" t="n">
        <v>0</v>
      </c>
    </row>
    <row r="1464" customFormat="false" ht="19.5" hidden="false" customHeight="false" outlineLevel="0" collapsed="false">
      <c r="A1464" s="8"/>
      <c r="B1464" s="37" t="s">
        <v>22</v>
      </c>
      <c r="C1464" s="38" t="n">
        <f aca="false">(1-C1463/C1462)*100</f>
        <v>99.8384491114701</v>
      </c>
      <c r="D1464" s="38" t="n">
        <f aca="false">(1-D1463/D1462)*100</f>
        <v>100</v>
      </c>
      <c r="E1464" s="38"/>
      <c r="F1464" s="38" t="n">
        <f aca="false">(1-F1463/F1462)*100</f>
        <v>100</v>
      </c>
      <c r="G1464" s="38" t="n">
        <f aca="false">(1-G1463/G1462)*100</f>
        <v>100</v>
      </c>
    </row>
    <row r="1465" customFormat="false" ht="43.5" hidden="false" customHeight="true" outlineLevel="0" collapsed="false">
      <c r="A1465" s="8" t="s">
        <v>28</v>
      </c>
      <c r="B1465" s="39"/>
      <c r="C1465" s="11" t="s">
        <v>29</v>
      </c>
      <c r="D1465" s="45"/>
      <c r="E1465" s="46"/>
      <c r="F1465" s="46"/>
      <c r="G1465" s="47"/>
    </row>
    <row r="1466" customFormat="false" ht="26.25" hidden="false" customHeight="true" outlineLevel="0" collapsed="false">
      <c r="A1466" s="8"/>
      <c r="B1466" s="17" t="s">
        <v>18</v>
      </c>
      <c r="C1466" s="41" t="n">
        <v>263</v>
      </c>
      <c r="D1466" s="48"/>
      <c r="E1466" s="11" t="s">
        <v>38</v>
      </c>
      <c r="F1466" s="11"/>
      <c r="G1466" s="49"/>
    </row>
    <row r="1467" customFormat="false" ht="51.75" hidden="false" customHeight="false" outlineLevel="0" collapsed="false">
      <c r="A1467" s="8"/>
      <c r="B1467" s="23" t="s">
        <v>21</v>
      </c>
      <c r="C1467" s="36" t="n">
        <v>0</v>
      </c>
      <c r="D1467" s="48"/>
      <c r="E1467" s="50" t="n">
        <f aca="false">C1462+D1462+F1462+G1462+C1466</f>
        <v>1298</v>
      </c>
      <c r="F1467" s="50"/>
      <c r="G1467" s="49"/>
    </row>
    <row r="1468" customFormat="false" ht="19.5" hidden="false" customHeight="false" outlineLevel="0" collapsed="false">
      <c r="A1468" s="8"/>
      <c r="B1468" s="25" t="s">
        <v>22</v>
      </c>
      <c r="C1468" s="38" t="n">
        <f aca="false">(1-C1467/C1466)*100</f>
        <v>100</v>
      </c>
      <c r="D1468" s="51"/>
      <c r="E1468" s="54" t="n">
        <f aca="false">SUM(C1463:G1463,C1467)</f>
        <v>1</v>
      </c>
      <c r="F1468" s="54"/>
      <c r="G1468" s="53"/>
    </row>
    <row r="1470" customFormat="false" ht="13.5" hidden="false" customHeight="false" outlineLevel="0" collapsed="false"/>
    <row r="1471" customFormat="false" ht="18.75" hidden="false" customHeight="false" outlineLevel="0" collapsed="false">
      <c r="A1471" s="7" t="n">
        <v>42669</v>
      </c>
      <c r="B1471" s="7"/>
      <c r="C1471" s="7"/>
      <c r="D1471" s="7"/>
      <c r="E1471" s="7"/>
      <c r="F1471" s="7"/>
      <c r="G1471" s="7"/>
    </row>
    <row r="1472" customFormat="false" ht="43.5" hidden="false" customHeight="true" outlineLevel="0" collapsed="false">
      <c r="A1472" s="8" t="s">
        <v>12</v>
      </c>
      <c r="B1472" s="9"/>
      <c r="C1472" s="10" t="s">
        <v>13</v>
      </c>
      <c r="D1472" s="11" t="s">
        <v>14</v>
      </c>
      <c r="E1472" s="11"/>
      <c r="F1472" s="12" t="s">
        <v>15</v>
      </c>
      <c r="G1472" s="12"/>
    </row>
    <row r="1473" customFormat="false" ht="25.5" hidden="false" customHeight="false" outlineLevel="0" collapsed="false">
      <c r="A1473" s="8"/>
      <c r="B1473" s="13" t="s">
        <v>16</v>
      </c>
      <c r="C1473" s="14" t="n">
        <v>891</v>
      </c>
      <c r="D1473" s="15" t="s">
        <v>17</v>
      </c>
      <c r="E1473" s="16" t="n">
        <v>720</v>
      </c>
      <c r="F1473" s="17" t="s">
        <v>18</v>
      </c>
      <c r="G1473" s="18" t="n">
        <v>1193</v>
      </c>
    </row>
    <row r="1474" customFormat="false" ht="51.75" hidden="false" customHeight="false" outlineLevel="0" collapsed="false">
      <c r="A1474" s="8"/>
      <c r="B1474" s="19" t="s">
        <v>19</v>
      </c>
      <c r="C1474" s="20" t="n">
        <v>0</v>
      </c>
      <c r="D1474" s="21" t="s">
        <v>20</v>
      </c>
      <c r="E1474" s="22" t="n">
        <v>0</v>
      </c>
      <c r="F1474" s="23" t="s">
        <v>21</v>
      </c>
      <c r="G1474" s="24" t="n">
        <v>5</v>
      </c>
    </row>
    <row r="1475" customFormat="false" ht="19.5" hidden="false" customHeight="false" outlineLevel="0" collapsed="false">
      <c r="A1475" s="8"/>
      <c r="B1475" s="25" t="s">
        <v>22</v>
      </c>
      <c r="C1475" s="26" t="n">
        <f aca="false">(1-C1474/C1473)*100</f>
        <v>100</v>
      </c>
      <c r="D1475" s="27" t="s">
        <v>22</v>
      </c>
      <c r="E1475" s="43" t="n">
        <f aca="false">(1-E1474/E1473)*100</f>
        <v>100</v>
      </c>
      <c r="F1475" s="29" t="s">
        <v>22</v>
      </c>
      <c r="G1475" s="30" t="n">
        <f aca="false">(1-G1474/G1473)*100</f>
        <v>99.5808885163453</v>
      </c>
    </row>
    <row r="1476" customFormat="false" ht="43.5" hidden="false" customHeight="true" outlineLevel="0" collapsed="false">
      <c r="A1476" s="8" t="s">
        <v>23</v>
      </c>
      <c r="B1476" s="31"/>
      <c r="C1476" s="32" t="s">
        <v>24</v>
      </c>
      <c r="D1476" s="33" t="s">
        <v>25</v>
      </c>
      <c r="E1476" s="33"/>
      <c r="F1476" s="32" t="s">
        <v>26</v>
      </c>
      <c r="G1476" s="32" t="s">
        <v>27</v>
      </c>
    </row>
    <row r="1477" customFormat="false" ht="25.5" hidden="false" customHeight="false" outlineLevel="0" collapsed="false">
      <c r="A1477" s="8"/>
      <c r="B1477" s="17" t="s">
        <v>18</v>
      </c>
      <c r="C1477" s="34" t="n">
        <v>614</v>
      </c>
      <c r="D1477" s="34" t="n">
        <v>137</v>
      </c>
      <c r="E1477" s="34"/>
      <c r="F1477" s="34" t="n">
        <v>47</v>
      </c>
      <c r="G1477" s="34" t="n">
        <v>148</v>
      </c>
    </row>
    <row r="1478" customFormat="false" ht="51.75" hidden="false" customHeight="false" outlineLevel="0" collapsed="false">
      <c r="A1478" s="8"/>
      <c r="B1478" s="23" t="s">
        <v>21</v>
      </c>
      <c r="C1478" s="35" t="n">
        <v>3</v>
      </c>
      <c r="D1478" s="36" t="n">
        <v>0</v>
      </c>
      <c r="E1478" s="36"/>
      <c r="F1478" s="36" t="n">
        <v>0</v>
      </c>
      <c r="G1478" s="36" t="n">
        <v>1</v>
      </c>
    </row>
    <row r="1479" customFormat="false" ht="19.5" hidden="false" customHeight="false" outlineLevel="0" collapsed="false">
      <c r="A1479" s="8"/>
      <c r="B1479" s="37" t="s">
        <v>22</v>
      </c>
      <c r="C1479" s="38" t="n">
        <f aca="false">(1-C1478/C1477)*100</f>
        <v>99.5114006514658</v>
      </c>
      <c r="D1479" s="38" t="n">
        <f aca="false">(1-D1478/D1477)*100</f>
        <v>100</v>
      </c>
      <c r="E1479" s="38"/>
      <c r="F1479" s="38" t="n">
        <f aca="false">(1-F1478/F1477)*100</f>
        <v>100</v>
      </c>
      <c r="G1479" s="38" t="n">
        <f aca="false">(1-G1478/G1477)*100</f>
        <v>99.3243243243243</v>
      </c>
    </row>
    <row r="1480" customFormat="false" ht="43.5" hidden="false" customHeight="true" outlineLevel="0" collapsed="false">
      <c r="A1480" s="8" t="s">
        <v>28</v>
      </c>
      <c r="B1480" s="39"/>
      <c r="C1480" s="11" t="s">
        <v>29</v>
      </c>
      <c r="D1480" s="45"/>
      <c r="E1480" s="46"/>
      <c r="F1480" s="46"/>
      <c r="G1480" s="47"/>
    </row>
    <row r="1481" customFormat="false" ht="26.25" hidden="false" customHeight="true" outlineLevel="0" collapsed="false">
      <c r="A1481" s="8"/>
      <c r="B1481" s="17" t="s">
        <v>18</v>
      </c>
      <c r="C1481" s="41" t="n">
        <v>247</v>
      </c>
      <c r="D1481" s="48"/>
      <c r="E1481" s="11" t="s">
        <v>38</v>
      </c>
      <c r="F1481" s="11"/>
      <c r="G1481" s="49"/>
    </row>
    <row r="1482" customFormat="false" ht="51.75" hidden="false" customHeight="false" outlineLevel="0" collapsed="false">
      <c r="A1482" s="8"/>
      <c r="B1482" s="23" t="s">
        <v>21</v>
      </c>
      <c r="C1482" s="36" t="n">
        <v>1</v>
      </c>
      <c r="D1482" s="48"/>
      <c r="E1482" s="50" t="n">
        <f aca="false">C1477+D1477+F1477+G1477+C1481</f>
        <v>1193</v>
      </c>
      <c r="F1482" s="50"/>
      <c r="G1482" s="49"/>
    </row>
    <row r="1483" customFormat="false" ht="19.5" hidden="false" customHeight="false" outlineLevel="0" collapsed="false">
      <c r="A1483" s="8"/>
      <c r="B1483" s="25" t="s">
        <v>22</v>
      </c>
      <c r="C1483" s="38" t="n">
        <f aca="false">(1-C1482/C1481)*100</f>
        <v>99.5951417004049</v>
      </c>
      <c r="D1483" s="51"/>
      <c r="E1483" s="54" t="n">
        <f aca="false">SUM(C1478:G1478,C1482)</f>
        <v>5</v>
      </c>
      <c r="F1483" s="54"/>
      <c r="G1483" s="53"/>
    </row>
    <row r="1485" customFormat="false" ht="13.5" hidden="false" customHeight="false" outlineLevel="0" collapsed="false"/>
    <row r="1486" customFormat="false" ht="18.75" hidden="false" customHeight="false" outlineLevel="0" collapsed="false">
      <c r="A1486" s="7" t="n">
        <v>42671</v>
      </c>
      <c r="B1486" s="7"/>
      <c r="C1486" s="7"/>
      <c r="D1486" s="7"/>
      <c r="E1486" s="7"/>
      <c r="F1486" s="7"/>
      <c r="G1486" s="7"/>
    </row>
    <row r="1487" customFormat="false" ht="43.5" hidden="false" customHeight="true" outlineLevel="0" collapsed="false">
      <c r="A1487" s="8" t="s">
        <v>12</v>
      </c>
      <c r="B1487" s="9"/>
      <c r="C1487" s="10" t="s">
        <v>13</v>
      </c>
      <c r="D1487" s="11" t="s">
        <v>14</v>
      </c>
      <c r="E1487" s="11"/>
      <c r="F1487" s="12" t="s">
        <v>15</v>
      </c>
      <c r="G1487" s="12"/>
    </row>
    <row r="1488" customFormat="false" ht="25.5" hidden="false" customHeight="false" outlineLevel="0" collapsed="false">
      <c r="A1488" s="8"/>
      <c r="B1488" s="13" t="s">
        <v>16</v>
      </c>
      <c r="C1488" s="14" t="n">
        <v>756</v>
      </c>
      <c r="D1488" s="15" t="s">
        <v>17</v>
      </c>
      <c r="E1488" s="16" t="n">
        <v>720</v>
      </c>
      <c r="F1488" s="17" t="s">
        <v>18</v>
      </c>
      <c r="G1488" s="18" t="n">
        <v>1078</v>
      </c>
    </row>
    <row r="1489" customFormat="false" ht="51.75" hidden="false" customHeight="false" outlineLevel="0" collapsed="false">
      <c r="A1489" s="8"/>
      <c r="B1489" s="19" t="s">
        <v>19</v>
      </c>
      <c r="C1489" s="20" t="n">
        <v>0</v>
      </c>
      <c r="D1489" s="21" t="s">
        <v>20</v>
      </c>
      <c r="E1489" s="22" t="n">
        <v>0</v>
      </c>
      <c r="F1489" s="23" t="s">
        <v>21</v>
      </c>
      <c r="G1489" s="24" t="n">
        <v>43</v>
      </c>
    </row>
    <row r="1490" customFormat="false" ht="19.5" hidden="false" customHeight="false" outlineLevel="0" collapsed="false">
      <c r="A1490" s="8"/>
      <c r="B1490" s="25" t="s">
        <v>22</v>
      </c>
      <c r="C1490" s="26" t="n">
        <f aca="false">(1-C1489/C1488)*100</f>
        <v>100</v>
      </c>
      <c r="D1490" s="27" t="s">
        <v>22</v>
      </c>
      <c r="E1490" s="43" t="n">
        <f aca="false">(1-E1489/E1488)*100</f>
        <v>100</v>
      </c>
      <c r="F1490" s="29" t="s">
        <v>22</v>
      </c>
      <c r="G1490" s="30" t="n">
        <f aca="false">(1-G1489/G1488)*100</f>
        <v>96.0111317254174</v>
      </c>
    </row>
    <row r="1491" customFormat="false" ht="43.5" hidden="false" customHeight="true" outlineLevel="0" collapsed="false">
      <c r="A1491" s="8" t="s">
        <v>23</v>
      </c>
      <c r="B1491" s="31"/>
      <c r="C1491" s="32" t="s">
        <v>24</v>
      </c>
      <c r="D1491" s="33" t="s">
        <v>25</v>
      </c>
      <c r="E1491" s="33"/>
      <c r="F1491" s="32" t="s">
        <v>26</v>
      </c>
      <c r="G1491" s="32" t="s">
        <v>27</v>
      </c>
    </row>
    <row r="1492" customFormat="false" ht="25.5" hidden="false" customHeight="false" outlineLevel="0" collapsed="false">
      <c r="A1492" s="8"/>
      <c r="B1492" s="17" t="s">
        <v>18</v>
      </c>
      <c r="C1492" s="34" t="n">
        <v>516</v>
      </c>
      <c r="D1492" s="34" t="n">
        <v>121</v>
      </c>
      <c r="E1492" s="34"/>
      <c r="F1492" s="34" t="n">
        <v>36</v>
      </c>
      <c r="G1492" s="34" t="n">
        <v>160</v>
      </c>
    </row>
    <row r="1493" customFormat="false" ht="51.75" hidden="false" customHeight="false" outlineLevel="0" collapsed="false">
      <c r="A1493" s="8"/>
      <c r="B1493" s="23" t="s">
        <v>21</v>
      </c>
      <c r="C1493" s="35" t="n">
        <v>36</v>
      </c>
      <c r="D1493" s="36" t="n">
        <v>2</v>
      </c>
      <c r="E1493" s="36"/>
      <c r="F1493" s="36" t="n">
        <v>1</v>
      </c>
      <c r="G1493" s="36" t="n">
        <v>4</v>
      </c>
    </row>
    <row r="1494" customFormat="false" ht="19.5" hidden="false" customHeight="false" outlineLevel="0" collapsed="false">
      <c r="A1494" s="8"/>
      <c r="B1494" s="37" t="s">
        <v>22</v>
      </c>
      <c r="C1494" s="38" t="n">
        <f aca="false">(1-C1493/C1492)*100</f>
        <v>93.0232558139535</v>
      </c>
      <c r="D1494" s="38" t="n">
        <f aca="false">(1-D1493/D1492)*100</f>
        <v>98.3471074380165</v>
      </c>
      <c r="E1494" s="38"/>
      <c r="F1494" s="38" t="n">
        <f aca="false">(1-F1493/F1492)*100</f>
        <v>97.2222222222222</v>
      </c>
      <c r="G1494" s="38" t="n">
        <f aca="false">(1-G1493/G1492)*100</f>
        <v>97.5</v>
      </c>
    </row>
    <row r="1495" customFormat="false" ht="43.5" hidden="false" customHeight="true" outlineLevel="0" collapsed="false">
      <c r="A1495" s="8" t="s">
        <v>28</v>
      </c>
      <c r="B1495" s="39"/>
      <c r="C1495" s="11" t="s">
        <v>29</v>
      </c>
      <c r="D1495" s="45"/>
      <c r="E1495" s="46"/>
      <c r="F1495" s="46"/>
      <c r="G1495" s="47"/>
    </row>
    <row r="1496" customFormat="false" ht="26.25" hidden="false" customHeight="true" outlineLevel="0" collapsed="false">
      <c r="A1496" s="8"/>
      <c r="B1496" s="17" t="s">
        <v>18</v>
      </c>
      <c r="C1496" s="41" t="n">
        <v>245</v>
      </c>
      <c r="D1496" s="48"/>
      <c r="E1496" s="11" t="s">
        <v>38</v>
      </c>
      <c r="F1496" s="11"/>
      <c r="G1496" s="49"/>
    </row>
    <row r="1497" customFormat="false" ht="51.75" hidden="false" customHeight="false" outlineLevel="0" collapsed="false">
      <c r="A1497" s="8"/>
      <c r="B1497" s="23" t="s">
        <v>21</v>
      </c>
      <c r="C1497" s="36" t="n">
        <v>0</v>
      </c>
      <c r="D1497" s="48"/>
      <c r="E1497" s="50" t="n">
        <f aca="false">C1492+D1492+F1492+G1492+C1496</f>
        <v>1078</v>
      </c>
      <c r="F1497" s="50"/>
      <c r="G1497" s="49"/>
    </row>
    <row r="1498" customFormat="false" ht="19.5" hidden="false" customHeight="false" outlineLevel="0" collapsed="false">
      <c r="A1498" s="8"/>
      <c r="B1498" s="25" t="s">
        <v>22</v>
      </c>
      <c r="C1498" s="38" t="n">
        <f aca="false">(1-C1497/C1496)*100</f>
        <v>100</v>
      </c>
      <c r="D1498" s="51"/>
      <c r="E1498" s="54" t="n">
        <f aca="false">SUM(C1493:G1493,C1497)</f>
        <v>43</v>
      </c>
      <c r="F1498" s="54"/>
      <c r="G1498" s="53"/>
    </row>
    <row r="1500" customFormat="false" ht="13.5" hidden="false" customHeight="false" outlineLevel="0" collapsed="false"/>
    <row r="1501" customFormat="false" ht="18.75" hidden="false" customHeight="false" outlineLevel="0" collapsed="false">
      <c r="A1501" s="7" t="n">
        <v>42672</v>
      </c>
      <c r="B1501" s="7"/>
      <c r="C1501" s="7"/>
      <c r="D1501" s="7"/>
      <c r="E1501" s="7"/>
      <c r="F1501" s="7"/>
      <c r="G1501" s="7"/>
    </row>
    <row r="1502" customFormat="false" ht="43.5" hidden="false" customHeight="true" outlineLevel="0" collapsed="false">
      <c r="A1502" s="8" t="s">
        <v>12</v>
      </c>
      <c r="B1502" s="9"/>
      <c r="C1502" s="10" t="s">
        <v>13</v>
      </c>
      <c r="D1502" s="11" t="s">
        <v>14</v>
      </c>
      <c r="E1502" s="11"/>
      <c r="F1502" s="12" t="s">
        <v>15</v>
      </c>
      <c r="G1502" s="12"/>
    </row>
    <row r="1503" customFormat="false" ht="25.5" hidden="false" customHeight="false" outlineLevel="0" collapsed="false">
      <c r="A1503" s="8"/>
      <c r="B1503" s="13" t="s">
        <v>16</v>
      </c>
      <c r="C1503" s="14" t="n">
        <v>157</v>
      </c>
      <c r="D1503" s="15" t="s">
        <v>17</v>
      </c>
      <c r="E1503" s="16" t="n">
        <v>720</v>
      </c>
      <c r="F1503" s="17" t="s">
        <v>18</v>
      </c>
      <c r="G1503" s="18" t="n">
        <v>319</v>
      </c>
    </row>
    <row r="1504" customFormat="false" ht="51.75" hidden="false" customHeight="false" outlineLevel="0" collapsed="false">
      <c r="A1504" s="8"/>
      <c r="B1504" s="19" t="s">
        <v>19</v>
      </c>
      <c r="C1504" s="20" t="n">
        <v>0</v>
      </c>
      <c r="D1504" s="21" t="s">
        <v>20</v>
      </c>
      <c r="E1504" s="22" t="n">
        <v>0</v>
      </c>
      <c r="F1504" s="23" t="s">
        <v>21</v>
      </c>
      <c r="G1504" s="24" t="n">
        <v>2</v>
      </c>
    </row>
    <row r="1505" customFormat="false" ht="19.5" hidden="false" customHeight="false" outlineLevel="0" collapsed="false">
      <c r="A1505" s="8"/>
      <c r="B1505" s="25" t="s">
        <v>22</v>
      </c>
      <c r="C1505" s="26" t="n">
        <f aca="false">(1-C1504/C1503)*100</f>
        <v>100</v>
      </c>
      <c r="D1505" s="27" t="s">
        <v>22</v>
      </c>
      <c r="E1505" s="43" t="n">
        <f aca="false">(1-E1504/E1503)*100</f>
        <v>100</v>
      </c>
      <c r="F1505" s="29" t="s">
        <v>22</v>
      </c>
      <c r="G1505" s="30" t="n">
        <f aca="false">(1-G1504/G1503)*100</f>
        <v>99.3730407523511</v>
      </c>
    </row>
    <row r="1506" customFormat="false" ht="43.5" hidden="false" customHeight="true" outlineLevel="0" collapsed="false">
      <c r="A1506" s="8" t="s">
        <v>23</v>
      </c>
      <c r="B1506" s="31"/>
      <c r="C1506" s="32" t="s">
        <v>24</v>
      </c>
      <c r="D1506" s="33" t="s">
        <v>25</v>
      </c>
      <c r="E1506" s="33"/>
      <c r="F1506" s="32" t="s">
        <v>26</v>
      </c>
      <c r="G1506" s="32" t="s">
        <v>27</v>
      </c>
    </row>
    <row r="1507" customFormat="false" ht="25.5" hidden="false" customHeight="false" outlineLevel="0" collapsed="false">
      <c r="A1507" s="8"/>
      <c r="B1507" s="17" t="s">
        <v>18</v>
      </c>
      <c r="C1507" s="34" t="n">
        <v>102</v>
      </c>
      <c r="D1507" s="34" t="n">
        <v>16</v>
      </c>
      <c r="E1507" s="34"/>
      <c r="F1507" s="34" t="n">
        <v>11</v>
      </c>
      <c r="G1507" s="34" t="n">
        <v>15</v>
      </c>
    </row>
    <row r="1508" customFormat="false" ht="51.75" hidden="false" customHeight="false" outlineLevel="0" collapsed="false">
      <c r="A1508" s="8"/>
      <c r="B1508" s="23" t="s">
        <v>21</v>
      </c>
      <c r="C1508" s="35" t="n">
        <v>0</v>
      </c>
      <c r="D1508" s="36" t="n">
        <v>0</v>
      </c>
      <c r="E1508" s="36"/>
      <c r="F1508" s="36" t="n">
        <v>0</v>
      </c>
      <c r="G1508" s="36" t="n">
        <v>0</v>
      </c>
    </row>
    <row r="1509" customFormat="false" ht="19.5" hidden="false" customHeight="false" outlineLevel="0" collapsed="false">
      <c r="A1509" s="8"/>
      <c r="B1509" s="37" t="s">
        <v>22</v>
      </c>
      <c r="C1509" s="38" t="n">
        <f aca="false">(1-C1508/C1507)*100</f>
        <v>100</v>
      </c>
      <c r="D1509" s="38" t="n">
        <f aca="false">(1-D1508/D1507)*100</f>
        <v>100</v>
      </c>
      <c r="E1509" s="38"/>
      <c r="F1509" s="38" t="n">
        <f aca="false">(1-F1508/F1507)*100</f>
        <v>100</v>
      </c>
      <c r="G1509" s="38" t="n">
        <f aca="false">(1-G1508/G1507)*100</f>
        <v>100</v>
      </c>
    </row>
    <row r="1510" customFormat="false" ht="43.5" hidden="false" customHeight="true" outlineLevel="0" collapsed="false">
      <c r="A1510" s="8" t="s">
        <v>28</v>
      </c>
      <c r="B1510" s="39"/>
      <c r="C1510" s="11" t="s">
        <v>29</v>
      </c>
      <c r="D1510" s="45"/>
      <c r="E1510" s="46"/>
      <c r="F1510" s="46"/>
      <c r="G1510" s="47"/>
    </row>
    <row r="1511" customFormat="false" ht="26.25" hidden="false" customHeight="true" outlineLevel="0" collapsed="false">
      <c r="A1511" s="8"/>
      <c r="B1511" s="17" t="s">
        <v>18</v>
      </c>
      <c r="C1511" s="41" t="n">
        <v>175</v>
      </c>
      <c r="D1511" s="48"/>
      <c r="E1511" s="11" t="s">
        <v>38</v>
      </c>
      <c r="F1511" s="11"/>
      <c r="G1511" s="49"/>
    </row>
    <row r="1512" customFormat="false" ht="51.75" hidden="false" customHeight="false" outlineLevel="0" collapsed="false">
      <c r="A1512" s="8"/>
      <c r="B1512" s="23" t="s">
        <v>21</v>
      </c>
      <c r="C1512" s="36" t="n">
        <v>2</v>
      </c>
      <c r="D1512" s="48"/>
      <c r="E1512" s="50" t="n">
        <f aca="false">C1507+D1507+F1507+G1507+C1511</f>
        <v>319</v>
      </c>
      <c r="F1512" s="50"/>
      <c r="G1512" s="49"/>
    </row>
    <row r="1513" customFormat="false" ht="19.5" hidden="false" customHeight="false" outlineLevel="0" collapsed="false">
      <c r="A1513" s="8"/>
      <c r="B1513" s="25" t="s">
        <v>22</v>
      </c>
      <c r="C1513" s="38" t="n">
        <f aca="false">(1-C1512/C1511)*100</f>
        <v>98.8571428571429</v>
      </c>
      <c r="D1513" s="51"/>
      <c r="E1513" s="54" t="n">
        <f aca="false">SUM(C1508:G1508,C1512)</f>
        <v>2</v>
      </c>
      <c r="F1513" s="54"/>
      <c r="G1513" s="53"/>
    </row>
    <row r="1515" customFormat="false" ht="13.5" hidden="false" customHeight="false" outlineLevel="0" collapsed="false"/>
    <row r="1516" customFormat="false" ht="18.75" hidden="false" customHeight="false" outlineLevel="0" collapsed="false">
      <c r="A1516" s="7" t="n">
        <v>42674</v>
      </c>
      <c r="B1516" s="7"/>
      <c r="C1516" s="7"/>
      <c r="D1516" s="7"/>
      <c r="E1516" s="7"/>
      <c r="F1516" s="7"/>
      <c r="G1516" s="7"/>
    </row>
    <row r="1517" customFormat="false" ht="43.5" hidden="false" customHeight="true" outlineLevel="0" collapsed="false">
      <c r="A1517" s="8" t="s">
        <v>12</v>
      </c>
      <c r="B1517" s="9"/>
      <c r="C1517" s="10" t="s">
        <v>13</v>
      </c>
      <c r="D1517" s="11" t="s">
        <v>14</v>
      </c>
      <c r="E1517" s="11"/>
      <c r="F1517" s="12" t="s">
        <v>15</v>
      </c>
      <c r="G1517" s="12"/>
    </row>
    <row r="1518" customFormat="false" ht="25.5" hidden="false" customHeight="false" outlineLevel="0" collapsed="false">
      <c r="A1518" s="8"/>
      <c r="B1518" s="13" t="s">
        <v>16</v>
      </c>
      <c r="C1518" s="14" t="n">
        <v>586</v>
      </c>
      <c r="D1518" s="15" t="s">
        <v>17</v>
      </c>
      <c r="E1518" s="16" t="n">
        <v>720</v>
      </c>
      <c r="F1518" s="17" t="s">
        <v>18</v>
      </c>
      <c r="G1518" s="18" t="n">
        <v>1048</v>
      </c>
    </row>
    <row r="1519" customFormat="false" ht="51.75" hidden="false" customHeight="false" outlineLevel="0" collapsed="false">
      <c r="A1519" s="8"/>
      <c r="B1519" s="19" t="s">
        <v>19</v>
      </c>
      <c r="C1519" s="20" t="n">
        <v>0</v>
      </c>
      <c r="D1519" s="21" t="s">
        <v>20</v>
      </c>
      <c r="E1519" s="22" t="n">
        <v>0</v>
      </c>
      <c r="F1519" s="23" t="s">
        <v>21</v>
      </c>
      <c r="G1519" s="24" t="n">
        <v>10</v>
      </c>
    </row>
    <row r="1520" customFormat="false" ht="19.5" hidden="false" customHeight="false" outlineLevel="0" collapsed="false">
      <c r="A1520" s="8"/>
      <c r="B1520" s="25" t="s">
        <v>22</v>
      </c>
      <c r="C1520" s="26" t="n">
        <f aca="false">(1-C1519/C1518)*100</f>
        <v>100</v>
      </c>
      <c r="D1520" s="27" t="s">
        <v>22</v>
      </c>
      <c r="E1520" s="43" t="n">
        <f aca="false">(1-E1519/E1518)*100</f>
        <v>100</v>
      </c>
      <c r="F1520" s="29" t="s">
        <v>22</v>
      </c>
      <c r="G1520" s="30" t="n">
        <f aca="false">(1-G1519/G1518)*100</f>
        <v>99.0458015267176</v>
      </c>
    </row>
    <row r="1521" customFormat="false" ht="43.5" hidden="false" customHeight="true" outlineLevel="0" collapsed="false">
      <c r="A1521" s="8" t="s">
        <v>23</v>
      </c>
      <c r="B1521" s="31"/>
      <c r="C1521" s="32" t="s">
        <v>24</v>
      </c>
      <c r="D1521" s="33" t="s">
        <v>25</v>
      </c>
      <c r="E1521" s="33"/>
      <c r="F1521" s="32" t="s">
        <v>26</v>
      </c>
      <c r="G1521" s="32" t="s">
        <v>27</v>
      </c>
    </row>
    <row r="1522" customFormat="false" ht="25.5" hidden="false" customHeight="false" outlineLevel="0" collapsed="false">
      <c r="A1522" s="8"/>
      <c r="B1522" s="17" t="s">
        <v>18</v>
      </c>
      <c r="C1522" s="34" t="n">
        <v>396</v>
      </c>
      <c r="D1522" s="34" t="n">
        <v>134</v>
      </c>
      <c r="E1522" s="34"/>
      <c r="F1522" s="34" t="n">
        <v>57</v>
      </c>
      <c r="G1522" s="34" t="n">
        <v>168</v>
      </c>
    </row>
    <row r="1523" customFormat="false" ht="51.75" hidden="false" customHeight="false" outlineLevel="0" collapsed="false">
      <c r="A1523" s="8"/>
      <c r="B1523" s="23" t="s">
        <v>21</v>
      </c>
      <c r="C1523" s="35" t="n">
        <v>8</v>
      </c>
      <c r="D1523" s="36" t="n">
        <v>0</v>
      </c>
      <c r="E1523" s="36"/>
      <c r="F1523" s="36" t="n">
        <v>0</v>
      </c>
      <c r="G1523" s="36" t="n">
        <v>2</v>
      </c>
    </row>
    <row r="1524" customFormat="false" ht="19.5" hidden="false" customHeight="false" outlineLevel="0" collapsed="false">
      <c r="A1524" s="8"/>
      <c r="B1524" s="37" t="s">
        <v>22</v>
      </c>
      <c r="C1524" s="38" t="n">
        <f aca="false">(1-C1523/C1522)*100</f>
        <v>97.979797979798</v>
      </c>
      <c r="D1524" s="38" t="n">
        <f aca="false">(1-D1523/D1522)*100</f>
        <v>100</v>
      </c>
      <c r="E1524" s="38"/>
      <c r="F1524" s="38" t="n">
        <f aca="false">(1-F1523/F1522)*100</f>
        <v>100</v>
      </c>
      <c r="G1524" s="38" t="n">
        <f aca="false">(1-G1523/G1522)*100</f>
        <v>98.8095238095238</v>
      </c>
    </row>
    <row r="1525" customFormat="false" ht="43.5" hidden="false" customHeight="true" outlineLevel="0" collapsed="false">
      <c r="A1525" s="8" t="s">
        <v>28</v>
      </c>
      <c r="B1525" s="39"/>
      <c r="C1525" s="11" t="s">
        <v>29</v>
      </c>
      <c r="D1525" s="45"/>
      <c r="E1525" s="46"/>
      <c r="F1525" s="46"/>
      <c r="G1525" s="47"/>
    </row>
    <row r="1526" customFormat="false" ht="26.25" hidden="false" customHeight="true" outlineLevel="0" collapsed="false">
      <c r="A1526" s="8"/>
      <c r="B1526" s="17" t="s">
        <v>18</v>
      </c>
      <c r="C1526" s="41" t="n">
        <v>293</v>
      </c>
      <c r="D1526" s="48"/>
      <c r="E1526" s="11" t="s">
        <v>38</v>
      </c>
      <c r="F1526" s="11"/>
      <c r="G1526" s="49"/>
    </row>
    <row r="1527" customFormat="false" ht="51.75" hidden="false" customHeight="false" outlineLevel="0" collapsed="false">
      <c r="A1527" s="8"/>
      <c r="B1527" s="23" t="s">
        <v>21</v>
      </c>
      <c r="C1527" s="36" t="n">
        <v>0</v>
      </c>
      <c r="D1527" s="48"/>
      <c r="E1527" s="50" t="n">
        <f aca="false">C1522+D1522+F1522+G1522+C1526</f>
        <v>1048</v>
      </c>
      <c r="F1527" s="50"/>
      <c r="G1527" s="49"/>
    </row>
    <row r="1528" customFormat="false" ht="19.5" hidden="false" customHeight="false" outlineLevel="0" collapsed="false">
      <c r="A1528" s="8"/>
      <c r="B1528" s="25" t="s">
        <v>22</v>
      </c>
      <c r="C1528" s="38" t="n">
        <f aca="false">(1-C1527/C1526)*100</f>
        <v>100</v>
      </c>
      <c r="D1528" s="51"/>
      <c r="E1528" s="54" t="n">
        <f aca="false">SUM(C1523:G1523,C1527)</f>
        <v>10</v>
      </c>
      <c r="F1528" s="54"/>
      <c r="G1528" s="53"/>
    </row>
    <row r="1530" customFormat="false" ht="13.5" hidden="false" customHeight="false" outlineLevel="0" collapsed="false"/>
    <row r="1531" customFormat="false" ht="18.75" hidden="false" customHeight="false" outlineLevel="0" collapsed="false">
      <c r="A1531" s="7" t="n">
        <v>42676</v>
      </c>
      <c r="B1531" s="7"/>
      <c r="C1531" s="7"/>
      <c r="D1531" s="7"/>
      <c r="E1531" s="7"/>
      <c r="F1531" s="7"/>
      <c r="G1531" s="7"/>
    </row>
    <row r="1532" customFormat="false" ht="43.5" hidden="false" customHeight="true" outlineLevel="0" collapsed="false">
      <c r="A1532" s="8" t="s">
        <v>12</v>
      </c>
      <c r="B1532" s="9"/>
      <c r="C1532" s="10" t="s">
        <v>13</v>
      </c>
      <c r="D1532" s="11" t="s">
        <v>14</v>
      </c>
      <c r="E1532" s="11"/>
      <c r="F1532" s="12" t="s">
        <v>15</v>
      </c>
      <c r="G1532" s="12"/>
    </row>
    <row r="1533" customFormat="false" ht="25.5" hidden="false" customHeight="false" outlineLevel="0" collapsed="false">
      <c r="A1533" s="8"/>
      <c r="B1533" s="13" t="s">
        <v>16</v>
      </c>
      <c r="C1533" s="14" t="n">
        <v>884</v>
      </c>
      <c r="D1533" s="15" t="s">
        <v>17</v>
      </c>
      <c r="E1533" s="16" t="n">
        <v>720</v>
      </c>
      <c r="F1533" s="17" t="s">
        <v>18</v>
      </c>
      <c r="G1533" s="18" t="n">
        <v>1380</v>
      </c>
    </row>
    <row r="1534" customFormat="false" ht="51.75" hidden="false" customHeight="false" outlineLevel="0" collapsed="false">
      <c r="A1534" s="8"/>
      <c r="B1534" s="19" t="s">
        <v>19</v>
      </c>
      <c r="C1534" s="20" t="n">
        <v>0</v>
      </c>
      <c r="D1534" s="21" t="s">
        <v>20</v>
      </c>
      <c r="E1534" s="22" t="n">
        <v>60</v>
      </c>
      <c r="F1534" s="23" t="s">
        <v>21</v>
      </c>
      <c r="G1534" s="24" t="n">
        <v>15</v>
      </c>
    </row>
    <row r="1535" customFormat="false" ht="19.5" hidden="false" customHeight="false" outlineLevel="0" collapsed="false">
      <c r="A1535" s="8"/>
      <c r="B1535" s="25" t="s">
        <v>22</v>
      </c>
      <c r="C1535" s="26" t="n">
        <f aca="false">(1-C1534/C1533)*100</f>
        <v>100</v>
      </c>
      <c r="D1535" s="27" t="s">
        <v>22</v>
      </c>
      <c r="E1535" s="43" t="n">
        <f aca="false">(1-E1534/E1533)*100</f>
        <v>91.6666666666667</v>
      </c>
      <c r="F1535" s="29" t="s">
        <v>22</v>
      </c>
      <c r="G1535" s="30" t="n">
        <f aca="false">(1-G1534/G1533)*100</f>
        <v>98.9130434782609</v>
      </c>
    </row>
    <row r="1536" customFormat="false" ht="43.5" hidden="false" customHeight="true" outlineLevel="0" collapsed="false">
      <c r="A1536" s="8" t="s">
        <v>23</v>
      </c>
      <c r="B1536" s="31"/>
      <c r="C1536" s="32" t="s">
        <v>24</v>
      </c>
      <c r="D1536" s="33" t="s">
        <v>25</v>
      </c>
      <c r="E1536" s="33"/>
      <c r="F1536" s="32" t="s">
        <v>26</v>
      </c>
      <c r="G1536" s="32" t="s">
        <v>27</v>
      </c>
    </row>
    <row r="1537" customFormat="false" ht="25.5" hidden="false" customHeight="false" outlineLevel="0" collapsed="false">
      <c r="A1537" s="8"/>
      <c r="B1537" s="17" t="s">
        <v>18</v>
      </c>
      <c r="C1537" s="34" t="n">
        <v>612</v>
      </c>
      <c r="D1537" s="34" t="n">
        <v>189</v>
      </c>
      <c r="E1537" s="34"/>
      <c r="F1537" s="34" t="n">
        <v>36</v>
      </c>
      <c r="G1537" s="34" t="n">
        <v>236</v>
      </c>
    </row>
    <row r="1538" customFormat="false" ht="51.75" hidden="false" customHeight="false" outlineLevel="0" collapsed="false">
      <c r="A1538" s="8"/>
      <c r="B1538" s="23" t="s">
        <v>21</v>
      </c>
      <c r="C1538" s="35" t="n">
        <v>10</v>
      </c>
      <c r="D1538" s="36" t="n">
        <v>3</v>
      </c>
      <c r="E1538" s="36"/>
      <c r="F1538" s="36" t="n">
        <v>0</v>
      </c>
      <c r="G1538" s="36" t="n">
        <v>1</v>
      </c>
    </row>
    <row r="1539" customFormat="false" ht="19.5" hidden="false" customHeight="false" outlineLevel="0" collapsed="false">
      <c r="A1539" s="8"/>
      <c r="B1539" s="37" t="s">
        <v>22</v>
      </c>
      <c r="C1539" s="38" t="n">
        <f aca="false">(1-C1538/C1537)*100</f>
        <v>98.3660130718954</v>
      </c>
      <c r="D1539" s="38" t="n">
        <f aca="false">(1-D1538/D1537)*100</f>
        <v>98.4126984126984</v>
      </c>
      <c r="E1539" s="38"/>
      <c r="F1539" s="38" t="n">
        <f aca="false">(1-F1538/F1537)*100</f>
        <v>100</v>
      </c>
      <c r="G1539" s="38" t="n">
        <f aca="false">(1-G1538/G1537)*100</f>
        <v>99.5762711864407</v>
      </c>
    </row>
    <row r="1540" customFormat="false" ht="43.5" hidden="false" customHeight="true" outlineLevel="0" collapsed="false">
      <c r="A1540" s="8" t="s">
        <v>28</v>
      </c>
      <c r="B1540" s="39"/>
      <c r="C1540" s="11" t="s">
        <v>29</v>
      </c>
      <c r="D1540" s="45"/>
      <c r="E1540" s="46"/>
      <c r="F1540" s="46"/>
      <c r="G1540" s="47"/>
    </row>
    <row r="1541" customFormat="false" ht="26.25" hidden="false" customHeight="true" outlineLevel="0" collapsed="false">
      <c r="A1541" s="8"/>
      <c r="B1541" s="17" t="s">
        <v>18</v>
      </c>
      <c r="C1541" s="41" t="n">
        <v>307</v>
      </c>
      <c r="D1541" s="48"/>
      <c r="E1541" s="11" t="s">
        <v>38</v>
      </c>
      <c r="F1541" s="11"/>
      <c r="G1541" s="49"/>
    </row>
    <row r="1542" customFormat="false" ht="51.75" hidden="false" customHeight="false" outlineLevel="0" collapsed="false">
      <c r="A1542" s="8"/>
      <c r="B1542" s="23" t="s">
        <v>21</v>
      </c>
      <c r="C1542" s="36" t="n">
        <v>1</v>
      </c>
      <c r="D1542" s="48"/>
      <c r="E1542" s="50" t="n">
        <f aca="false">C1537+D1537+F1537+G1537+C1541</f>
        <v>1380</v>
      </c>
      <c r="F1542" s="50"/>
      <c r="G1542" s="49"/>
    </row>
    <row r="1543" customFormat="false" ht="19.5" hidden="false" customHeight="false" outlineLevel="0" collapsed="false">
      <c r="A1543" s="8"/>
      <c r="B1543" s="25" t="s">
        <v>22</v>
      </c>
      <c r="C1543" s="38" t="n">
        <f aca="false">(1-C1542/C1541)*100</f>
        <v>99.6742671009772</v>
      </c>
      <c r="D1543" s="51"/>
      <c r="E1543" s="54" t="n">
        <f aca="false">SUM(C1538:G1538,C1542)</f>
        <v>15</v>
      </c>
      <c r="F1543" s="54"/>
      <c r="G1543" s="53"/>
    </row>
    <row r="1545" customFormat="false" ht="13.5" hidden="false" customHeight="false" outlineLevel="0" collapsed="false"/>
    <row r="1546" customFormat="false" ht="18.75" hidden="false" customHeight="false" outlineLevel="0" collapsed="false">
      <c r="A1546" s="7" t="n">
        <v>42677</v>
      </c>
      <c r="B1546" s="7"/>
      <c r="C1546" s="7"/>
      <c r="D1546" s="7"/>
      <c r="E1546" s="7"/>
      <c r="F1546" s="7"/>
      <c r="G1546" s="7"/>
    </row>
    <row r="1547" customFormat="false" ht="43.5" hidden="false" customHeight="true" outlineLevel="0" collapsed="false">
      <c r="A1547" s="8" t="s">
        <v>12</v>
      </c>
      <c r="B1547" s="9"/>
      <c r="C1547" s="10" t="s">
        <v>13</v>
      </c>
      <c r="D1547" s="11" t="s">
        <v>14</v>
      </c>
      <c r="E1547" s="11"/>
      <c r="F1547" s="12" t="s">
        <v>15</v>
      </c>
      <c r="G1547" s="12"/>
    </row>
    <row r="1548" customFormat="false" ht="25.5" hidden="false" customHeight="false" outlineLevel="0" collapsed="false">
      <c r="A1548" s="8"/>
      <c r="B1548" s="13" t="s">
        <v>16</v>
      </c>
      <c r="C1548" s="14" t="n">
        <v>848</v>
      </c>
      <c r="D1548" s="15" t="s">
        <v>17</v>
      </c>
      <c r="E1548" s="16" t="n">
        <v>720</v>
      </c>
      <c r="F1548" s="17" t="s">
        <v>18</v>
      </c>
      <c r="G1548" s="18" t="n">
        <v>1416</v>
      </c>
    </row>
    <row r="1549" customFormat="false" ht="51.75" hidden="false" customHeight="false" outlineLevel="0" collapsed="false">
      <c r="A1549" s="8"/>
      <c r="B1549" s="19" t="s">
        <v>19</v>
      </c>
      <c r="C1549" s="20" t="n">
        <v>0</v>
      </c>
      <c r="D1549" s="21" t="s">
        <v>20</v>
      </c>
      <c r="E1549" s="22" t="n">
        <v>0</v>
      </c>
      <c r="F1549" s="23" t="s">
        <v>21</v>
      </c>
      <c r="G1549" s="24" t="n">
        <v>14</v>
      </c>
    </row>
    <row r="1550" customFormat="false" ht="19.5" hidden="false" customHeight="false" outlineLevel="0" collapsed="false">
      <c r="A1550" s="8"/>
      <c r="B1550" s="25" t="s">
        <v>22</v>
      </c>
      <c r="C1550" s="26" t="n">
        <f aca="false">(1-C1549/C1548)*100</f>
        <v>100</v>
      </c>
      <c r="D1550" s="27" t="s">
        <v>22</v>
      </c>
      <c r="E1550" s="43" t="n">
        <f aca="false">(1-E1549/E1548)*100</f>
        <v>100</v>
      </c>
      <c r="F1550" s="29" t="s">
        <v>22</v>
      </c>
      <c r="G1550" s="30" t="n">
        <f aca="false">(1-G1549/G1548)*100</f>
        <v>99.0112994350283</v>
      </c>
    </row>
    <row r="1551" customFormat="false" ht="43.5" hidden="false" customHeight="true" outlineLevel="0" collapsed="false">
      <c r="A1551" s="8" t="s">
        <v>23</v>
      </c>
      <c r="B1551" s="31"/>
      <c r="C1551" s="32" t="s">
        <v>24</v>
      </c>
      <c r="D1551" s="33" t="s">
        <v>25</v>
      </c>
      <c r="E1551" s="33"/>
      <c r="F1551" s="32" t="s">
        <v>26</v>
      </c>
      <c r="G1551" s="32" t="s">
        <v>27</v>
      </c>
    </row>
    <row r="1552" customFormat="false" ht="25.5" hidden="false" customHeight="false" outlineLevel="0" collapsed="false">
      <c r="A1552" s="8"/>
      <c r="B1552" s="17" t="s">
        <v>18</v>
      </c>
      <c r="C1552" s="34" t="n">
        <v>643</v>
      </c>
      <c r="D1552" s="34" t="n">
        <v>180</v>
      </c>
      <c r="E1552" s="34"/>
      <c r="F1552" s="34" t="n">
        <v>50</v>
      </c>
      <c r="G1552" s="34" t="n">
        <v>199</v>
      </c>
    </row>
    <row r="1553" customFormat="false" ht="51.75" hidden="false" customHeight="false" outlineLevel="0" collapsed="false">
      <c r="A1553" s="8"/>
      <c r="B1553" s="23" t="s">
        <v>21</v>
      </c>
      <c r="C1553" s="35" t="n">
        <v>10</v>
      </c>
      <c r="D1553" s="36" t="n">
        <v>1</v>
      </c>
      <c r="E1553" s="36"/>
      <c r="F1553" s="36" t="n">
        <v>0</v>
      </c>
      <c r="G1553" s="36" t="n">
        <v>2</v>
      </c>
    </row>
    <row r="1554" customFormat="false" ht="19.5" hidden="false" customHeight="false" outlineLevel="0" collapsed="false">
      <c r="A1554" s="8"/>
      <c r="B1554" s="37" t="s">
        <v>22</v>
      </c>
      <c r="C1554" s="38" t="n">
        <f aca="false">(1-C1553/C1552)*100</f>
        <v>98.4447900466563</v>
      </c>
      <c r="D1554" s="38" t="n">
        <f aca="false">(1-D1553/D1552)*100</f>
        <v>99.4444444444444</v>
      </c>
      <c r="E1554" s="38"/>
      <c r="F1554" s="38" t="n">
        <f aca="false">(1-F1553/F1552)*100</f>
        <v>100</v>
      </c>
      <c r="G1554" s="38" t="n">
        <f aca="false">(1-G1553/G1552)*100</f>
        <v>98.9949748743719</v>
      </c>
    </row>
    <row r="1555" customFormat="false" ht="43.5" hidden="false" customHeight="true" outlineLevel="0" collapsed="false">
      <c r="A1555" s="8" t="s">
        <v>28</v>
      </c>
      <c r="B1555" s="39"/>
      <c r="C1555" s="11" t="s">
        <v>29</v>
      </c>
      <c r="D1555" s="45"/>
      <c r="E1555" s="46"/>
      <c r="F1555" s="46"/>
      <c r="G1555" s="47"/>
    </row>
    <row r="1556" customFormat="false" ht="26.25" hidden="false" customHeight="true" outlineLevel="0" collapsed="false">
      <c r="A1556" s="8"/>
      <c r="B1556" s="17" t="s">
        <v>18</v>
      </c>
      <c r="C1556" s="41" t="n">
        <v>344</v>
      </c>
      <c r="D1556" s="48"/>
      <c r="E1556" s="11" t="s">
        <v>38</v>
      </c>
      <c r="F1556" s="11"/>
      <c r="G1556" s="49"/>
    </row>
    <row r="1557" customFormat="false" ht="51.75" hidden="false" customHeight="false" outlineLevel="0" collapsed="false">
      <c r="A1557" s="8"/>
      <c r="B1557" s="23" t="s">
        <v>21</v>
      </c>
      <c r="C1557" s="36" t="n">
        <v>1</v>
      </c>
      <c r="D1557" s="48"/>
      <c r="E1557" s="50" t="n">
        <f aca="false">C1552+D1552+F1552+G1552+C1556</f>
        <v>1416</v>
      </c>
      <c r="F1557" s="50"/>
      <c r="G1557" s="49"/>
    </row>
    <row r="1558" customFormat="false" ht="19.5" hidden="false" customHeight="false" outlineLevel="0" collapsed="false">
      <c r="A1558" s="8"/>
      <c r="B1558" s="25" t="s">
        <v>22</v>
      </c>
      <c r="C1558" s="38" t="n">
        <f aca="false">(1-C1557/C1556)*100</f>
        <v>99.7093023255814</v>
      </c>
      <c r="D1558" s="51"/>
      <c r="E1558" s="54" t="n">
        <f aca="false">SUM(C1553:G1553,C1557)</f>
        <v>14</v>
      </c>
      <c r="F1558" s="54"/>
      <c r="G1558" s="53"/>
    </row>
    <row r="1560" customFormat="false" ht="13.5" hidden="false" customHeight="false" outlineLevel="0" collapsed="false"/>
    <row r="1561" customFormat="false" ht="18.75" hidden="false" customHeight="false" outlineLevel="0" collapsed="false">
      <c r="A1561" s="7" t="n">
        <v>42678</v>
      </c>
      <c r="B1561" s="7"/>
      <c r="C1561" s="7"/>
      <c r="D1561" s="7"/>
      <c r="E1561" s="7"/>
      <c r="F1561" s="7"/>
      <c r="G1561" s="7"/>
    </row>
    <row r="1562" customFormat="false" ht="43.5" hidden="false" customHeight="true" outlineLevel="0" collapsed="false">
      <c r="A1562" s="8" t="s">
        <v>12</v>
      </c>
      <c r="B1562" s="9"/>
      <c r="C1562" s="10" t="s">
        <v>13</v>
      </c>
      <c r="D1562" s="11" t="s">
        <v>14</v>
      </c>
      <c r="E1562" s="11"/>
      <c r="F1562" s="12" t="s">
        <v>15</v>
      </c>
      <c r="G1562" s="12"/>
    </row>
    <row r="1563" customFormat="false" ht="25.5" hidden="false" customHeight="false" outlineLevel="0" collapsed="false">
      <c r="A1563" s="8"/>
      <c r="B1563" s="13" t="s">
        <v>16</v>
      </c>
      <c r="C1563" s="14" t="n">
        <v>721</v>
      </c>
      <c r="D1563" s="15" t="s">
        <v>17</v>
      </c>
      <c r="E1563" s="16" t="n">
        <v>720</v>
      </c>
      <c r="F1563" s="17" t="s">
        <v>18</v>
      </c>
      <c r="G1563" s="18" t="n">
        <v>1043</v>
      </c>
    </row>
    <row r="1564" customFormat="false" ht="51.75" hidden="false" customHeight="false" outlineLevel="0" collapsed="false">
      <c r="A1564" s="8"/>
      <c r="B1564" s="19" t="s">
        <v>19</v>
      </c>
      <c r="C1564" s="20" t="n">
        <v>0</v>
      </c>
      <c r="D1564" s="21" t="s">
        <v>20</v>
      </c>
      <c r="E1564" s="22" t="n">
        <v>0</v>
      </c>
      <c r="F1564" s="23" t="s">
        <v>21</v>
      </c>
      <c r="G1564" s="24" t="n">
        <v>4</v>
      </c>
    </row>
    <row r="1565" customFormat="false" ht="19.5" hidden="false" customHeight="false" outlineLevel="0" collapsed="false">
      <c r="A1565" s="8"/>
      <c r="B1565" s="25" t="s">
        <v>22</v>
      </c>
      <c r="C1565" s="26" t="n">
        <f aca="false">(1-C1564/C1563)*100</f>
        <v>100</v>
      </c>
      <c r="D1565" s="27" t="s">
        <v>22</v>
      </c>
      <c r="E1565" s="43" t="n">
        <f aca="false">(1-E1564/E1563)*100</f>
        <v>100</v>
      </c>
      <c r="F1565" s="29" t="s">
        <v>22</v>
      </c>
      <c r="G1565" s="30" t="n">
        <f aca="false">(1-G1564/G1563)*100</f>
        <v>99.6164908916587</v>
      </c>
    </row>
    <row r="1566" customFormat="false" ht="43.5" hidden="false" customHeight="true" outlineLevel="0" collapsed="false">
      <c r="A1566" s="8" t="s">
        <v>23</v>
      </c>
      <c r="B1566" s="31"/>
      <c r="C1566" s="32" t="s">
        <v>24</v>
      </c>
      <c r="D1566" s="33" t="s">
        <v>25</v>
      </c>
      <c r="E1566" s="33"/>
      <c r="F1566" s="32" t="s">
        <v>26</v>
      </c>
      <c r="G1566" s="32" t="s">
        <v>27</v>
      </c>
    </row>
    <row r="1567" customFormat="false" ht="25.5" hidden="false" customHeight="false" outlineLevel="0" collapsed="false">
      <c r="A1567" s="8"/>
      <c r="B1567" s="17" t="s">
        <v>18</v>
      </c>
      <c r="C1567" s="34" t="n">
        <v>461</v>
      </c>
      <c r="D1567" s="34" t="n">
        <v>120</v>
      </c>
      <c r="E1567" s="34"/>
      <c r="F1567" s="34" t="n">
        <v>38</v>
      </c>
      <c r="G1567" s="34" t="n">
        <v>176</v>
      </c>
    </row>
    <row r="1568" customFormat="false" ht="51.75" hidden="false" customHeight="false" outlineLevel="0" collapsed="false">
      <c r="A1568" s="8"/>
      <c r="B1568" s="23" t="s">
        <v>21</v>
      </c>
      <c r="C1568" s="35" t="n">
        <v>4</v>
      </c>
      <c r="D1568" s="36" t="n">
        <v>0</v>
      </c>
      <c r="E1568" s="36"/>
      <c r="F1568" s="36" t="n">
        <v>0</v>
      </c>
      <c r="G1568" s="36" t="n">
        <v>0</v>
      </c>
    </row>
    <row r="1569" customFormat="false" ht="19.5" hidden="false" customHeight="false" outlineLevel="0" collapsed="false">
      <c r="A1569" s="8"/>
      <c r="B1569" s="37" t="s">
        <v>22</v>
      </c>
      <c r="C1569" s="38" t="n">
        <f aca="false">(1-C1568/C1567)*100</f>
        <v>99.1323210412148</v>
      </c>
      <c r="D1569" s="38" t="n">
        <f aca="false">(1-D1568/D1567)*100</f>
        <v>100</v>
      </c>
      <c r="E1569" s="38"/>
      <c r="F1569" s="38" t="n">
        <f aca="false">(1-F1568/F1567)*100</f>
        <v>100</v>
      </c>
      <c r="G1569" s="38" t="n">
        <f aca="false">(1-G1568/G1567)*100</f>
        <v>100</v>
      </c>
    </row>
    <row r="1570" customFormat="false" ht="43.5" hidden="false" customHeight="true" outlineLevel="0" collapsed="false">
      <c r="A1570" s="8" t="s">
        <v>28</v>
      </c>
      <c r="B1570" s="39"/>
      <c r="C1570" s="11" t="s">
        <v>29</v>
      </c>
      <c r="D1570" s="45"/>
      <c r="E1570" s="46"/>
      <c r="F1570" s="46"/>
      <c r="G1570" s="47"/>
    </row>
    <row r="1571" customFormat="false" ht="26.25" hidden="false" customHeight="true" outlineLevel="0" collapsed="false">
      <c r="A1571" s="8"/>
      <c r="B1571" s="17" t="s">
        <v>18</v>
      </c>
      <c r="C1571" s="41" t="n">
        <v>248</v>
      </c>
      <c r="D1571" s="48"/>
      <c r="E1571" s="11" t="s">
        <v>38</v>
      </c>
      <c r="F1571" s="11"/>
      <c r="G1571" s="49"/>
    </row>
    <row r="1572" customFormat="false" ht="51.75" hidden="false" customHeight="false" outlineLevel="0" collapsed="false">
      <c r="A1572" s="8"/>
      <c r="B1572" s="23" t="s">
        <v>21</v>
      </c>
      <c r="C1572" s="36" t="n">
        <v>0</v>
      </c>
      <c r="D1572" s="48"/>
      <c r="E1572" s="50" t="n">
        <f aca="false">C1567+D1567+F1567+G1567+C1571</f>
        <v>1043</v>
      </c>
      <c r="F1572" s="50"/>
      <c r="G1572" s="49"/>
    </row>
    <row r="1573" customFormat="false" ht="19.5" hidden="false" customHeight="false" outlineLevel="0" collapsed="false">
      <c r="A1573" s="8"/>
      <c r="B1573" s="25" t="s">
        <v>22</v>
      </c>
      <c r="C1573" s="38" t="n">
        <f aca="false">(1-C1572/C1571)*100</f>
        <v>100</v>
      </c>
      <c r="D1573" s="51"/>
      <c r="E1573" s="54" t="n">
        <f aca="false">SUM(C1568:G1568,C1572)</f>
        <v>4</v>
      </c>
      <c r="F1573" s="54"/>
      <c r="G1573" s="53"/>
    </row>
    <row r="1575" customFormat="false" ht="13.5" hidden="false" customHeight="false" outlineLevel="0" collapsed="false"/>
    <row r="1576" customFormat="false" ht="18.75" hidden="false" customHeight="false" outlineLevel="0" collapsed="false">
      <c r="A1576" s="7" t="n">
        <v>42679</v>
      </c>
      <c r="B1576" s="7"/>
      <c r="C1576" s="7"/>
      <c r="D1576" s="7"/>
      <c r="E1576" s="7"/>
      <c r="F1576" s="7"/>
      <c r="G1576" s="7"/>
    </row>
    <row r="1577" customFormat="false" ht="43.5" hidden="false" customHeight="true" outlineLevel="0" collapsed="false">
      <c r="A1577" s="8" t="s">
        <v>12</v>
      </c>
      <c r="B1577" s="9"/>
      <c r="C1577" s="10" t="s">
        <v>13</v>
      </c>
      <c r="D1577" s="11" t="s">
        <v>14</v>
      </c>
      <c r="E1577" s="11"/>
      <c r="F1577" s="12" t="s">
        <v>15</v>
      </c>
      <c r="G1577" s="12"/>
    </row>
    <row r="1578" customFormat="false" ht="25.5" hidden="false" customHeight="false" outlineLevel="0" collapsed="false">
      <c r="A1578" s="8"/>
      <c r="B1578" s="13" t="s">
        <v>16</v>
      </c>
      <c r="C1578" s="14" t="n">
        <v>145</v>
      </c>
      <c r="D1578" s="15" t="s">
        <v>17</v>
      </c>
      <c r="E1578" s="16" t="n">
        <v>720</v>
      </c>
      <c r="F1578" s="17" t="s">
        <v>18</v>
      </c>
      <c r="G1578" s="18" t="n">
        <v>421</v>
      </c>
    </row>
    <row r="1579" customFormat="false" ht="51.75" hidden="false" customHeight="false" outlineLevel="0" collapsed="false">
      <c r="A1579" s="8"/>
      <c r="B1579" s="19" t="s">
        <v>19</v>
      </c>
      <c r="C1579" s="20" t="n">
        <v>0</v>
      </c>
      <c r="D1579" s="21" t="s">
        <v>20</v>
      </c>
      <c r="E1579" s="22" t="n">
        <v>5</v>
      </c>
      <c r="F1579" s="23" t="s">
        <v>21</v>
      </c>
      <c r="G1579" s="24" t="n">
        <v>0</v>
      </c>
    </row>
    <row r="1580" customFormat="false" ht="19.5" hidden="false" customHeight="false" outlineLevel="0" collapsed="false">
      <c r="A1580" s="8"/>
      <c r="B1580" s="25" t="s">
        <v>22</v>
      </c>
      <c r="C1580" s="26" t="n">
        <f aca="false">(1-C1579/C1578)*100</f>
        <v>100</v>
      </c>
      <c r="D1580" s="27" t="s">
        <v>22</v>
      </c>
      <c r="E1580" s="43" t="n">
        <f aca="false">(1-E1579/E1578)*100</f>
        <v>99.3055555555556</v>
      </c>
      <c r="F1580" s="29" t="s">
        <v>22</v>
      </c>
      <c r="G1580" s="30" t="n">
        <f aca="false">(1-G1579/G1578)*100</f>
        <v>100</v>
      </c>
    </row>
    <row r="1581" customFormat="false" ht="43.5" hidden="false" customHeight="true" outlineLevel="0" collapsed="false">
      <c r="A1581" s="8" t="s">
        <v>23</v>
      </c>
      <c r="B1581" s="31"/>
      <c r="C1581" s="32" t="s">
        <v>24</v>
      </c>
      <c r="D1581" s="33" t="s">
        <v>25</v>
      </c>
      <c r="E1581" s="33"/>
      <c r="F1581" s="32" t="s">
        <v>26</v>
      </c>
      <c r="G1581" s="32" t="s">
        <v>27</v>
      </c>
    </row>
    <row r="1582" customFormat="false" ht="25.5" hidden="false" customHeight="false" outlineLevel="0" collapsed="false">
      <c r="A1582" s="8"/>
      <c r="B1582" s="17" t="s">
        <v>18</v>
      </c>
      <c r="C1582" s="34" t="n">
        <v>91</v>
      </c>
      <c r="D1582" s="34" t="n">
        <v>21</v>
      </c>
      <c r="E1582" s="34"/>
      <c r="F1582" s="34" t="n">
        <v>11</v>
      </c>
      <c r="G1582" s="34" t="n">
        <v>33</v>
      </c>
    </row>
    <row r="1583" customFormat="false" ht="51.75" hidden="false" customHeight="false" outlineLevel="0" collapsed="false">
      <c r="A1583" s="8"/>
      <c r="B1583" s="23" t="s">
        <v>21</v>
      </c>
      <c r="C1583" s="35" t="n">
        <v>0</v>
      </c>
      <c r="D1583" s="36" t="n">
        <v>0</v>
      </c>
      <c r="E1583" s="36"/>
      <c r="F1583" s="36" t="n">
        <v>0</v>
      </c>
      <c r="G1583" s="36" t="n">
        <v>0</v>
      </c>
    </row>
    <row r="1584" customFormat="false" ht="19.5" hidden="false" customHeight="false" outlineLevel="0" collapsed="false">
      <c r="A1584" s="8"/>
      <c r="B1584" s="37" t="s">
        <v>22</v>
      </c>
      <c r="C1584" s="38" t="n">
        <f aca="false">(1-C1583/C1582)*100</f>
        <v>100</v>
      </c>
      <c r="D1584" s="38" t="n">
        <f aca="false">(1-D1583/D1582)*100</f>
        <v>100</v>
      </c>
      <c r="E1584" s="38"/>
      <c r="F1584" s="38" t="n">
        <f aca="false">(1-F1583/F1582)*100</f>
        <v>100</v>
      </c>
      <c r="G1584" s="38" t="n">
        <f aca="false">(1-G1583/G1582)*100</f>
        <v>100</v>
      </c>
    </row>
    <row r="1585" customFormat="false" ht="43.5" hidden="false" customHeight="true" outlineLevel="0" collapsed="false">
      <c r="A1585" s="8" t="s">
        <v>28</v>
      </c>
      <c r="B1585" s="39"/>
      <c r="C1585" s="11" t="s">
        <v>29</v>
      </c>
      <c r="D1585" s="45"/>
      <c r="E1585" s="46"/>
      <c r="F1585" s="46"/>
      <c r="G1585" s="47"/>
    </row>
    <row r="1586" customFormat="false" ht="26.25" hidden="false" customHeight="true" outlineLevel="0" collapsed="false">
      <c r="A1586" s="8"/>
      <c r="B1586" s="17" t="s">
        <v>18</v>
      </c>
      <c r="C1586" s="41" t="n">
        <v>265</v>
      </c>
      <c r="D1586" s="48"/>
      <c r="E1586" s="11" t="s">
        <v>38</v>
      </c>
      <c r="F1586" s="11"/>
      <c r="G1586" s="49"/>
    </row>
    <row r="1587" customFormat="false" ht="51.75" hidden="false" customHeight="false" outlineLevel="0" collapsed="false">
      <c r="A1587" s="8"/>
      <c r="B1587" s="23" t="s">
        <v>21</v>
      </c>
      <c r="C1587" s="36" t="n">
        <v>0</v>
      </c>
      <c r="D1587" s="48"/>
      <c r="E1587" s="50" t="n">
        <f aca="false">C1582+D1582+F1582+G1582+C1586</f>
        <v>421</v>
      </c>
      <c r="F1587" s="50"/>
      <c r="G1587" s="49"/>
    </row>
    <row r="1588" customFormat="false" ht="19.5" hidden="false" customHeight="false" outlineLevel="0" collapsed="false">
      <c r="A1588" s="8"/>
      <c r="B1588" s="25" t="s">
        <v>22</v>
      </c>
      <c r="C1588" s="38" t="n">
        <f aca="false">(1-C1587/C1586)*100</f>
        <v>100</v>
      </c>
      <c r="D1588" s="51"/>
      <c r="E1588" s="54" t="n">
        <f aca="false">SUM(C1583:G1583,C1587)</f>
        <v>0</v>
      </c>
      <c r="F1588" s="54"/>
      <c r="G1588" s="53"/>
    </row>
    <row r="1590" customFormat="false" ht="13.5" hidden="false" customHeight="false" outlineLevel="0" collapsed="false"/>
    <row r="1591" customFormat="false" ht="18.75" hidden="false" customHeight="false" outlineLevel="0" collapsed="false">
      <c r="A1591" s="7" t="n">
        <v>42681</v>
      </c>
      <c r="B1591" s="7"/>
      <c r="C1591" s="7"/>
      <c r="D1591" s="7"/>
      <c r="E1591" s="7"/>
      <c r="F1591" s="7"/>
      <c r="G1591" s="7"/>
    </row>
    <row r="1592" customFormat="false" ht="43.5" hidden="false" customHeight="true" outlineLevel="0" collapsed="false">
      <c r="A1592" s="8" t="s">
        <v>12</v>
      </c>
      <c r="B1592" s="9"/>
      <c r="C1592" s="10" t="s">
        <v>13</v>
      </c>
      <c r="D1592" s="11" t="s">
        <v>14</v>
      </c>
      <c r="E1592" s="11"/>
      <c r="F1592" s="12" t="s">
        <v>15</v>
      </c>
      <c r="G1592" s="12"/>
    </row>
    <row r="1593" customFormat="false" ht="25.5" hidden="false" customHeight="false" outlineLevel="0" collapsed="false">
      <c r="A1593" s="8"/>
      <c r="B1593" s="13" t="s">
        <v>16</v>
      </c>
      <c r="C1593" s="14" t="n">
        <v>967</v>
      </c>
      <c r="D1593" s="15" t="s">
        <v>17</v>
      </c>
      <c r="E1593" s="16" t="n">
        <v>720</v>
      </c>
      <c r="F1593" s="17" t="s">
        <v>18</v>
      </c>
      <c r="G1593" s="18" t="n">
        <v>1448</v>
      </c>
    </row>
    <row r="1594" customFormat="false" ht="51.75" hidden="false" customHeight="false" outlineLevel="0" collapsed="false">
      <c r="A1594" s="8"/>
      <c r="B1594" s="19" t="s">
        <v>19</v>
      </c>
      <c r="C1594" s="20" t="n">
        <v>0</v>
      </c>
      <c r="D1594" s="21" t="s">
        <v>20</v>
      </c>
      <c r="E1594" s="22" t="n">
        <v>0</v>
      </c>
      <c r="F1594" s="23" t="s">
        <v>21</v>
      </c>
      <c r="G1594" s="24" t="n">
        <v>23</v>
      </c>
    </row>
    <row r="1595" customFormat="false" ht="19.5" hidden="false" customHeight="false" outlineLevel="0" collapsed="false">
      <c r="A1595" s="8"/>
      <c r="B1595" s="25" t="s">
        <v>22</v>
      </c>
      <c r="C1595" s="26" t="n">
        <f aca="false">(1-C1594/C1593)*100</f>
        <v>100</v>
      </c>
      <c r="D1595" s="27" t="s">
        <v>22</v>
      </c>
      <c r="E1595" s="43" t="n">
        <f aca="false">(1-E1594/E1593)*100</f>
        <v>100</v>
      </c>
      <c r="F1595" s="29" t="s">
        <v>22</v>
      </c>
      <c r="G1595" s="30" t="n">
        <f aca="false">(1-G1594/G1593)*100</f>
        <v>98.4116022099448</v>
      </c>
    </row>
    <row r="1596" customFormat="false" ht="43.5" hidden="false" customHeight="true" outlineLevel="0" collapsed="false">
      <c r="A1596" s="8" t="s">
        <v>23</v>
      </c>
      <c r="B1596" s="31"/>
      <c r="C1596" s="32" t="s">
        <v>24</v>
      </c>
      <c r="D1596" s="33" t="s">
        <v>25</v>
      </c>
      <c r="E1596" s="33"/>
      <c r="F1596" s="32" t="s">
        <v>26</v>
      </c>
      <c r="G1596" s="32" t="s">
        <v>27</v>
      </c>
    </row>
    <row r="1597" customFormat="false" ht="25.5" hidden="false" customHeight="false" outlineLevel="0" collapsed="false">
      <c r="A1597" s="8"/>
      <c r="B1597" s="17" t="s">
        <v>18</v>
      </c>
      <c r="C1597" s="34" t="n">
        <v>665</v>
      </c>
      <c r="D1597" s="34" t="n">
        <v>191</v>
      </c>
      <c r="E1597" s="34"/>
      <c r="F1597" s="34" t="n">
        <v>61</v>
      </c>
      <c r="G1597" s="34" t="n">
        <v>242</v>
      </c>
    </row>
    <row r="1598" customFormat="false" ht="51.75" hidden="false" customHeight="false" outlineLevel="0" collapsed="false">
      <c r="A1598" s="8"/>
      <c r="B1598" s="23" t="s">
        <v>21</v>
      </c>
      <c r="C1598" s="35" t="n">
        <v>14</v>
      </c>
      <c r="D1598" s="36" t="n">
        <v>4</v>
      </c>
      <c r="E1598" s="36"/>
      <c r="F1598" s="36" t="n">
        <v>1</v>
      </c>
      <c r="G1598" s="36" t="n">
        <v>4</v>
      </c>
    </row>
    <row r="1599" customFormat="false" ht="19.5" hidden="false" customHeight="false" outlineLevel="0" collapsed="false">
      <c r="A1599" s="8"/>
      <c r="B1599" s="37" t="s">
        <v>22</v>
      </c>
      <c r="C1599" s="38" t="n">
        <f aca="false">(1-C1598/C1597)*100</f>
        <v>97.8947368421053</v>
      </c>
      <c r="D1599" s="38" t="n">
        <f aca="false">(1-D1598/D1597)*100</f>
        <v>97.9057591623037</v>
      </c>
      <c r="E1599" s="38"/>
      <c r="F1599" s="38" t="n">
        <f aca="false">(1-F1598/F1597)*100</f>
        <v>98.3606557377049</v>
      </c>
      <c r="G1599" s="38" t="n">
        <f aca="false">(1-G1598/G1597)*100</f>
        <v>98.3471074380165</v>
      </c>
    </row>
    <row r="1600" customFormat="false" ht="43.5" hidden="false" customHeight="true" outlineLevel="0" collapsed="false">
      <c r="A1600" s="8" t="s">
        <v>28</v>
      </c>
      <c r="B1600" s="39"/>
      <c r="C1600" s="11" t="s">
        <v>29</v>
      </c>
      <c r="D1600" s="45"/>
      <c r="E1600" s="46"/>
      <c r="F1600" s="46"/>
      <c r="G1600" s="47"/>
    </row>
    <row r="1601" customFormat="false" ht="26.25" hidden="false" customHeight="true" outlineLevel="0" collapsed="false">
      <c r="A1601" s="8"/>
      <c r="B1601" s="17" t="s">
        <v>18</v>
      </c>
      <c r="C1601" s="41" t="n">
        <v>289</v>
      </c>
      <c r="D1601" s="48"/>
      <c r="E1601" s="11" t="s">
        <v>38</v>
      </c>
      <c r="F1601" s="11"/>
      <c r="G1601" s="49"/>
    </row>
    <row r="1602" customFormat="false" ht="51.75" hidden="false" customHeight="false" outlineLevel="0" collapsed="false">
      <c r="A1602" s="8"/>
      <c r="B1602" s="23" t="s">
        <v>21</v>
      </c>
      <c r="C1602" s="36" t="n">
        <v>0</v>
      </c>
      <c r="D1602" s="48"/>
      <c r="E1602" s="50" t="n">
        <f aca="false">C1597+D1597+F1597+G1597+C1601</f>
        <v>1448</v>
      </c>
      <c r="F1602" s="50"/>
      <c r="G1602" s="49"/>
    </row>
    <row r="1603" customFormat="false" ht="19.5" hidden="false" customHeight="false" outlineLevel="0" collapsed="false">
      <c r="A1603" s="8"/>
      <c r="B1603" s="25" t="s">
        <v>22</v>
      </c>
      <c r="C1603" s="38" t="n">
        <f aca="false">(1-C1602/C1601)*100</f>
        <v>100</v>
      </c>
      <c r="D1603" s="51"/>
      <c r="E1603" s="54" t="n">
        <f aca="false">SUM(C1598:G1598,C1602)</f>
        <v>23</v>
      </c>
      <c r="F1603" s="54"/>
      <c r="G1603" s="53"/>
    </row>
    <row r="1605" customFormat="false" ht="13.5" hidden="false" customHeight="false" outlineLevel="0" collapsed="false"/>
    <row r="1606" customFormat="false" ht="18.75" hidden="false" customHeight="false" outlineLevel="0" collapsed="false">
      <c r="A1606" s="7" t="n">
        <v>42682</v>
      </c>
      <c r="B1606" s="7"/>
      <c r="C1606" s="7"/>
      <c r="D1606" s="7"/>
      <c r="E1606" s="7"/>
      <c r="F1606" s="7"/>
      <c r="G1606" s="7"/>
    </row>
    <row r="1607" customFormat="false" ht="43.5" hidden="false" customHeight="true" outlineLevel="0" collapsed="false">
      <c r="A1607" s="8" t="s">
        <v>12</v>
      </c>
      <c r="B1607" s="9"/>
      <c r="C1607" s="10" t="s">
        <v>13</v>
      </c>
      <c r="D1607" s="11" t="s">
        <v>14</v>
      </c>
      <c r="E1607" s="11"/>
      <c r="F1607" s="12" t="s">
        <v>15</v>
      </c>
      <c r="G1607" s="12"/>
    </row>
    <row r="1608" customFormat="false" ht="25.5" hidden="false" customHeight="false" outlineLevel="0" collapsed="false">
      <c r="A1608" s="8"/>
      <c r="B1608" s="13" t="s">
        <v>16</v>
      </c>
      <c r="C1608" s="14" t="n">
        <v>882</v>
      </c>
      <c r="D1608" s="15" t="s">
        <v>17</v>
      </c>
      <c r="E1608" s="16" t="n">
        <v>720</v>
      </c>
      <c r="F1608" s="17" t="s">
        <v>18</v>
      </c>
      <c r="G1608" s="18" t="n">
        <v>1423</v>
      </c>
    </row>
    <row r="1609" customFormat="false" ht="51.75" hidden="false" customHeight="false" outlineLevel="0" collapsed="false">
      <c r="A1609" s="8"/>
      <c r="B1609" s="19" t="s">
        <v>19</v>
      </c>
      <c r="C1609" s="20" t="n">
        <v>0</v>
      </c>
      <c r="D1609" s="21" t="s">
        <v>20</v>
      </c>
      <c r="E1609" s="22" t="n">
        <v>0</v>
      </c>
      <c r="F1609" s="23" t="s">
        <v>21</v>
      </c>
      <c r="G1609" s="24" t="n">
        <v>5</v>
      </c>
    </row>
    <row r="1610" customFormat="false" ht="19.5" hidden="false" customHeight="false" outlineLevel="0" collapsed="false">
      <c r="A1610" s="8"/>
      <c r="B1610" s="25" t="s">
        <v>22</v>
      </c>
      <c r="C1610" s="26" t="n">
        <f aca="false">(1-C1609/C1608)*100</f>
        <v>100</v>
      </c>
      <c r="D1610" s="27" t="s">
        <v>22</v>
      </c>
      <c r="E1610" s="43" t="n">
        <f aca="false">(1-E1609/E1608)*100</f>
        <v>100</v>
      </c>
      <c r="F1610" s="29" t="s">
        <v>22</v>
      </c>
      <c r="G1610" s="30" t="n">
        <f aca="false">(1-G1609/G1608)*100</f>
        <v>99.6486296556571</v>
      </c>
    </row>
    <row r="1611" customFormat="false" ht="43.5" hidden="false" customHeight="true" outlineLevel="0" collapsed="false">
      <c r="A1611" s="8" t="s">
        <v>23</v>
      </c>
      <c r="B1611" s="31"/>
      <c r="C1611" s="32" t="s">
        <v>24</v>
      </c>
      <c r="D1611" s="33" t="s">
        <v>25</v>
      </c>
      <c r="E1611" s="33"/>
      <c r="F1611" s="32" t="s">
        <v>26</v>
      </c>
      <c r="G1611" s="32" t="s">
        <v>27</v>
      </c>
    </row>
    <row r="1612" customFormat="false" ht="25.5" hidden="false" customHeight="false" outlineLevel="0" collapsed="false">
      <c r="A1612" s="8"/>
      <c r="B1612" s="17" t="s">
        <v>18</v>
      </c>
      <c r="C1612" s="34" t="n">
        <v>634</v>
      </c>
      <c r="D1612" s="34" t="n">
        <v>173</v>
      </c>
      <c r="E1612" s="34"/>
      <c r="F1612" s="34" t="n">
        <v>63</v>
      </c>
      <c r="G1612" s="34" t="n">
        <v>207</v>
      </c>
    </row>
    <row r="1613" customFormat="false" ht="51.75" hidden="false" customHeight="false" outlineLevel="0" collapsed="false">
      <c r="A1613" s="8"/>
      <c r="B1613" s="23" t="s">
        <v>21</v>
      </c>
      <c r="C1613" s="35" t="n">
        <v>5</v>
      </c>
      <c r="D1613" s="36" t="n">
        <v>0</v>
      </c>
      <c r="E1613" s="36"/>
      <c r="F1613" s="36" t="n">
        <v>0</v>
      </c>
      <c r="G1613" s="36" t="n">
        <v>0</v>
      </c>
    </row>
    <row r="1614" customFormat="false" ht="19.5" hidden="false" customHeight="false" outlineLevel="0" collapsed="false">
      <c r="A1614" s="8"/>
      <c r="B1614" s="37" t="s">
        <v>22</v>
      </c>
      <c r="C1614" s="38" t="n">
        <f aca="false">(1-C1613/C1612)*100</f>
        <v>99.211356466877</v>
      </c>
      <c r="D1614" s="38" t="n">
        <f aca="false">(1-D1613/D1612)*100</f>
        <v>100</v>
      </c>
      <c r="E1614" s="38"/>
      <c r="F1614" s="38" t="n">
        <f aca="false">(1-F1613/F1612)*100</f>
        <v>100</v>
      </c>
      <c r="G1614" s="38" t="n">
        <f aca="false">(1-G1613/G1612)*100</f>
        <v>100</v>
      </c>
    </row>
    <row r="1615" customFormat="false" ht="43.5" hidden="false" customHeight="true" outlineLevel="0" collapsed="false">
      <c r="A1615" s="8" t="s">
        <v>28</v>
      </c>
      <c r="B1615" s="39"/>
      <c r="C1615" s="11" t="s">
        <v>29</v>
      </c>
      <c r="D1615" s="45"/>
      <c r="E1615" s="46"/>
      <c r="F1615" s="46"/>
      <c r="G1615" s="47"/>
    </row>
    <row r="1616" customFormat="false" ht="26.25" hidden="false" customHeight="true" outlineLevel="0" collapsed="false">
      <c r="A1616" s="8"/>
      <c r="B1616" s="17" t="s">
        <v>18</v>
      </c>
      <c r="C1616" s="41" t="n">
        <v>346</v>
      </c>
      <c r="D1616" s="48"/>
      <c r="E1616" s="11" t="s">
        <v>38</v>
      </c>
      <c r="F1616" s="11"/>
      <c r="G1616" s="49"/>
    </row>
    <row r="1617" customFormat="false" ht="51.75" hidden="false" customHeight="false" outlineLevel="0" collapsed="false">
      <c r="A1617" s="8"/>
      <c r="B1617" s="23" t="s">
        <v>21</v>
      </c>
      <c r="C1617" s="36" t="n">
        <v>0</v>
      </c>
      <c r="D1617" s="48"/>
      <c r="E1617" s="50" t="n">
        <f aca="false">C1612+D1612+F1612+G1612+C1616</f>
        <v>1423</v>
      </c>
      <c r="F1617" s="50"/>
      <c r="G1617" s="49"/>
    </row>
    <row r="1618" customFormat="false" ht="19.5" hidden="false" customHeight="false" outlineLevel="0" collapsed="false">
      <c r="A1618" s="8"/>
      <c r="B1618" s="25" t="s">
        <v>22</v>
      </c>
      <c r="C1618" s="38" t="n">
        <f aca="false">(1-C1617/C1616)*100</f>
        <v>100</v>
      </c>
      <c r="D1618" s="51"/>
      <c r="E1618" s="54" t="n">
        <f aca="false">SUM(C1613:G1613,C1617)</f>
        <v>5</v>
      </c>
      <c r="F1618" s="54"/>
      <c r="G1618" s="53"/>
    </row>
    <row r="1620" customFormat="false" ht="13.5" hidden="false" customHeight="false" outlineLevel="0" collapsed="false"/>
    <row r="1621" customFormat="false" ht="18.75" hidden="false" customHeight="false" outlineLevel="0" collapsed="false">
      <c r="A1621" s="7" t="n">
        <v>42683</v>
      </c>
      <c r="B1621" s="7"/>
      <c r="C1621" s="7"/>
      <c r="D1621" s="7"/>
      <c r="E1621" s="7"/>
      <c r="F1621" s="7"/>
      <c r="G1621" s="7"/>
    </row>
    <row r="1622" customFormat="false" ht="43.5" hidden="false" customHeight="true" outlineLevel="0" collapsed="false">
      <c r="A1622" s="8" t="s">
        <v>12</v>
      </c>
      <c r="B1622" s="9"/>
      <c r="C1622" s="10" t="s">
        <v>13</v>
      </c>
      <c r="D1622" s="11" t="s">
        <v>14</v>
      </c>
      <c r="E1622" s="11"/>
      <c r="F1622" s="12" t="s">
        <v>15</v>
      </c>
      <c r="G1622" s="12"/>
    </row>
    <row r="1623" customFormat="false" ht="25.5" hidden="false" customHeight="false" outlineLevel="0" collapsed="false">
      <c r="A1623" s="8"/>
      <c r="B1623" s="13" t="s">
        <v>16</v>
      </c>
      <c r="C1623" s="14" t="n">
        <v>785</v>
      </c>
      <c r="D1623" s="15" t="s">
        <v>17</v>
      </c>
      <c r="E1623" s="16" t="n">
        <v>720</v>
      </c>
      <c r="F1623" s="17" t="s">
        <v>18</v>
      </c>
      <c r="G1623" s="18" t="n">
        <v>1339</v>
      </c>
    </row>
    <row r="1624" customFormat="false" ht="51.75" hidden="false" customHeight="false" outlineLevel="0" collapsed="false">
      <c r="A1624" s="8"/>
      <c r="B1624" s="19" t="s">
        <v>19</v>
      </c>
      <c r="C1624" s="20" t="n">
        <v>1</v>
      </c>
      <c r="D1624" s="21" t="s">
        <v>20</v>
      </c>
      <c r="E1624" s="22" t="n">
        <v>0</v>
      </c>
      <c r="F1624" s="23" t="s">
        <v>21</v>
      </c>
      <c r="G1624" s="24" t="n">
        <v>6</v>
      </c>
    </row>
    <row r="1625" customFormat="false" ht="19.5" hidden="false" customHeight="false" outlineLevel="0" collapsed="false">
      <c r="A1625" s="8"/>
      <c r="B1625" s="25" t="s">
        <v>22</v>
      </c>
      <c r="C1625" s="26" t="n">
        <f aca="false">(1-C1624/C1623)*100</f>
        <v>99.8726114649682</v>
      </c>
      <c r="D1625" s="27" t="s">
        <v>22</v>
      </c>
      <c r="E1625" s="43" t="n">
        <f aca="false">(1-E1624/E1623)*100</f>
        <v>100</v>
      </c>
      <c r="F1625" s="29" t="s">
        <v>22</v>
      </c>
      <c r="G1625" s="30" t="n">
        <f aca="false">(1-G1624/G1623)*100</f>
        <v>99.5519044062733</v>
      </c>
    </row>
    <row r="1626" customFormat="false" ht="43.5" hidden="false" customHeight="true" outlineLevel="0" collapsed="false">
      <c r="A1626" s="8" t="s">
        <v>23</v>
      </c>
      <c r="B1626" s="31"/>
      <c r="C1626" s="32" t="s">
        <v>24</v>
      </c>
      <c r="D1626" s="33" t="s">
        <v>25</v>
      </c>
      <c r="E1626" s="33"/>
      <c r="F1626" s="32" t="s">
        <v>26</v>
      </c>
      <c r="G1626" s="32" t="s">
        <v>27</v>
      </c>
    </row>
    <row r="1627" customFormat="false" ht="25.5" hidden="false" customHeight="false" outlineLevel="0" collapsed="false">
      <c r="A1627" s="8"/>
      <c r="B1627" s="17" t="s">
        <v>18</v>
      </c>
      <c r="C1627" s="34" t="n">
        <v>600</v>
      </c>
      <c r="D1627" s="34" t="n">
        <v>151</v>
      </c>
      <c r="E1627" s="34"/>
      <c r="F1627" s="34" t="n">
        <v>46</v>
      </c>
      <c r="G1627" s="34" t="n">
        <v>232</v>
      </c>
    </row>
    <row r="1628" customFormat="false" ht="51.75" hidden="false" customHeight="false" outlineLevel="0" collapsed="false">
      <c r="A1628" s="8"/>
      <c r="B1628" s="23" t="s">
        <v>21</v>
      </c>
      <c r="C1628" s="35" t="n">
        <v>6</v>
      </c>
      <c r="D1628" s="36" t="n">
        <v>0</v>
      </c>
      <c r="E1628" s="36"/>
      <c r="F1628" s="36" t="n">
        <v>0</v>
      </c>
      <c r="G1628" s="36" t="n">
        <v>0</v>
      </c>
    </row>
    <row r="1629" customFormat="false" ht="19.5" hidden="false" customHeight="false" outlineLevel="0" collapsed="false">
      <c r="A1629" s="8"/>
      <c r="B1629" s="37" t="s">
        <v>22</v>
      </c>
      <c r="C1629" s="38" t="n">
        <f aca="false">(1-C1628/C1627)*100</f>
        <v>99</v>
      </c>
      <c r="D1629" s="38" t="n">
        <f aca="false">(1-D1628/D1627)*100</f>
        <v>100</v>
      </c>
      <c r="E1629" s="38"/>
      <c r="F1629" s="38" t="n">
        <f aca="false">(1-F1628/F1627)*100</f>
        <v>100</v>
      </c>
      <c r="G1629" s="38" t="n">
        <f aca="false">(1-G1628/G1627)*100</f>
        <v>100</v>
      </c>
    </row>
    <row r="1630" customFormat="false" ht="43.5" hidden="false" customHeight="true" outlineLevel="0" collapsed="false">
      <c r="A1630" s="8" t="s">
        <v>28</v>
      </c>
      <c r="B1630" s="39"/>
      <c r="C1630" s="11" t="s">
        <v>29</v>
      </c>
      <c r="D1630" s="45"/>
      <c r="E1630" s="46"/>
      <c r="F1630" s="46"/>
      <c r="G1630" s="47"/>
    </row>
    <row r="1631" customFormat="false" ht="26.25" hidden="false" customHeight="true" outlineLevel="0" collapsed="false">
      <c r="A1631" s="8"/>
      <c r="B1631" s="17" t="s">
        <v>18</v>
      </c>
      <c r="C1631" s="41" t="n">
        <v>310</v>
      </c>
      <c r="D1631" s="48"/>
      <c r="E1631" s="11" t="s">
        <v>38</v>
      </c>
      <c r="F1631" s="11"/>
      <c r="G1631" s="49"/>
    </row>
    <row r="1632" customFormat="false" ht="51.75" hidden="false" customHeight="false" outlineLevel="0" collapsed="false">
      <c r="A1632" s="8"/>
      <c r="B1632" s="23" t="s">
        <v>21</v>
      </c>
      <c r="C1632" s="36" t="n">
        <v>0</v>
      </c>
      <c r="D1632" s="48"/>
      <c r="E1632" s="50" t="n">
        <f aca="false">C1627+D1627+F1627+G1627+C1631</f>
        <v>1339</v>
      </c>
      <c r="F1632" s="50"/>
      <c r="G1632" s="49"/>
    </row>
    <row r="1633" customFormat="false" ht="19.5" hidden="false" customHeight="false" outlineLevel="0" collapsed="false">
      <c r="A1633" s="8"/>
      <c r="B1633" s="25" t="s">
        <v>22</v>
      </c>
      <c r="C1633" s="38" t="n">
        <f aca="false">(1-C1632/C1631)*100</f>
        <v>100</v>
      </c>
      <c r="D1633" s="51"/>
      <c r="E1633" s="54" t="n">
        <f aca="false">SUM(C1628:G1628,C1632)</f>
        <v>6</v>
      </c>
      <c r="F1633" s="54"/>
      <c r="G1633" s="53"/>
    </row>
  </sheetData>
  <mergeCells count="1308">
    <mergeCell ref="A3:G3"/>
    <mergeCell ref="A4:A7"/>
    <mergeCell ref="D4:E4"/>
    <mergeCell ref="F4:G4"/>
    <mergeCell ref="A8:A11"/>
    <mergeCell ref="D8:E8"/>
    <mergeCell ref="D9:E9"/>
    <mergeCell ref="D10:E10"/>
    <mergeCell ref="D11:E11"/>
    <mergeCell ref="A12:A15"/>
    <mergeCell ref="D12:G15"/>
    <mergeCell ref="A18:G18"/>
    <mergeCell ref="A19:A22"/>
    <mergeCell ref="D19:E19"/>
    <mergeCell ref="F19:G19"/>
    <mergeCell ref="A23:A26"/>
    <mergeCell ref="D23:E23"/>
    <mergeCell ref="D24:E24"/>
    <mergeCell ref="D25:E25"/>
    <mergeCell ref="D26:E26"/>
    <mergeCell ref="A27:A30"/>
    <mergeCell ref="D27:G30"/>
    <mergeCell ref="A33:G33"/>
    <mergeCell ref="A34:A37"/>
    <mergeCell ref="D34:E34"/>
    <mergeCell ref="F34:G34"/>
    <mergeCell ref="A38:A41"/>
    <mergeCell ref="D38:E38"/>
    <mergeCell ref="D39:E39"/>
    <mergeCell ref="D40:E40"/>
    <mergeCell ref="D41:E41"/>
    <mergeCell ref="A42:A45"/>
    <mergeCell ref="D42:G45"/>
    <mergeCell ref="A48:G48"/>
    <mergeCell ref="A49:A52"/>
    <mergeCell ref="D49:E49"/>
    <mergeCell ref="F49:G49"/>
    <mergeCell ref="A53:A56"/>
    <mergeCell ref="D53:E53"/>
    <mergeCell ref="D54:E54"/>
    <mergeCell ref="D55:E55"/>
    <mergeCell ref="D56:E56"/>
    <mergeCell ref="A57:A60"/>
    <mergeCell ref="D57:G60"/>
    <mergeCell ref="A63:G63"/>
    <mergeCell ref="A64:A67"/>
    <mergeCell ref="D64:E64"/>
    <mergeCell ref="F64:G64"/>
    <mergeCell ref="A68:A71"/>
    <mergeCell ref="D68:E68"/>
    <mergeCell ref="D69:E69"/>
    <mergeCell ref="D70:E70"/>
    <mergeCell ref="D71:E71"/>
    <mergeCell ref="A72:A75"/>
    <mergeCell ref="D72:G75"/>
    <mergeCell ref="A78:G78"/>
    <mergeCell ref="A79:A82"/>
    <mergeCell ref="D79:E79"/>
    <mergeCell ref="F79:G79"/>
    <mergeCell ref="A83:A86"/>
    <mergeCell ref="D83:E83"/>
    <mergeCell ref="D84:E84"/>
    <mergeCell ref="D85:E85"/>
    <mergeCell ref="D86:E86"/>
    <mergeCell ref="A87:A90"/>
    <mergeCell ref="D87:G90"/>
    <mergeCell ref="A93:G93"/>
    <mergeCell ref="A94:A97"/>
    <mergeCell ref="D94:E94"/>
    <mergeCell ref="F94:G94"/>
    <mergeCell ref="A98:A101"/>
    <mergeCell ref="D98:E98"/>
    <mergeCell ref="D99:E99"/>
    <mergeCell ref="D100:E100"/>
    <mergeCell ref="D101:E101"/>
    <mergeCell ref="A102:A105"/>
    <mergeCell ref="D102:G105"/>
    <mergeCell ref="A108:G108"/>
    <mergeCell ref="A109:A112"/>
    <mergeCell ref="D109:E109"/>
    <mergeCell ref="F109:G109"/>
    <mergeCell ref="A113:A116"/>
    <mergeCell ref="D113:E113"/>
    <mergeCell ref="D114:E114"/>
    <mergeCell ref="D115:E115"/>
    <mergeCell ref="D116:E116"/>
    <mergeCell ref="A117:A120"/>
    <mergeCell ref="D117:G120"/>
    <mergeCell ref="A123:G123"/>
    <mergeCell ref="A124:A127"/>
    <mergeCell ref="D124:E124"/>
    <mergeCell ref="F124:G124"/>
    <mergeCell ref="A128:A131"/>
    <mergeCell ref="D128:E128"/>
    <mergeCell ref="D129:E129"/>
    <mergeCell ref="D130:E130"/>
    <mergeCell ref="D131:E131"/>
    <mergeCell ref="A132:A135"/>
    <mergeCell ref="D132:G135"/>
    <mergeCell ref="A138:G138"/>
    <mergeCell ref="A139:A142"/>
    <mergeCell ref="D139:E139"/>
    <mergeCell ref="F139:G139"/>
    <mergeCell ref="A143:A146"/>
    <mergeCell ref="D143:E143"/>
    <mergeCell ref="D144:E144"/>
    <mergeCell ref="D145:E145"/>
    <mergeCell ref="D146:E146"/>
    <mergeCell ref="A147:A150"/>
    <mergeCell ref="D147:G150"/>
    <mergeCell ref="A153:G153"/>
    <mergeCell ref="A154:A157"/>
    <mergeCell ref="D154:E154"/>
    <mergeCell ref="F154:G154"/>
    <mergeCell ref="A158:A161"/>
    <mergeCell ref="D158:E158"/>
    <mergeCell ref="D159:E159"/>
    <mergeCell ref="D160:E160"/>
    <mergeCell ref="D161:E161"/>
    <mergeCell ref="A162:A165"/>
    <mergeCell ref="D162:G165"/>
    <mergeCell ref="A168:G168"/>
    <mergeCell ref="A169:A172"/>
    <mergeCell ref="D169:E169"/>
    <mergeCell ref="F169:G169"/>
    <mergeCell ref="A173:A176"/>
    <mergeCell ref="D173:E173"/>
    <mergeCell ref="D174:E174"/>
    <mergeCell ref="D175:E175"/>
    <mergeCell ref="D176:E176"/>
    <mergeCell ref="A177:A180"/>
    <mergeCell ref="D177:G180"/>
    <mergeCell ref="A183:G183"/>
    <mergeCell ref="A184:A187"/>
    <mergeCell ref="D184:E184"/>
    <mergeCell ref="F184:G184"/>
    <mergeCell ref="A188:A191"/>
    <mergeCell ref="D188:E188"/>
    <mergeCell ref="D189:E189"/>
    <mergeCell ref="D190:E190"/>
    <mergeCell ref="D191:E191"/>
    <mergeCell ref="A192:A195"/>
    <mergeCell ref="D192:G195"/>
    <mergeCell ref="A198:G198"/>
    <mergeCell ref="A199:A202"/>
    <mergeCell ref="D199:E199"/>
    <mergeCell ref="F199:G199"/>
    <mergeCell ref="A203:A206"/>
    <mergeCell ref="D203:E203"/>
    <mergeCell ref="D204:E204"/>
    <mergeCell ref="D205:E205"/>
    <mergeCell ref="D206:E206"/>
    <mergeCell ref="A207:A210"/>
    <mergeCell ref="D207:G210"/>
    <mergeCell ref="A213:G213"/>
    <mergeCell ref="A214:A217"/>
    <mergeCell ref="D214:E214"/>
    <mergeCell ref="F214:G214"/>
    <mergeCell ref="A218:A221"/>
    <mergeCell ref="D218:E218"/>
    <mergeCell ref="D219:E219"/>
    <mergeCell ref="D220:E220"/>
    <mergeCell ref="D221:E221"/>
    <mergeCell ref="A222:A225"/>
    <mergeCell ref="D222:G225"/>
    <mergeCell ref="A228:G228"/>
    <mergeCell ref="A229:A232"/>
    <mergeCell ref="D229:E229"/>
    <mergeCell ref="F229:G229"/>
    <mergeCell ref="A233:A236"/>
    <mergeCell ref="D233:E233"/>
    <mergeCell ref="D234:E234"/>
    <mergeCell ref="D235:E235"/>
    <mergeCell ref="D236:E236"/>
    <mergeCell ref="A237:A240"/>
    <mergeCell ref="D237:G240"/>
    <mergeCell ref="A243:G243"/>
    <mergeCell ref="A244:A247"/>
    <mergeCell ref="D244:E244"/>
    <mergeCell ref="F244:G244"/>
    <mergeCell ref="A248:A251"/>
    <mergeCell ref="D248:E248"/>
    <mergeCell ref="D249:E249"/>
    <mergeCell ref="D250:E250"/>
    <mergeCell ref="D251:E251"/>
    <mergeCell ref="A252:A255"/>
    <mergeCell ref="D252:G255"/>
    <mergeCell ref="A258:G258"/>
    <mergeCell ref="A259:A262"/>
    <mergeCell ref="D259:E259"/>
    <mergeCell ref="F259:G259"/>
    <mergeCell ref="A263:A266"/>
    <mergeCell ref="D263:E263"/>
    <mergeCell ref="D264:E264"/>
    <mergeCell ref="D265:E265"/>
    <mergeCell ref="D266:E266"/>
    <mergeCell ref="A267:A270"/>
    <mergeCell ref="D267:G270"/>
    <mergeCell ref="A273:G273"/>
    <mergeCell ref="A274:A277"/>
    <mergeCell ref="D274:E274"/>
    <mergeCell ref="F274:G274"/>
    <mergeCell ref="A278:A281"/>
    <mergeCell ref="D278:E278"/>
    <mergeCell ref="D279:E279"/>
    <mergeCell ref="D280:E280"/>
    <mergeCell ref="D281:E281"/>
    <mergeCell ref="A282:A285"/>
    <mergeCell ref="D282:G285"/>
    <mergeCell ref="A288:G288"/>
    <mergeCell ref="A289:A292"/>
    <mergeCell ref="D289:E289"/>
    <mergeCell ref="F289:G289"/>
    <mergeCell ref="A293:A296"/>
    <mergeCell ref="D293:E293"/>
    <mergeCell ref="D294:E294"/>
    <mergeCell ref="D295:E295"/>
    <mergeCell ref="D296:E296"/>
    <mergeCell ref="A297:A300"/>
    <mergeCell ref="D297:G300"/>
    <mergeCell ref="A303:G303"/>
    <mergeCell ref="A304:A307"/>
    <mergeCell ref="D304:E304"/>
    <mergeCell ref="F304:G304"/>
    <mergeCell ref="A308:A311"/>
    <mergeCell ref="D308:E308"/>
    <mergeCell ref="D309:E309"/>
    <mergeCell ref="D310:E310"/>
    <mergeCell ref="D311:E311"/>
    <mergeCell ref="A312:A315"/>
    <mergeCell ref="D312:G315"/>
    <mergeCell ref="A318:G318"/>
    <mergeCell ref="A319:A322"/>
    <mergeCell ref="D319:E319"/>
    <mergeCell ref="F319:G319"/>
    <mergeCell ref="A323:A326"/>
    <mergeCell ref="D323:E323"/>
    <mergeCell ref="D324:E324"/>
    <mergeCell ref="D325:E325"/>
    <mergeCell ref="D326:E326"/>
    <mergeCell ref="A327:A330"/>
    <mergeCell ref="D327:G330"/>
    <mergeCell ref="A333:G333"/>
    <mergeCell ref="A334:A337"/>
    <mergeCell ref="D334:E334"/>
    <mergeCell ref="F334:G334"/>
    <mergeCell ref="A338:A341"/>
    <mergeCell ref="D338:E338"/>
    <mergeCell ref="D339:E339"/>
    <mergeCell ref="D340:E340"/>
    <mergeCell ref="D341:E341"/>
    <mergeCell ref="A342:A345"/>
    <mergeCell ref="D342:G345"/>
    <mergeCell ref="A348:G348"/>
    <mergeCell ref="A349:A352"/>
    <mergeCell ref="D349:E349"/>
    <mergeCell ref="F349:G349"/>
    <mergeCell ref="A353:A356"/>
    <mergeCell ref="D353:E353"/>
    <mergeCell ref="D354:E354"/>
    <mergeCell ref="D355:E355"/>
    <mergeCell ref="D356:E356"/>
    <mergeCell ref="A357:A360"/>
    <mergeCell ref="D357:G360"/>
    <mergeCell ref="A363:G363"/>
    <mergeCell ref="A364:A367"/>
    <mergeCell ref="D364:E364"/>
    <mergeCell ref="F364:G364"/>
    <mergeCell ref="A368:A371"/>
    <mergeCell ref="D368:E368"/>
    <mergeCell ref="D369:E369"/>
    <mergeCell ref="D370:E370"/>
    <mergeCell ref="D371:E371"/>
    <mergeCell ref="A372:A375"/>
    <mergeCell ref="D372:G375"/>
    <mergeCell ref="A378:G378"/>
    <mergeCell ref="A379:A382"/>
    <mergeCell ref="D379:E379"/>
    <mergeCell ref="F379:G379"/>
    <mergeCell ref="A383:A386"/>
    <mergeCell ref="D383:E383"/>
    <mergeCell ref="D384:E384"/>
    <mergeCell ref="D385:E385"/>
    <mergeCell ref="D386:E386"/>
    <mergeCell ref="A387:A390"/>
    <mergeCell ref="D387:G390"/>
    <mergeCell ref="A393:G393"/>
    <mergeCell ref="A394:A397"/>
    <mergeCell ref="D394:E394"/>
    <mergeCell ref="F394:G394"/>
    <mergeCell ref="A398:A401"/>
    <mergeCell ref="D398:E398"/>
    <mergeCell ref="D399:E399"/>
    <mergeCell ref="D400:E400"/>
    <mergeCell ref="D401:E401"/>
    <mergeCell ref="A402:A405"/>
    <mergeCell ref="D402:G405"/>
    <mergeCell ref="A408:G408"/>
    <mergeCell ref="A409:A412"/>
    <mergeCell ref="D409:E409"/>
    <mergeCell ref="F409:G409"/>
    <mergeCell ref="A413:A416"/>
    <mergeCell ref="D413:E413"/>
    <mergeCell ref="D414:E414"/>
    <mergeCell ref="D415:E415"/>
    <mergeCell ref="D416:E416"/>
    <mergeCell ref="A417:A420"/>
    <mergeCell ref="D417:G420"/>
    <mergeCell ref="A423:G423"/>
    <mergeCell ref="A424:A427"/>
    <mergeCell ref="D424:E424"/>
    <mergeCell ref="F424:G424"/>
    <mergeCell ref="A428:A431"/>
    <mergeCell ref="D428:E428"/>
    <mergeCell ref="D429:E429"/>
    <mergeCell ref="D430:E430"/>
    <mergeCell ref="D431:E431"/>
    <mergeCell ref="A432:A435"/>
    <mergeCell ref="D432:G435"/>
    <mergeCell ref="A438:G438"/>
    <mergeCell ref="A439:A442"/>
    <mergeCell ref="D439:E439"/>
    <mergeCell ref="F439:G439"/>
    <mergeCell ref="A443:A446"/>
    <mergeCell ref="D443:E443"/>
    <mergeCell ref="D444:E444"/>
    <mergeCell ref="D445:E445"/>
    <mergeCell ref="D446:E446"/>
    <mergeCell ref="A447:A450"/>
    <mergeCell ref="D447:G450"/>
    <mergeCell ref="A453:G453"/>
    <mergeCell ref="A454:A457"/>
    <mergeCell ref="D454:E454"/>
    <mergeCell ref="F454:G454"/>
    <mergeCell ref="A458:A461"/>
    <mergeCell ref="D458:E458"/>
    <mergeCell ref="D459:E459"/>
    <mergeCell ref="D460:E460"/>
    <mergeCell ref="D461:E461"/>
    <mergeCell ref="A462:A465"/>
    <mergeCell ref="D462:G465"/>
    <mergeCell ref="A468:G468"/>
    <mergeCell ref="A469:A472"/>
    <mergeCell ref="D469:E469"/>
    <mergeCell ref="F469:G469"/>
    <mergeCell ref="A473:A476"/>
    <mergeCell ref="D473:E473"/>
    <mergeCell ref="D474:E474"/>
    <mergeCell ref="D475:E475"/>
    <mergeCell ref="D476:E476"/>
    <mergeCell ref="A477:A480"/>
    <mergeCell ref="D477:G480"/>
    <mergeCell ref="A483:G483"/>
    <mergeCell ref="A484:A487"/>
    <mergeCell ref="D484:E484"/>
    <mergeCell ref="F484:G484"/>
    <mergeCell ref="A488:A491"/>
    <mergeCell ref="D488:E488"/>
    <mergeCell ref="D489:E489"/>
    <mergeCell ref="D490:E490"/>
    <mergeCell ref="D491:E491"/>
    <mergeCell ref="A492:A495"/>
    <mergeCell ref="D492:G495"/>
    <mergeCell ref="A498:G498"/>
    <mergeCell ref="A499:A502"/>
    <mergeCell ref="D499:E499"/>
    <mergeCell ref="F499:G499"/>
    <mergeCell ref="A503:A506"/>
    <mergeCell ref="D503:E503"/>
    <mergeCell ref="D504:E504"/>
    <mergeCell ref="D505:E505"/>
    <mergeCell ref="D506:E506"/>
    <mergeCell ref="A507:A510"/>
    <mergeCell ref="D507:G510"/>
    <mergeCell ref="A513:G513"/>
    <mergeCell ref="A514:A517"/>
    <mergeCell ref="D514:E514"/>
    <mergeCell ref="F514:G514"/>
    <mergeCell ref="A518:A521"/>
    <mergeCell ref="D518:E518"/>
    <mergeCell ref="D519:E519"/>
    <mergeCell ref="D520:E520"/>
    <mergeCell ref="D521:E521"/>
    <mergeCell ref="A522:A525"/>
    <mergeCell ref="E523:F523"/>
    <mergeCell ref="E524:F524"/>
    <mergeCell ref="A528:G528"/>
    <mergeCell ref="A529:A532"/>
    <mergeCell ref="D529:E529"/>
    <mergeCell ref="F529:G529"/>
    <mergeCell ref="A533:A536"/>
    <mergeCell ref="D533:E533"/>
    <mergeCell ref="D534:E534"/>
    <mergeCell ref="D535:E535"/>
    <mergeCell ref="D536:E536"/>
    <mergeCell ref="A537:A540"/>
    <mergeCell ref="E538:F538"/>
    <mergeCell ref="E539:F539"/>
    <mergeCell ref="A543:G543"/>
    <mergeCell ref="A544:A547"/>
    <mergeCell ref="D544:E544"/>
    <mergeCell ref="F544:G544"/>
    <mergeCell ref="A548:A551"/>
    <mergeCell ref="D548:E548"/>
    <mergeCell ref="D549:E549"/>
    <mergeCell ref="D550:E550"/>
    <mergeCell ref="D551:E551"/>
    <mergeCell ref="A552:A555"/>
    <mergeCell ref="E553:F553"/>
    <mergeCell ref="E554:F554"/>
    <mergeCell ref="A558:G558"/>
    <mergeCell ref="A559:A562"/>
    <mergeCell ref="D559:E559"/>
    <mergeCell ref="F559:G559"/>
    <mergeCell ref="A563:A566"/>
    <mergeCell ref="D563:E563"/>
    <mergeCell ref="D564:E564"/>
    <mergeCell ref="D565:E565"/>
    <mergeCell ref="D566:E566"/>
    <mergeCell ref="A567:A570"/>
    <mergeCell ref="E568:F568"/>
    <mergeCell ref="E569:F569"/>
    <mergeCell ref="A573:G573"/>
    <mergeCell ref="A574:A577"/>
    <mergeCell ref="D574:E574"/>
    <mergeCell ref="F574:G574"/>
    <mergeCell ref="A578:A581"/>
    <mergeCell ref="D578:E578"/>
    <mergeCell ref="D579:E579"/>
    <mergeCell ref="D580:E580"/>
    <mergeCell ref="D581:E581"/>
    <mergeCell ref="A582:A585"/>
    <mergeCell ref="E583:F583"/>
    <mergeCell ref="E584:F584"/>
    <mergeCell ref="A588:G588"/>
    <mergeCell ref="A589:A592"/>
    <mergeCell ref="D589:E589"/>
    <mergeCell ref="F589:G589"/>
    <mergeCell ref="A593:A596"/>
    <mergeCell ref="D593:E593"/>
    <mergeCell ref="D594:E594"/>
    <mergeCell ref="D595:E595"/>
    <mergeCell ref="D596:E596"/>
    <mergeCell ref="A597:A600"/>
    <mergeCell ref="E598:F598"/>
    <mergeCell ref="E599:F599"/>
    <mergeCell ref="A603:G603"/>
    <mergeCell ref="A604:A607"/>
    <mergeCell ref="D604:E604"/>
    <mergeCell ref="F604:G604"/>
    <mergeCell ref="A608:A611"/>
    <mergeCell ref="D608:E608"/>
    <mergeCell ref="D609:E609"/>
    <mergeCell ref="D610:E610"/>
    <mergeCell ref="D611:E611"/>
    <mergeCell ref="A612:A615"/>
    <mergeCell ref="E613:F613"/>
    <mergeCell ref="E614:F614"/>
    <mergeCell ref="A618:G618"/>
    <mergeCell ref="A619:A622"/>
    <mergeCell ref="D619:E619"/>
    <mergeCell ref="F619:G619"/>
    <mergeCell ref="A623:A626"/>
    <mergeCell ref="D623:E623"/>
    <mergeCell ref="D624:E624"/>
    <mergeCell ref="D625:E625"/>
    <mergeCell ref="D626:E626"/>
    <mergeCell ref="A627:A630"/>
    <mergeCell ref="E628:F628"/>
    <mergeCell ref="E629:F629"/>
    <mergeCell ref="A633:G633"/>
    <mergeCell ref="A634:A637"/>
    <mergeCell ref="D634:E634"/>
    <mergeCell ref="F634:G634"/>
    <mergeCell ref="A638:A641"/>
    <mergeCell ref="D638:E638"/>
    <mergeCell ref="D639:E639"/>
    <mergeCell ref="D640:E640"/>
    <mergeCell ref="D641:E641"/>
    <mergeCell ref="A642:A645"/>
    <mergeCell ref="E643:F643"/>
    <mergeCell ref="E644:F644"/>
    <mergeCell ref="A648:G648"/>
    <mergeCell ref="A649:A652"/>
    <mergeCell ref="D649:E649"/>
    <mergeCell ref="F649:G649"/>
    <mergeCell ref="A653:A656"/>
    <mergeCell ref="D653:E653"/>
    <mergeCell ref="D654:E654"/>
    <mergeCell ref="D655:E655"/>
    <mergeCell ref="D656:E656"/>
    <mergeCell ref="A657:A660"/>
    <mergeCell ref="E658:F658"/>
    <mergeCell ref="E659:F659"/>
    <mergeCell ref="A663:G663"/>
    <mergeCell ref="A664:A667"/>
    <mergeCell ref="D664:E664"/>
    <mergeCell ref="F664:G664"/>
    <mergeCell ref="A668:A671"/>
    <mergeCell ref="D668:E668"/>
    <mergeCell ref="D669:E669"/>
    <mergeCell ref="D670:E670"/>
    <mergeCell ref="D671:E671"/>
    <mergeCell ref="A672:A675"/>
    <mergeCell ref="E673:F673"/>
    <mergeCell ref="E674:F674"/>
    <mergeCell ref="A678:G678"/>
    <mergeCell ref="A679:A682"/>
    <mergeCell ref="D679:E679"/>
    <mergeCell ref="F679:G679"/>
    <mergeCell ref="A683:A686"/>
    <mergeCell ref="D683:E683"/>
    <mergeCell ref="D684:E684"/>
    <mergeCell ref="D685:E685"/>
    <mergeCell ref="D686:E686"/>
    <mergeCell ref="A687:A690"/>
    <mergeCell ref="E688:F688"/>
    <mergeCell ref="E689:F689"/>
    <mergeCell ref="A693:G693"/>
    <mergeCell ref="A694:A697"/>
    <mergeCell ref="D694:E694"/>
    <mergeCell ref="F694:G694"/>
    <mergeCell ref="A698:A701"/>
    <mergeCell ref="D698:E698"/>
    <mergeCell ref="D699:E699"/>
    <mergeCell ref="D700:E700"/>
    <mergeCell ref="D701:E701"/>
    <mergeCell ref="A702:A705"/>
    <mergeCell ref="E703:F703"/>
    <mergeCell ref="E704:F704"/>
    <mergeCell ref="A708:G708"/>
    <mergeCell ref="A709:A712"/>
    <mergeCell ref="D709:E709"/>
    <mergeCell ref="F709:G709"/>
    <mergeCell ref="A713:A716"/>
    <mergeCell ref="D713:E713"/>
    <mergeCell ref="D714:E714"/>
    <mergeCell ref="D715:E715"/>
    <mergeCell ref="D716:E716"/>
    <mergeCell ref="A717:A720"/>
    <mergeCell ref="E718:F718"/>
    <mergeCell ref="E719:F719"/>
    <mergeCell ref="A723:G723"/>
    <mergeCell ref="A724:A727"/>
    <mergeCell ref="D724:E724"/>
    <mergeCell ref="F724:G724"/>
    <mergeCell ref="A728:A731"/>
    <mergeCell ref="D728:E728"/>
    <mergeCell ref="D729:E729"/>
    <mergeCell ref="D730:E730"/>
    <mergeCell ref="D731:E731"/>
    <mergeCell ref="A732:A735"/>
    <mergeCell ref="E733:F733"/>
    <mergeCell ref="E734:F734"/>
    <mergeCell ref="A738:G738"/>
    <mergeCell ref="A739:A742"/>
    <mergeCell ref="D739:E739"/>
    <mergeCell ref="F739:G739"/>
    <mergeCell ref="A743:A746"/>
    <mergeCell ref="D743:E743"/>
    <mergeCell ref="D744:E744"/>
    <mergeCell ref="D745:E745"/>
    <mergeCell ref="D746:E746"/>
    <mergeCell ref="A747:A750"/>
    <mergeCell ref="E748:F748"/>
    <mergeCell ref="E749:F749"/>
    <mergeCell ref="A753:G753"/>
    <mergeCell ref="A754:A757"/>
    <mergeCell ref="D754:E754"/>
    <mergeCell ref="F754:G754"/>
    <mergeCell ref="A758:A761"/>
    <mergeCell ref="D758:E758"/>
    <mergeCell ref="D759:E759"/>
    <mergeCell ref="D760:E760"/>
    <mergeCell ref="D761:E761"/>
    <mergeCell ref="A762:A765"/>
    <mergeCell ref="E763:F763"/>
    <mergeCell ref="E764:F764"/>
    <mergeCell ref="A767:G767"/>
    <mergeCell ref="A768:A771"/>
    <mergeCell ref="D768:E768"/>
    <mergeCell ref="F768:G768"/>
    <mergeCell ref="A772:A775"/>
    <mergeCell ref="D772:E772"/>
    <mergeCell ref="D773:E773"/>
    <mergeCell ref="D774:E774"/>
    <mergeCell ref="D775:E775"/>
    <mergeCell ref="A776:A779"/>
    <mergeCell ref="E777:F777"/>
    <mergeCell ref="E778:F778"/>
    <mergeCell ref="A781:G781"/>
    <mergeCell ref="A782:A785"/>
    <mergeCell ref="D782:E782"/>
    <mergeCell ref="F782:G782"/>
    <mergeCell ref="A786:A789"/>
    <mergeCell ref="D786:E786"/>
    <mergeCell ref="D787:E787"/>
    <mergeCell ref="D788:E788"/>
    <mergeCell ref="D789:E789"/>
    <mergeCell ref="A790:A793"/>
    <mergeCell ref="E791:F791"/>
    <mergeCell ref="E792:F792"/>
    <mergeCell ref="A796:G796"/>
    <mergeCell ref="A797:A800"/>
    <mergeCell ref="D797:E797"/>
    <mergeCell ref="F797:G797"/>
    <mergeCell ref="A801:A804"/>
    <mergeCell ref="D801:E801"/>
    <mergeCell ref="D802:E802"/>
    <mergeCell ref="D803:E803"/>
    <mergeCell ref="D804:E804"/>
    <mergeCell ref="A805:A808"/>
    <mergeCell ref="E806:F806"/>
    <mergeCell ref="E807:F807"/>
    <mergeCell ref="A811:G811"/>
    <mergeCell ref="A812:A815"/>
    <mergeCell ref="D812:E812"/>
    <mergeCell ref="F812:G812"/>
    <mergeCell ref="A816:A819"/>
    <mergeCell ref="D816:E816"/>
    <mergeCell ref="D817:E817"/>
    <mergeCell ref="D818:E818"/>
    <mergeCell ref="D819:E819"/>
    <mergeCell ref="A820:A823"/>
    <mergeCell ref="E821:F821"/>
    <mergeCell ref="E822:F822"/>
    <mergeCell ref="A826:G826"/>
    <mergeCell ref="A827:A830"/>
    <mergeCell ref="D827:E827"/>
    <mergeCell ref="F827:G827"/>
    <mergeCell ref="A831:A834"/>
    <mergeCell ref="D831:E831"/>
    <mergeCell ref="D832:E832"/>
    <mergeCell ref="D833:E833"/>
    <mergeCell ref="D834:E834"/>
    <mergeCell ref="A835:A838"/>
    <mergeCell ref="E836:F836"/>
    <mergeCell ref="E837:F837"/>
    <mergeCell ref="A841:G841"/>
    <mergeCell ref="A842:A845"/>
    <mergeCell ref="D842:E842"/>
    <mergeCell ref="F842:G842"/>
    <mergeCell ref="A846:A849"/>
    <mergeCell ref="D846:E846"/>
    <mergeCell ref="D847:E847"/>
    <mergeCell ref="D848:E848"/>
    <mergeCell ref="D849:E849"/>
    <mergeCell ref="A850:A853"/>
    <mergeCell ref="E851:F851"/>
    <mergeCell ref="E852:F852"/>
    <mergeCell ref="A856:G856"/>
    <mergeCell ref="A857:A860"/>
    <mergeCell ref="D857:E857"/>
    <mergeCell ref="F857:G857"/>
    <mergeCell ref="A861:A864"/>
    <mergeCell ref="D861:E861"/>
    <mergeCell ref="D862:E862"/>
    <mergeCell ref="D863:E863"/>
    <mergeCell ref="D864:E864"/>
    <mergeCell ref="A865:A868"/>
    <mergeCell ref="E866:F866"/>
    <mergeCell ref="E867:F867"/>
    <mergeCell ref="A871:G871"/>
    <mergeCell ref="A872:A875"/>
    <mergeCell ref="D872:E872"/>
    <mergeCell ref="F872:G872"/>
    <mergeCell ref="A876:A879"/>
    <mergeCell ref="D876:E876"/>
    <mergeCell ref="D877:E877"/>
    <mergeCell ref="D878:E878"/>
    <mergeCell ref="D879:E879"/>
    <mergeCell ref="A880:A883"/>
    <mergeCell ref="E881:F881"/>
    <mergeCell ref="E882:F882"/>
    <mergeCell ref="A886:G886"/>
    <mergeCell ref="A887:A890"/>
    <mergeCell ref="D887:E887"/>
    <mergeCell ref="F887:G887"/>
    <mergeCell ref="A891:A894"/>
    <mergeCell ref="D891:E891"/>
    <mergeCell ref="D892:E892"/>
    <mergeCell ref="D893:E893"/>
    <mergeCell ref="D894:E894"/>
    <mergeCell ref="A895:A898"/>
    <mergeCell ref="E896:F896"/>
    <mergeCell ref="E897:F897"/>
    <mergeCell ref="A901:G901"/>
    <mergeCell ref="A902:A905"/>
    <mergeCell ref="D902:E902"/>
    <mergeCell ref="F902:G902"/>
    <mergeCell ref="A906:A909"/>
    <mergeCell ref="D906:E906"/>
    <mergeCell ref="D907:E907"/>
    <mergeCell ref="D908:E908"/>
    <mergeCell ref="D909:E909"/>
    <mergeCell ref="A910:A913"/>
    <mergeCell ref="E911:F911"/>
    <mergeCell ref="E912:F912"/>
    <mergeCell ref="A916:G916"/>
    <mergeCell ref="A917:A920"/>
    <mergeCell ref="D917:E917"/>
    <mergeCell ref="F917:G917"/>
    <mergeCell ref="A921:A924"/>
    <mergeCell ref="D921:E921"/>
    <mergeCell ref="D922:E922"/>
    <mergeCell ref="D923:E923"/>
    <mergeCell ref="D924:E924"/>
    <mergeCell ref="A925:A928"/>
    <mergeCell ref="E926:F926"/>
    <mergeCell ref="E927:F927"/>
    <mergeCell ref="A931:G931"/>
    <mergeCell ref="A932:A935"/>
    <mergeCell ref="D932:E932"/>
    <mergeCell ref="F932:G932"/>
    <mergeCell ref="A936:A939"/>
    <mergeCell ref="D936:E936"/>
    <mergeCell ref="D937:E937"/>
    <mergeCell ref="D938:E938"/>
    <mergeCell ref="D939:E939"/>
    <mergeCell ref="A940:A943"/>
    <mergeCell ref="E941:F941"/>
    <mergeCell ref="E942:F942"/>
    <mergeCell ref="A946:G946"/>
    <mergeCell ref="A947:A950"/>
    <mergeCell ref="D947:E947"/>
    <mergeCell ref="F947:G947"/>
    <mergeCell ref="A951:A954"/>
    <mergeCell ref="D951:E951"/>
    <mergeCell ref="D952:E952"/>
    <mergeCell ref="D953:E953"/>
    <mergeCell ref="D954:E954"/>
    <mergeCell ref="A955:A958"/>
    <mergeCell ref="E956:F956"/>
    <mergeCell ref="E957:F957"/>
    <mergeCell ref="A961:G961"/>
    <mergeCell ref="A962:A965"/>
    <mergeCell ref="D962:E962"/>
    <mergeCell ref="F962:G962"/>
    <mergeCell ref="A966:A969"/>
    <mergeCell ref="D966:E966"/>
    <mergeCell ref="D967:E967"/>
    <mergeCell ref="D968:E968"/>
    <mergeCell ref="D969:E969"/>
    <mergeCell ref="A970:A973"/>
    <mergeCell ref="E971:F971"/>
    <mergeCell ref="E972:F972"/>
    <mergeCell ref="A976:G976"/>
    <mergeCell ref="A977:A980"/>
    <mergeCell ref="D977:E977"/>
    <mergeCell ref="F977:G977"/>
    <mergeCell ref="A981:A984"/>
    <mergeCell ref="D981:E981"/>
    <mergeCell ref="D982:E982"/>
    <mergeCell ref="D983:E983"/>
    <mergeCell ref="D984:E984"/>
    <mergeCell ref="A985:A988"/>
    <mergeCell ref="E986:F986"/>
    <mergeCell ref="E987:F987"/>
    <mergeCell ref="A991:G991"/>
    <mergeCell ref="A992:A995"/>
    <mergeCell ref="D992:E992"/>
    <mergeCell ref="F992:G992"/>
    <mergeCell ref="A996:A999"/>
    <mergeCell ref="D996:E996"/>
    <mergeCell ref="D997:E997"/>
    <mergeCell ref="D998:E998"/>
    <mergeCell ref="D999:E999"/>
    <mergeCell ref="A1000:A1003"/>
    <mergeCell ref="E1001:F1001"/>
    <mergeCell ref="E1002:F1002"/>
    <mergeCell ref="A1006:G1006"/>
    <mergeCell ref="A1007:A1010"/>
    <mergeCell ref="D1007:E1007"/>
    <mergeCell ref="F1007:G1007"/>
    <mergeCell ref="A1011:A1014"/>
    <mergeCell ref="D1011:E1011"/>
    <mergeCell ref="D1012:E1012"/>
    <mergeCell ref="D1013:E1013"/>
    <mergeCell ref="D1014:E1014"/>
    <mergeCell ref="A1015:A1018"/>
    <mergeCell ref="E1016:F1016"/>
    <mergeCell ref="E1017:F1017"/>
    <mergeCell ref="A1021:G1021"/>
    <mergeCell ref="A1022:A1025"/>
    <mergeCell ref="D1022:E1022"/>
    <mergeCell ref="F1022:G1022"/>
    <mergeCell ref="A1026:A1029"/>
    <mergeCell ref="D1026:E1026"/>
    <mergeCell ref="D1027:E1027"/>
    <mergeCell ref="D1028:E1028"/>
    <mergeCell ref="D1029:E1029"/>
    <mergeCell ref="A1030:A1033"/>
    <mergeCell ref="E1031:F1031"/>
    <mergeCell ref="E1032:F1032"/>
    <mergeCell ref="A1036:G1036"/>
    <mergeCell ref="A1037:A1040"/>
    <mergeCell ref="D1037:E1037"/>
    <mergeCell ref="F1037:G1037"/>
    <mergeCell ref="A1041:A1044"/>
    <mergeCell ref="D1041:E1041"/>
    <mergeCell ref="D1042:E1042"/>
    <mergeCell ref="D1043:E1043"/>
    <mergeCell ref="D1044:E1044"/>
    <mergeCell ref="A1045:A1048"/>
    <mergeCell ref="E1046:F1046"/>
    <mergeCell ref="E1047:F1047"/>
    <mergeCell ref="A1051:G1051"/>
    <mergeCell ref="A1052:A1055"/>
    <mergeCell ref="D1052:E1052"/>
    <mergeCell ref="F1052:G1052"/>
    <mergeCell ref="A1056:A1059"/>
    <mergeCell ref="D1056:E1056"/>
    <mergeCell ref="D1057:E1057"/>
    <mergeCell ref="D1058:E1058"/>
    <mergeCell ref="D1059:E1059"/>
    <mergeCell ref="A1060:A1063"/>
    <mergeCell ref="E1061:F1061"/>
    <mergeCell ref="E1062:F1062"/>
    <mergeCell ref="A1066:G1066"/>
    <mergeCell ref="A1067:A1070"/>
    <mergeCell ref="D1067:E1067"/>
    <mergeCell ref="F1067:G1067"/>
    <mergeCell ref="A1071:A1074"/>
    <mergeCell ref="D1071:E1071"/>
    <mergeCell ref="D1072:E1072"/>
    <mergeCell ref="D1073:E1073"/>
    <mergeCell ref="D1074:E1074"/>
    <mergeCell ref="A1075:A1078"/>
    <mergeCell ref="E1076:F1076"/>
    <mergeCell ref="E1077:F1077"/>
    <mergeCell ref="A1081:G1081"/>
    <mergeCell ref="A1082:A1085"/>
    <mergeCell ref="D1082:E1082"/>
    <mergeCell ref="F1082:G1082"/>
    <mergeCell ref="A1086:A1089"/>
    <mergeCell ref="D1086:E1086"/>
    <mergeCell ref="D1087:E1087"/>
    <mergeCell ref="D1088:E1088"/>
    <mergeCell ref="D1089:E1089"/>
    <mergeCell ref="A1090:A1093"/>
    <mergeCell ref="E1091:F1091"/>
    <mergeCell ref="E1092:F1092"/>
    <mergeCell ref="A1096:G1096"/>
    <mergeCell ref="A1097:A1100"/>
    <mergeCell ref="D1097:E1097"/>
    <mergeCell ref="F1097:G1097"/>
    <mergeCell ref="A1101:A1104"/>
    <mergeCell ref="D1101:E1101"/>
    <mergeCell ref="D1102:E1102"/>
    <mergeCell ref="D1103:E1103"/>
    <mergeCell ref="D1104:E1104"/>
    <mergeCell ref="A1105:A1108"/>
    <mergeCell ref="E1106:F1106"/>
    <mergeCell ref="E1107:F1107"/>
    <mergeCell ref="A1111:G1111"/>
    <mergeCell ref="A1112:A1115"/>
    <mergeCell ref="D1112:E1112"/>
    <mergeCell ref="F1112:G1112"/>
    <mergeCell ref="A1116:A1119"/>
    <mergeCell ref="D1116:E1116"/>
    <mergeCell ref="D1117:E1117"/>
    <mergeCell ref="D1118:E1118"/>
    <mergeCell ref="D1119:E1119"/>
    <mergeCell ref="A1120:A1123"/>
    <mergeCell ref="E1121:F1121"/>
    <mergeCell ref="E1122:F1122"/>
    <mergeCell ref="A1126:G1126"/>
    <mergeCell ref="A1127:A1130"/>
    <mergeCell ref="D1127:E1127"/>
    <mergeCell ref="F1127:G1127"/>
    <mergeCell ref="A1131:A1134"/>
    <mergeCell ref="D1131:E1131"/>
    <mergeCell ref="D1132:E1132"/>
    <mergeCell ref="D1133:E1133"/>
    <mergeCell ref="D1134:E1134"/>
    <mergeCell ref="A1135:A1138"/>
    <mergeCell ref="E1136:F1136"/>
    <mergeCell ref="E1137:F1137"/>
    <mergeCell ref="E1138:F1138"/>
    <mergeCell ref="A1141:G1141"/>
    <mergeCell ref="A1142:A1145"/>
    <mergeCell ref="D1142:E1142"/>
    <mergeCell ref="F1142:G1142"/>
    <mergeCell ref="A1146:A1149"/>
    <mergeCell ref="D1146:E1146"/>
    <mergeCell ref="D1147:E1147"/>
    <mergeCell ref="D1148:E1148"/>
    <mergeCell ref="D1149:E1149"/>
    <mergeCell ref="A1150:A1153"/>
    <mergeCell ref="E1151:F1151"/>
    <mergeCell ref="E1152:F1152"/>
    <mergeCell ref="E1153:F1153"/>
    <mergeCell ref="A1156:G1156"/>
    <mergeCell ref="A1157:A1160"/>
    <mergeCell ref="D1157:E1157"/>
    <mergeCell ref="F1157:G1157"/>
    <mergeCell ref="A1161:A1164"/>
    <mergeCell ref="D1161:E1161"/>
    <mergeCell ref="D1162:E1162"/>
    <mergeCell ref="D1163:E1163"/>
    <mergeCell ref="D1164:E1164"/>
    <mergeCell ref="A1165:A1168"/>
    <mergeCell ref="E1166:F1166"/>
    <mergeCell ref="E1167:F1167"/>
    <mergeCell ref="E1168:F1168"/>
    <mergeCell ref="A1171:G1171"/>
    <mergeCell ref="A1172:A1175"/>
    <mergeCell ref="D1172:E1172"/>
    <mergeCell ref="F1172:G1172"/>
    <mergeCell ref="A1176:A1179"/>
    <mergeCell ref="D1176:E1176"/>
    <mergeCell ref="D1177:E1177"/>
    <mergeCell ref="D1178:E1178"/>
    <mergeCell ref="D1179:E1179"/>
    <mergeCell ref="A1180:A1183"/>
    <mergeCell ref="E1181:F1181"/>
    <mergeCell ref="E1182:F1182"/>
    <mergeCell ref="E1183:F1183"/>
    <mergeCell ref="A1186:G1186"/>
    <mergeCell ref="A1187:A1190"/>
    <mergeCell ref="D1187:E1187"/>
    <mergeCell ref="F1187:G1187"/>
    <mergeCell ref="A1191:A1194"/>
    <mergeCell ref="D1191:E1191"/>
    <mergeCell ref="D1192:E1192"/>
    <mergeCell ref="D1193:E1193"/>
    <mergeCell ref="D1194:E1194"/>
    <mergeCell ref="A1195:A1198"/>
    <mergeCell ref="E1196:F1196"/>
    <mergeCell ref="E1197:F1197"/>
    <mergeCell ref="E1198:F1198"/>
    <mergeCell ref="A1201:G1201"/>
    <mergeCell ref="A1202:A1205"/>
    <mergeCell ref="D1202:E1202"/>
    <mergeCell ref="F1202:G1202"/>
    <mergeCell ref="A1206:A1209"/>
    <mergeCell ref="D1206:E1206"/>
    <mergeCell ref="D1207:E1207"/>
    <mergeCell ref="D1208:E1208"/>
    <mergeCell ref="D1209:E1209"/>
    <mergeCell ref="A1210:A1213"/>
    <mergeCell ref="E1211:F1211"/>
    <mergeCell ref="E1212:F1212"/>
    <mergeCell ref="E1213:F1213"/>
    <mergeCell ref="A1216:G1216"/>
    <mergeCell ref="A1217:A1220"/>
    <mergeCell ref="D1217:E1217"/>
    <mergeCell ref="F1217:G1217"/>
    <mergeCell ref="A1221:A1224"/>
    <mergeCell ref="D1221:E1221"/>
    <mergeCell ref="D1222:E1222"/>
    <mergeCell ref="D1223:E1223"/>
    <mergeCell ref="D1224:E1224"/>
    <mergeCell ref="A1225:A1228"/>
    <mergeCell ref="E1226:F1226"/>
    <mergeCell ref="E1227:F1227"/>
    <mergeCell ref="E1228:F1228"/>
    <mergeCell ref="A1231:G1231"/>
    <mergeCell ref="A1232:A1235"/>
    <mergeCell ref="D1232:E1232"/>
    <mergeCell ref="F1232:G1232"/>
    <mergeCell ref="A1236:A1239"/>
    <mergeCell ref="D1236:E1236"/>
    <mergeCell ref="D1237:E1237"/>
    <mergeCell ref="D1238:E1238"/>
    <mergeCell ref="D1239:E1239"/>
    <mergeCell ref="A1240:A1243"/>
    <mergeCell ref="E1241:F1241"/>
    <mergeCell ref="E1242:F1242"/>
    <mergeCell ref="E1243:F1243"/>
    <mergeCell ref="A1246:G1246"/>
    <mergeCell ref="A1247:A1250"/>
    <mergeCell ref="D1247:E1247"/>
    <mergeCell ref="F1247:G1247"/>
    <mergeCell ref="A1251:A1254"/>
    <mergeCell ref="D1251:E1251"/>
    <mergeCell ref="D1252:E1252"/>
    <mergeCell ref="D1253:E1253"/>
    <mergeCell ref="D1254:E1254"/>
    <mergeCell ref="A1255:A1258"/>
    <mergeCell ref="E1256:F1256"/>
    <mergeCell ref="E1257:F1257"/>
    <mergeCell ref="E1258:F1258"/>
    <mergeCell ref="A1261:G1261"/>
    <mergeCell ref="A1262:A1265"/>
    <mergeCell ref="D1262:E1262"/>
    <mergeCell ref="F1262:G1262"/>
    <mergeCell ref="A1266:A1269"/>
    <mergeCell ref="D1266:E1266"/>
    <mergeCell ref="D1267:E1267"/>
    <mergeCell ref="D1268:E1268"/>
    <mergeCell ref="D1269:E1269"/>
    <mergeCell ref="A1270:A1273"/>
    <mergeCell ref="E1271:F1271"/>
    <mergeCell ref="E1272:F1272"/>
    <mergeCell ref="E1273:F1273"/>
    <mergeCell ref="A1276:G1276"/>
    <mergeCell ref="A1277:A1280"/>
    <mergeCell ref="D1277:E1277"/>
    <mergeCell ref="F1277:G1277"/>
    <mergeCell ref="A1281:A1284"/>
    <mergeCell ref="D1281:E1281"/>
    <mergeCell ref="D1282:E1282"/>
    <mergeCell ref="D1283:E1283"/>
    <mergeCell ref="D1284:E1284"/>
    <mergeCell ref="A1285:A1288"/>
    <mergeCell ref="E1286:F1286"/>
    <mergeCell ref="E1287:F1287"/>
    <mergeCell ref="E1288:F1288"/>
    <mergeCell ref="A1291:G1291"/>
    <mergeCell ref="A1292:A1295"/>
    <mergeCell ref="D1292:E1292"/>
    <mergeCell ref="F1292:G1292"/>
    <mergeCell ref="A1296:A1299"/>
    <mergeCell ref="D1296:E1296"/>
    <mergeCell ref="D1297:E1297"/>
    <mergeCell ref="D1298:E1298"/>
    <mergeCell ref="D1299:E1299"/>
    <mergeCell ref="A1300:A1303"/>
    <mergeCell ref="E1301:F1301"/>
    <mergeCell ref="E1302:F1302"/>
    <mergeCell ref="E1303:F1303"/>
    <mergeCell ref="A1306:G1306"/>
    <mergeCell ref="A1307:A1310"/>
    <mergeCell ref="D1307:E1307"/>
    <mergeCell ref="F1307:G1307"/>
    <mergeCell ref="A1311:A1314"/>
    <mergeCell ref="D1311:E1311"/>
    <mergeCell ref="D1312:E1312"/>
    <mergeCell ref="D1313:E1313"/>
    <mergeCell ref="D1314:E1314"/>
    <mergeCell ref="A1315:A1318"/>
    <mergeCell ref="E1316:F1316"/>
    <mergeCell ref="E1317:F1317"/>
    <mergeCell ref="E1318:F1318"/>
    <mergeCell ref="A1321:G1321"/>
    <mergeCell ref="A1322:A1325"/>
    <mergeCell ref="D1322:E1322"/>
    <mergeCell ref="F1322:G1322"/>
    <mergeCell ref="A1326:A1329"/>
    <mergeCell ref="D1326:E1326"/>
    <mergeCell ref="D1327:E1327"/>
    <mergeCell ref="D1328:E1328"/>
    <mergeCell ref="D1329:E1329"/>
    <mergeCell ref="A1330:A1333"/>
    <mergeCell ref="E1331:F1331"/>
    <mergeCell ref="E1332:F1332"/>
    <mergeCell ref="E1333:F1333"/>
    <mergeCell ref="A1336:G1336"/>
    <mergeCell ref="A1337:A1340"/>
    <mergeCell ref="D1337:E1337"/>
    <mergeCell ref="F1337:G1337"/>
    <mergeCell ref="A1341:A1344"/>
    <mergeCell ref="D1341:E1341"/>
    <mergeCell ref="D1342:E1342"/>
    <mergeCell ref="D1343:E1343"/>
    <mergeCell ref="D1344:E1344"/>
    <mergeCell ref="A1345:A1348"/>
    <mergeCell ref="E1346:F1346"/>
    <mergeCell ref="E1347:F1347"/>
    <mergeCell ref="E1348:F1348"/>
    <mergeCell ref="A1351:G1351"/>
    <mergeCell ref="A1352:A1355"/>
    <mergeCell ref="D1352:E1352"/>
    <mergeCell ref="F1352:G1352"/>
    <mergeCell ref="A1356:A1359"/>
    <mergeCell ref="D1356:E1356"/>
    <mergeCell ref="D1357:E1357"/>
    <mergeCell ref="D1358:E1358"/>
    <mergeCell ref="D1359:E1359"/>
    <mergeCell ref="A1360:A1363"/>
    <mergeCell ref="E1361:F1361"/>
    <mergeCell ref="E1362:F1362"/>
    <mergeCell ref="E1363:F1363"/>
    <mergeCell ref="A1366:G1366"/>
    <mergeCell ref="A1367:A1370"/>
    <mergeCell ref="D1367:E1367"/>
    <mergeCell ref="F1367:G1367"/>
    <mergeCell ref="A1371:A1374"/>
    <mergeCell ref="D1371:E1371"/>
    <mergeCell ref="D1372:E1372"/>
    <mergeCell ref="D1373:E1373"/>
    <mergeCell ref="D1374:E1374"/>
    <mergeCell ref="A1375:A1378"/>
    <mergeCell ref="E1376:F1376"/>
    <mergeCell ref="E1377:F1377"/>
    <mergeCell ref="E1378:F1378"/>
    <mergeCell ref="A1381:G1381"/>
    <mergeCell ref="A1382:A1385"/>
    <mergeCell ref="D1382:E1382"/>
    <mergeCell ref="F1382:G1382"/>
    <mergeCell ref="A1386:A1389"/>
    <mergeCell ref="D1386:E1386"/>
    <mergeCell ref="D1387:E1387"/>
    <mergeCell ref="D1388:E1388"/>
    <mergeCell ref="D1389:E1389"/>
    <mergeCell ref="A1390:A1393"/>
    <mergeCell ref="E1391:F1391"/>
    <mergeCell ref="E1392:F1392"/>
    <mergeCell ref="E1393:F1393"/>
    <mergeCell ref="A1396:G1396"/>
    <mergeCell ref="A1397:A1400"/>
    <mergeCell ref="D1397:E1397"/>
    <mergeCell ref="F1397:G1397"/>
    <mergeCell ref="A1401:A1404"/>
    <mergeCell ref="D1401:E1401"/>
    <mergeCell ref="D1402:E1402"/>
    <mergeCell ref="D1403:E1403"/>
    <mergeCell ref="D1404:E1404"/>
    <mergeCell ref="A1405:A1408"/>
    <mergeCell ref="E1406:F1406"/>
    <mergeCell ref="E1407:F1407"/>
    <mergeCell ref="E1408:F1408"/>
    <mergeCell ref="A1411:G1411"/>
    <mergeCell ref="A1412:A1415"/>
    <mergeCell ref="D1412:E1412"/>
    <mergeCell ref="F1412:G1412"/>
    <mergeCell ref="A1416:A1419"/>
    <mergeCell ref="D1416:E1416"/>
    <mergeCell ref="D1417:E1417"/>
    <mergeCell ref="D1418:E1418"/>
    <mergeCell ref="D1419:E1419"/>
    <mergeCell ref="A1420:A1423"/>
    <mergeCell ref="E1421:F1421"/>
    <mergeCell ref="E1422:F1422"/>
    <mergeCell ref="E1423:F1423"/>
    <mergeCell ref="A1426:G1426"/>
    <mergeCell ref="A1427:A1430"/>
    <mergeCell ref="D1427:E1427"/>
    <mergeCell ref="F1427:G1427"/>
    <mergeCell ref="A1431:A1434"/>
    <mergeCell ref="D1431:E1431"/>
    <mergeCell ref="D1432:E1432"/>
    <mergeCell ref="D1433:E1433"/>
    <mergeCell ref="D1434:E1434"/>
    <mergeCell ref="A1435:A1438"/>
    <mergeCell ref="E1436:F1436"/>
    <mergeCell ref="E1437:F1437"/>
    <mergeCell ref="E1438:F1438"/>
    <mergeCell ref="A1441:G1441"/>
    <mergeCell ref="A1442:A1445"/>
    <mergeCell ref="D1442:E1442"/>
    <mergeCell ref="F1442:G1442"/>
    <mergeCell ref="A1446:A1449"/>
    <mergeCell ref="D1446:E1446"/>
    <mergeCell ref="D1447:E1447"/>
    <mergeCell ref="D1448:E1448"/>
    <mergeCell ref="D1449:E1449"/>
    <mergeCell ref="A1450:A1453"/>
    <mergeCell ref="E1451:F1451"/>
    <mergeCell ref="E1452:F1452"/>
    <mergeCell ref="E1453:F1453"/>
    <mergeCell ref="A1456:G1456"/>
    <mergeCell ref="A1457:A1460"/>
    <mergeCell ref="D1457:E1457"/>
    <mergeCell ref="F1457:G1457"/>
    <mergeCell ref="A1461:A1464"/>
    <mergeCell ref="D1461:E1461"/>
    <mergeCell ref="D1462:E1462"/>
    <mergeCell ref="D1463:E1463"/>
    <mergeCell ref="D1464:E1464"/>
    <mergeCell ref="A1465:A1468"/>
    <mergeCell ref="E1466:F1466"/>
    <mergeCell ref="E1467:F1467"/>
    <mergeCell ref="E1468:F1468"/>
    <mergeCell ref="A1471:G1471"/>
    <mergeCell ref="A1472:A1475"/>
    <mergeCell ref="D1472:E1472"/>
    <mergeCell ref="F1472:G1472"/>
    <mergeCell ref="A1476:A1479"/>
    <mergeCell ref="D1476:E1476"/>
    <mergeCell ref="D1477:E1477"/>
    <mergeCell ref="D1478:E1478"/>
    <mergeCell ref="D1479:E1479"/>
    <mergeCell ref="A1480:A1483"/>
    <mergeCell ref="E1481:F1481"/>
    <mergeCell ref="E1482:F1482"/>
    <mergeCell ref="E1483:F1483"/>
    <mergeCell ref="A1486:G1486"/>
    <mergeCell ref="A1487:A1490"/>
    <mergeCell ref="D1487:E1487"/>
    <mergeCell ref="F1487:G1487"/>
    <mergeCell ref="A1491:A1494"/>
    <mergeCell ref="D1491:E1491"/>
    <mergeCell ref="D1492:E1492"/>
    <mergeCell ref="D1493:E1493"/>
    <mergeCell ref="D1494:E1494"/>
    <mergeCell ref="A1495:A1498"/>
    <mergeCell ref="E1496:F1496"/>
    <mergeCell ref="E1497:F1497"/>
    <mergeCell ref="E1498:F1498"/>
    <mergeCell ref="A1501:G1501"/>
    <mergeCell ref="A1502:A1505"/>
    <mergeCell ref="D1502:E1502"/>
    <mergeCell ref="F1502:G1502"/>
    <mergeCell ref="A1506:A1509"/>
    <mergeCell ref="D1506:E1506"/>
    <mergeCell ref="D1507:E1507"/>
    <mergeCell ref="D1508:E1508"/>
    <mergeCell ref="D1509:E1509"/>
    <mergeCell ref="A1510:A1513"/>
    <mergeCell ref="E1511:F1511"/>
    <mergeCell ref="E1512:F1512"/>
    <mergeCell ref="E1513:F1513"/>
    <mergeCell ref="A1516:G1516"/>
    <mergeCell ref="A1517:A1520"/>
    <mergeCell ref="D1517:E1517"/>
    <mergeCell ref="F1517:G1517"/>
    <mergeCell ref="A1521:A1524"/>
    <mergeCell ref="D1521:E1521"/>
    <mergeCell ref="D1522:E1522"/>
    <mergeCell ref="D1523:E1523"/>
    <mergeCell ref="D1524:E1524"/>
    <mergeCell ref="A1525:A1528"/>
    <mergeCell ref="E1526:F1526"/>
    <mergeCell ref="E1527:F1527"/>
    <mergeCell ref="E1528:F1528"/>
    <mergeCell ref="A1531:G1531"/>
    <mergeCell ref="A1532:A1535"/>
    <mergeCell ref="D1532:E1532"/>
    <mergeCell ref="F1532:G1532"/>
    <mergeCell ref="A1536:A1539"/>
    <mergeCell ref="D1536:E1536"/>
    <mergeCell ref="D1537:E1537"/>
    <mergeCell ref="D1538:E1538"/>
    <mergeCell ref="D1539:E1539"/>
    <mergeCell ref="A1540:A1543"/>
    <mergeCell ref="E1541:F1541"/>
    <mergeCell ref="E1542:F1542"/>
    <mergeCell ref="E1543:F1543"/>
    <mergeCell ref="A1546:G1546"/>
    <mergeCell ref="A1547:A1550"/>
    <mergeCell ref="D1547:E1547"/>
    <mergeCell ref="F1547:G1547"/>
    <mergeCell ref="A1551:A1554"/>
    <mergeCell ref="D1551:E1551"/>
    <mergeCell ref="D1552:E1552"/>
    <mergeCell ref="D1553:E1553"/>
    <mergeCell ref="D1554:E1554"/>
    <mergeCell ref="A1555:A1558"/>
    <mergeCell ref="E1556:F1556"/>
    <mergeCell ref="E1557:F1557"/>
    <mergeCell ref="E1558:F1558"/>
    <mergeCell ref="A1561:G1561"/>
    <mergeCell ref="A1562:A1565"/>
    <mergeCell ref="D1562:E1562"/>
    <mergeCell ref="F1562:G1562"/>
    <mergeCell ref="A1566:A1569"/>
    <mergeCell ref="D1566:E1566"/>
    <mergeCell ref="D1567:E1567"/>
    <mergeCell ref="D1568:E1568"/>
    <mergeCell ref="D1569:E1569"/>
    <mergeCell ref="A1570:A1573"/>
    <mergeCell ref="E1571:F1571"/>
    <mergeCell ref="E1572:F1572"/>
    <mergeCell ref="E1573:F1573"/>
    <mergeCell ref="A1576:G1576"/>
    <mergeCell ref="A1577:A1580"/>
    <mergeCell ref="D1577:E1577"/>
    <mergeCell ref="F1577:G1577"/>
    <mergeCell ref="A1581:A1584"/>
    <mergeCell ref="D1581:E1581"/>
    <mergeCell ref="D1582:E1582"/>
    <mergeCell ref="D1583:E1583"/>
    <mergeCell ref="D1584:E1584"/>
    <mergeCell ref="A1585:A1588"/>
    <mergeCell ref="E1586:F1586"/>
    <mergeCell ref="E1587:F1587"/>
    <mergeCell ref="E1588:F1588"/>
    <mergeCell ref="A1591:G1591"/>
    <mergeCell ref="A1592:A1595"/>
    <mergeCell ref="D1592:E1592"/>
    <mergeCell ref="F1592:G1592"/>
    <mergeCell ref="A1596:A1599"/>
    <mergeCell ref="D1596:E1596"/>
    <mergeCell ref="D1597:E1597"/>
    <mergeCell ref="D1598:E1598"/>
    <mergeCell ref="D1599:E1599"/>
    <mergeCell ref="A1600:A1603"/>
    <mergeCell ref="E1601:F1601"/>
    <mergeCell ref="E1602:F1602"/>
    <mergeCell ref="E1603:F1603"/>
    <mergeCell ref="A1606:G1606"/>
    <mergeCell ref="A1607:A1610"/>
    <mergeCell ref="D1607:E1607"/>
    <mergeCell ref="F1607:G1607"/>
    <mergeCell ref="A1611:A1614"/>
    <mergeCell ref="D1611:E1611"/>
    <mergeCell ref="D1612:E1612"/>
    <mergeCell ref="D1613:E1613"/>
    <mergeCell ref="D1614:E1614"/>
    <mergeCell ref="A1615:A1618"/>
    <mergeCell ref="E1616:F1616"/>
    <mergeCell ref="E1617:F1617"/>
    <mergeCell ref="E1618:F1618"/>
    <mergeCell ref="A1621:G1621"/>
    <mergeCell ref="A1622:A1625"/>
    <mergeCell ref="D1622:E1622"/>
    <mergeCell ref="F1622:G1622"/>
    <mergeCell ref="A1626:A1629"/>
    <mergeCell ref="D1626:E1626"/>
    <mergeCell ref="D1627:E1627"/>
    <mergeCell ref="D1628:E1628"/>
    <mergeCell ref="D1629:E1629"/>
    <mergeCell ref="A1630:A1633"/>
    <mergeCell ref="E1631:F1631"/>
    <mergeCell ref="E1632:F1632"/>
    <mergeCell ref="E1633:F1633"/>
  </mergeCells>
  <conditionalFormatting sqref="C7 G7 C15 F11:G11 C11:D11">
    <cfRule type="cellIs" priority="2" operator="between" aboveAverage="0" equalAverage="0" bottom="0" percent="0" rank="0" text="" dxfId="0">
      <formula>0</formula>
      <formula>96.99</formula>
    </cfRule>
  </conditionalFormatting>
  <conditionalFormatting sqref="C7 G7 C15 F11:G11 C11:D11">
    <cfRule type="cellIs" priority="3" operator="between" aboveAverage="0" equalAverage="0" bottom="0" percent="0" rank="0" text="" dxfId="1">
      <formula>97</formula>
      <formula>99.799999</formula>
    </cfRule>
  </conditionalFormatting>
  <conditionalFormatting sqref="C7 G7 C15 F11:G11 C11:D11">
    <cfRule type="cellIs" priority="4" operator="between" aboveAverage="0" equalAverage="0" bottom="0" percent="0" rank="0" text="" dxfId="2">
      <formula>99.8</formula>
      <formula>100.01</formula>
    </cfRule>
  </conditionalFormatting>
  <conditionalFormatting sqref="E7">
    <cfRule type="cellIs" priority="5" operator="between" aboveAverage="0" equalAverage="0" bottom="0" percent="0" rank="0" text="" dxfId="3">
      <formula>0</formula>
      <formula>96.99</formula>
    </cfRule>
  </conditionalFormatting>
  <conditionalFormatting sqref="E7">
    <cfRule type="cellIs" priority="6" operator="between" aboveAverage="0" equalAverage="0" bottom="0" percent="0" rank="0" text="" dxfId="4">
      <formula>97</formula>
      <formula>99.499999</formula>
    </cfRule>
  </conditionalFormatting>
  <conditionalFormatting sqref="E7">
    <cfRule type="cellIs" priority="7" operator="between" aboveAverage="0" equalAverage="0" bottom="0" percent="0" rank="0" text="" dxfId="5">
      <formula>99.5</formula>
      <formula>100.01</formula>
    </cfRule>
  </conditionalFormatting>
  <conditionalFormatting sqref="C22 G22 C30 F26:G26 C26:D26">
    <cfRule type="cellIs" priority="8" operator="between" aboveAverage="0" equalAverage="0" bottom="0" percent="0" rank="0" text="" dxfId="6">
      <formula>0</formula>
      <formula>96.99</formula>
    </cfRule>
  </conditionalFormatting>
  <conditionalFormatting sqref="C22 G22 C30 F26:G26 C26:D26">
    <cfRule type="cellIs" priority="9" operator="between" aboveAverage="0" equalAverage="0" bottom="0" percent="0" rank="0" text="" dxfId="7">
      <formula>97</formula>
      <formula>99.499999</formula>
    </cfRule>
  </conditionalFormatting>
  <conditionalFormatting sqref="C22 G22 C30 F26:G26 C26:D26">
    <cfRule type="cellIs" priority="10" operator="between" aboveAverage="0" equalAverage="0" bottom="0" percent="0" rank="0" text="" dxfId="8">
      <formula>99.5</formula>
      <formula>100.01</formula>
    </cfRule>
  </conditionalFormatting>
  <conditionalFormatting sqref="E22">
    <cfRule type="cellIs" priority="11" operator="between" aboveAverage="0" equalAverage="0" bottom="0" percent="0" rank="0" text="" dxfId="9">
      <formula>0</formula>
      <formula>96.99</formula>
    </cfRule>
  </conditionalFormatting>
  <conditionalFormatting sqref="E22">
    <cfRule type="cellIs" priority="12" operator="between" aboveAverage="0" equalAverage="0" bottom="0" percent="0" rank="0" text="" dxfId="10">
      <formula>97</formula>
      <formula>99.799999</formula>
    </cfRule>
  </conditionalFormatting>
  <conditionalFormatting sqref="E22">
    <cfRule type="cellIs" priority="13" operator="between" aboveAverage="0" equalAverage="0" bottom="0" percent="0" rank="0" text="" dxfId="11">
      <formula>99.8</formula>
      <formula>100.01</formula>
    </cfRule>
  </conditionalFormatting>
  <conditionalFormatting sqref="C37 G37 C45 F41:G41 C41:D41">
    <cfRule type="cellIs" priority="14" operator="between" aboveAverage="0" equalAverage="0" bottom="0" percent="0" rank="0" text="" dxfId="12">
      <formula>0</formula>
      <formula>96.99</formula>
    </cfRule>
  </conditionalFormatting>
  <conditionalFormatting sqref="C37 G37 C45 F41:G41 C41:D41">
    <cfRule type="cellIs" priority="15" operator="between" aboveAverage="0" equalAverage="0" bottom="0" percent="0" rank="0" text="" dxfId="13">
      <formula>97</formula>
      <formula>99.499999</formula>
    </cfRule>
  </conditionalFormatting>
  <conditionalFormatting sqref="C37 G37 C45 F41:G41 C41:D41">
    <cfRule type="cellIs" priority="16" operator="between" aboveAverage="0" equalAverage="0" bottom="0" percent="0" rank="0" text="" dxfId="14">
      <formula>99.5</formula>
      <formula>100.01</formula>
    </cfRule>
  </conditionalFormatting>
  <conditionalFormatting sqref="E37">
    <cfRule type="cellIs" priority="17" operator="between" aboveAverage="0" equalAverage="0" bottom="0" percent="0" rank="0" text="" dxfId="15">
      <formula>0</formula>
      <formula>96.99</formula>
    </cfRule>
  </conditionalFormatting>
  <conditionalFormatting sqref="E37">
    <cfRule type="cellIs" priority="18" operator="between" aboveAverage="0" equalAverage="0" bottom="0" percent="0" rank="0" text="" dxfId="16">
      <formula>97</formula>
      <formula>99.499999</formula>
    </cfRule>
  </conditionalFormatting>
  <conditionalFormatting sqref="E37">
    <cfRule type="cellIs" priority="19" operator="between" aboveAverage="0" equalAverage="0" bottom="0" percent="0" rank="0" text="" dxfId="17">
      <formula>99.5</formula>
      <formula>100.01</formula>
    </cfRule>
  </conditionalFormatting>
  <conditionalFormatting sqref="C52 G52 C60 F56:G56 C56:D56">
    <cfRule type="cellIs" priority="20" operator="between" aboveAverage="0" equalAverage="0" bottom="0" percent="0" rank="0" text="" dxfId="18">
      <formula>0</formula>
      <formula>96.99</formula>
    </cfRule>
  </conditionalFormatting>
  <conditionalFormatting sqref="C52 G52 C60 F56:G56 C56:D56">
    <cfRule type="cellIs" priority="21" operator="between" aboveAverage="0" equalAverage="0" bottom="0" percent="0" rank="0" text="" dxfId="19">
      <formula>97</formula>
      <formula>99.499999</formula>
    </cfRule>
  </conditionalFormatting>
  <conditionalFormatting sqref="C52 G52 C60 F56:G56 C56:D56">
    <cfRule type="cellIs" priority="22" operator="between" aboveAverage="0" equalAverage="0" bottom="0" percent="0" rank="0" text="" dxfId="20">
      <formula>99.5</formula>
      <formula>100.01</formula>
    </cfRule>
  </conditionalFormatting>
  <conditionalFormatting sqref="E52">
    <cfRule type="cellIs" priority="23" operator="between" aboveAverage="0" equalAverage="0" bottom="0" percent="0" rank="0" text="" dxfId="21">
      <formula>0</formula>
      <formula>96.99</formula>
    </cfRule>
  </conditionalFormatting>
  <conditionalFormatting sqref="E52">
    <cfRule type="cellIs" priority="24" operator="between" aboveAverage="0" equalAverage="0" bottom="0" percent="0" rank="0" text="" dxfId="22">
      <formula>97</formula>
      <formula>99.499999</formula>
    </cfRule>
  </conditionalFormatting>
  <conditionalFormatting sqref="E52">
    <cfRule type="cellIs" priority="25" operator="between" aboveAverage="0" equalAverage="0" bottom="0" percent="0" rank="0" text="" dxfId="23">
      <formula>99.5</formula>
      <formula>100.01</formula>
    </cfRule>
  </conditionalFormatting>
  <conditionalFormatting sqref="C67 G67 C75 F71:G71 C71:D71">
    <cfRule type="cellIs" priority="26" operator="between" aboveAverage="0" equalAverage="0" bottom="0" percent="0" rank="0" text="" dxfId="24">
      <formula>0</formula>
      <formula>96.99</formula>
    </cfRule>
  </conditionalFormatting>
  <conditionalFormatting sqref="C67 G67 C75 F71:G71 C71:D71">
    <cfRule type="cellIs" priority="27" operator="between" aboveAverage="0" equalAverage="0" bottom="0" percent="0" rank="0" text="" dxfId="25">
      <formula>97</formula>
      <formula>99.499999</formula>
    </cfRule>
  </conditionalFormatting>
  <conditionalFormatting sqref="C67 G67 C75 F71:G71 C71:D71">
    <cfRule type="cellIs" priority="28" operator="between" aboveAverage="0" equalAverage="0" bottom="0" percent="0" rank="0" text="" dxfId="26">
      <formula>99.5</formula>
      <formula>100.01</formula>
    </cfRule>
  </conditionalFormatting>
  <conditionalFormatting sqref="E67">
    <cfRule type="cellIs" priority="29" operator="between" aboveAverage="0" equalAverage="0" bottom="0" percent="0" rank="0" text="" dxfId="27">
      <formula>0</formula>
      <formula>96.99</formula>
    </cfRule>
  </conditionalFormatting>
  <conditionalFormatting sqref="E67">
    <cfRule type="cellIs" priority="30" operator="between" aboveAverage="0" equalAverage="0" bottom="0" percent="0" rank="0" text="" dxfId="28">
      <formula>97</formula>
      <formula>99.499999</formula>
    </cfRule>
  </conditionalFormatting>
  <conditionalFormatting sqref="E67">
    <cfRule type="cellIs" priority="31" operator="between" aboveAverage="0" equalAverage="0" bottom="0" percent="0" rank="0" text="" dxfId="29">
      <formula>99.5</formula>
      <formula>100.01</formula>
    </cfRule>
  </conditionalFormatting>
  <conditionalFormatting sqref="C82 G82 C90 F86:G86 C86:D86">
    <cfRule type="cellIs" priority="32" operator="between" aboveAverage="0" equalAverage="0" bottom="0" percent="0" rank="0" text="" dxfId="30">
      <formula>0</formula>
      <formula>96.99</formula>
    </cfRule>
  </conditionalFormatting>
  <conditionalFormatting sqref="C82 G82 C90 F86:G86 C86:D86">
    <cfRule type="cellIs" priority="33" operator="between" aboveAverage="0" equalAverage="0" bottom="0" percent="0" rank="0" text="" dxfId="31">
      <formula>97</formula>
      <formula>99.499999</formula>
    </cfRule>
  </conditionalFormatting>
  <conditionalFormatting sqref="C82 G82 C90 F86:G86 C86:D86">
    <cfRule type="cellIs" priority="34" operator="between" aboveAverage="0" equalAverage="0" bottom="0" percent="0" rank="0" text="" dxfId="32">
      <formula>99.5</formula>
      <formula>100.01</formula>
    </cfRule>
  </conditionalFormatting>
  <conditionalFormatting sqref="E82">
    <cfRule type="cellIs" priority="35" operator="between" aboveAverage="0" equalAverage="0" bottom="0" percent="0" rank="0" text="" dxfId="33">
      <formula>0</formula>
      <formula>96.99</formula>
    </cfRule>
  </conditionalFormatting>
  <conditionalFormatting sqref="E82">
    <cfRule type="cellIs" priority="36" operator="between" aboveAverage="0" equalAverage="0" bottom="0" percent="0" rank="0" text="" dxfId="34">
      <formula>97</formula>
      <formula>99.499999</formula>
    </cfRule>
  </conditionalFormatting>
  <conditionalFormatting sqref="E82">
    <cfRule type="cellIs" priority="37" operator="between" aboveAverage="0" equalAverage="0" bottom="0" percent="0" rank="0" text="" dxfId="35">
      <formula>99.5</formula>
      <formula>100.01</formula>
    </cfRule>
  </conditionalFormatting>
  <conditionalFormatting sqref="C97 G97 C105 F101:G101 C101:D101">
    <cfRule type="cellIs" priority="38" operator="between" aboveAverage="0" equalAverage="0" bottom="0" percent="0" rank="0" text="" dxfId="36">
      <formula>0</formula>
      <formula>96.99</formula>
    </cfRule>
  </conditionalFormatting>
  <conditionalFormatting sqref="C97 G97 C105 F101:G101 C101:D101">
    <cfRule type="cellIs" priority="39" operator="between" aboveAverage="0" equalAverage="0" bottom="0" percent="0" rank="0" text="" dxfId="37">
      <formula>97</formula>
      <formula>99.499999</formula>
    </cfRule>
  </conditionalFormatting>
  <conditionalFormatting sqref="C97 G97 C105 F101:G101 C101:D101">
    <cfRule type="cellIs" priority="40" operator="between" aboveAverage="0" equalAverage="0" bottom="0" percent="0" rank="0" text="" dxfId="38">
      <formula>99.5</formula>
      <formula>100.01</formula>
    </cfRule>
  </conditionalFormatting>
  <conditionalFormatting sqref="E97">
    <cfRule type="cellIs" priority="41" operator="between" aboveAverage="0" equalAverage="0" bottom="0" percent="0" rank="0" text="" dxfId="39">
      <formula>0</formula>
      <formula>96.99</formula>
    </cfRule>
  </conditionalFormatting>
  <conditionalFormatting sqref="E97">
    <cfRule type="cellIs" priority="42" operator="between" aboveAverage="0" equalAverage="0" bottom="0" percent="0" rank="0" text="" dxfId="40">
      <formula>97</formula>
      <formula>99.499999</formula>
    </cfRule>
  </conditionalFormatting>
  <conditionalFormatting sqref="E97">
    <cfRule type="cellIs" priority="43" operator="between" aboveAverage="0" equalAverage="0" bottom="0" percent="0" rank="0" text="" dxfId="41">
      <formula>99.5</formula>
      <formula>100.01</formula>
    </cfRule>
  </conditionalFormatting>
  <conditionalFormatting sqref="C112 G112 C120 F116:G116 C116:D116">
    <cfRule type="cellIs" priority="44" operator="between" aboveAverage="0" equalAverage="0" bottom="0" percent="0" rank="0" text="" dxfId="42">
      <formula>0</formula>
      <formula>96.99</formula>
    </cfRule>
  </conditionalFormatting>
  <conditionalFormatting sqref="C112 G112 C120 F116:G116 C116:D116">
    <cfRule type="cellIs" priority="45" operator="between" aboveAverage="0" equalAverage="0" bottom="0" percent="0" rank="0" text="" dxfId="43">
      <formula>97</formula>
      <formula>99.499999</formula>
    </cfRule>
  </conditionalFormatting>
  <conditionalFormatting sqref="C112 G112 C120 F116:G116 C116:D116">
    <cfRule type="cellIs" priority="46" operator="between" aboveAverage="0" equalAverage="0" bottom="0" percent="0" rank="0" text="" dxfId="44">
      <formula>99.5</formula>
      <formula>100.01</formula>
    </cfRule>
  </conditionalFormatting>
  <conditionalFormatting sqref="E112">
    <cfRule type="cellIs" priority="47" operator="between" aboveAverage="0" equalAverage="0" bottom="0" percent="0" rank="0" text="" dxfId="45">
      <formula>0</formula>
      <formula>96.99</formula>
    </cfRule>
  </conditionalFormatting>
  <conditionalFormatting sqref="E112">
    <cfRule type="cellIs" priority="48" operator="between" aboveAverage="0" equalAverage="0" bottom="0" percent="0" rank="0" text="" dxfId="46">
      <formula>97</formula>
      <formula>99.499999</formula>
    </cfRule>
  </conditionalFormatting>
  <conditionalFormatting sqref="E112">
    <cfRule type="cellIs" priority="49" operator="between" aboveAverage="0" equalAverage="0" bottom="0" percent="0" rank="0" text="" dxfId="47">
      <formula>99.5</formula>
      <formula>100.01</formula>
    </cfRule>
  </conditionalFormatting>
  <conditionalFormatting sqref="C127 G127 C135 F131:G131 C131:D131">
    <cfRule type="cellIs" priority="50" operator="between" aboveAverage="0" equalAverage="0" bottom="0" percent="0" rank="0" text="" dxfId="48">
      <formula>0</formula>
      <formula>96.99</formula>
    </cfRule>
  </conditionalFormatting>
  <conditionalFormatting sqref="C127 G127 C135 F131:G131 C131:D131">
    <cfRule type="cellIs" priority="51" operator="between" aboveAverage="0" equalAverage="0" bottom="0" percent="0" rank="0" text="" dxfId="49">
      <formula>97</formula>
      <formula>99.499999</formula>
    </cfRule>
  </conditionalFormatting>
  <conditionalFormatting sqref="C127 G127 C135 F131:G131 C131:D131">
    <cfRule type="cellIs" priority="52" operator="between" aboveAverage="0" equalAverage="0" bottom="0" percent="0" rank="0" text="" dxfId="50">
      <formula>99.5</formula>
      <formula>100.01</formula>
    </cfRule>
  </conditionalFormatting>
  <conditionalFormatting sqref="E127">
    <cfRule type="cellIs" priority="53" operator="between" aboveAverage="0" equalAverage="0" bottom="0" percent="0" rank="0" text="" dxfId="51">
      <formula>0</formula>
      <formula>96.99</formula>
    </cfRule>
  </conditionalFormatting>
  <conditionalFormatting sqref="E127">
    <cfRule type="cellIs" priority="54" operator="between" aboveAverage="0" equalAverage="0" bottom="0" percent="0" rank="0" text="" dxfId="52">
      <formula>97</formula>
      <formula>99.499999</formula>
    </cfRule>
  </conditionalFormatting>
  <conditionalFormatting sqref="E127">
    <cfRule type="cellIs" priority="55" operator="between" aboveAverage="0" equalAverage="0" bottom="0" percent="0" rank="0" text="" dxfId="53">
      <formula>99.5</formula>
      <formula>100.01</formula>
    </cfRule>
  </conditionalFormatting>
  <conditionalFormatting sqref="C142 G142 C150 F146:G146 C146:D146">
    <cfRule type="cellIs" priority="56" operator="between" aboveAverage="0" equalAverage="0" bottom="0" percent="0" rank="0" text="" dxfId="54">
      <formula>0</formula>
      <formula>96.99</formula>
    </cfRule>
  </conditionalFormatting>
  <conditionalFormatting sqref="C142 G142 C150 F146:G146 C146:D146">
    <cfRule type="cellIs" priority="57" operator="between" aboveAverage="0" equalAverage="0" bottom="0" percent="0" rank="0" text="" dxfId="55">
      <formula>97</formula>
      <formula>99.499999</formula>
    </cfRule>
  </conditionalFormatting>
  <conditionalFormatting sqref="C142 G142 C150 F146:G146 C146:D146">
    <cfRule type="cellIs" priority="58" operator="between" aboveAverage="0" equalAverage="0" bottom="0" percent="0" rank="0" text="" dxfId="56">
      <formula>99.5</formula>
      <formula>100.01</formula>
    </cfRule>
  </conditionalFormatting>
  <conditionalFormatting sqref="E142">
    <cfRule type="cellIs" priority="59" operator="between" aboveAverage="0" equalAverage="0" bottom="0" percent="0" rank="0" text="" dxfId="57">
      <formula>0</formula>
      <formula>96.99</formula>
    </cfRule>
  </conditionalFormatting>
  <conditionalFormatting sqref="E142">
    <cfRule type="cellIs" priority="60" operator="between" aboveAverage="0" equalAverage="0" bottom="0" percent="0" rank="0" text="" dxfId="58">
      <formula>97</formula>
      <formula>99.499999</formula>
    </cfRule>
  </conditionalFormatting>
  <conditionalFormatting sqref="E142">
    <cfRule type="cellIs" priority="61" operator="between" aboveAverage="0" equalAverage="0" bottom="0" percent="0" rank="0" text="" dxfId="59">
      <formula>99.5</formula>
      <formula>100.01</formula>
    </cfRule>
  </conditionalFormatting>
  <conditionalFormatting sqref="C157 G157 C165 F161:G161 C161:D161">
    <cfRule type="cellIs" priority="62" operator="between" aboveAverage="0" equalAverage="0" bottom="0" percent="0" rank="0" text="" dxfId="60">
      <formula>0</formula>
      <formula>96.99</formula>
    </cfRule>
  </conditionalFormatting>
  <conditionalFormatting sqref="C157 G157 C165 F161:G161 C161:D161">
    <cfRule type="cellIs" priority="63" operator="between" aboveAverage="0" equalAverage="0" bottom="0" percent="0" rank="0" text="" dxfId="61">
      <formula>97</formula>
      <formula>99.499999</formula>
    </cfRule>
  </conditionalFormatting>
  <conditionalFormatting sqref="C157 G157 C165 F161:G161 C161:D161">
    <cfRule type="cellIs" priority="64" operator="between" aboveAverage="0" equalAverage="0" bottom="0" percent="0" rank="0" text="" dxfId="62">
      <formula>99.5</formula>
      <formula>100.01</formula>
    </cfRule>
  </conditionalFormatting>
  <conditionalFormatting sqref="E157">
    <cfRule type="cellIs" priority="65" operator="between" aboveAverage="0" equalAverage="0" bottom="0" percent="0" rank="0" text="" dxfId="63">
      <formula>0</formula>
      <formula>96.99</formula>
    </cfRule>
  </conditionalFormatting>
  <conditionalFormatting sqref="E157">
    <cfRule type="cellIs" priority="66" operator="between" aboveAverage="0" equalAverage="0" bottom="0" percent="0" rank="0" text="" dxfId="64">
      <formula>97</formula>
      <formula>99.499999</formula>
    </cfRule>
  </conditionalFormatting>
  <conditionalFormatting sqref="E157">
    <cfRule type="cellIs" priority="67" operator="between" aboveAverage="0" equalAverage="0" bottom="0" percent="0" rank="0" text="" dxfId="65">
      <formula>99.5</formula>
      <formula>100.01</formula>
    </cfRule>
  </conditionalFormatting>
  <conditionalFormatting sqref="C172 G172 C180 F176:G176 C176:D176">
    <cfRule type="cellIs" priority="68" operator="between" aboveAverage="0" equalAverage="0" bottom="0" percent="0" rank="0" text="" dxfId="66">
      <formula>0</formula>
      <formula>96.99</formula>
    </cfRule>
  </conditionalFormatting>
  <conditionalFormatting sqref="C172 G172 C180 F176:G176 C176:D176">
    <cfRule type="cellIs" priority="69" operator="between" aboveAverage="0" equalAverage="0" bottom="0" percent="0" rank="0" text="" dxfId="67">
      <formula>97</formula>
      <formula>99.499999</formula>
    </cfRule>
  </conditionalFormatting>
  <conditionalFormatting sqref="C172 G172 C180 F176:G176 C176:D176">
    <cfRule type="cellIs" priority="70" operator="between" aboveAverage="0" equalAverage="0" bottom="0" percent="0" rank="0" text="" dxfId="68">
      <formula>99.5</formula>
      <formula>100.01</formula>
    </cfRule>
  </conditionalFormatting>
  <conditionalFormatting sqref="E172">
    <cfRule type="cellIs" priority="71" operator="between" aboveAverage="0" equalAverage="0" bottom="0" percent="0" rank="0" text="" dxfId="69">
      <formula>0</formula>
      <formula>96.99</formula>
    </cfRule>
  </conditionalFormatting>
  <conditionalFormatting sqref="E172">
    <cfRule type="cellIs" priority="72" operator="between" aboveAverage="0" equalAverage="0" bottom="0" percent="0" rank="0" text="" dxfId="70">
      <formula>97</formula>
      <formula>99.499999</formula>
    </cfRule>
  </conditionalFormatting>
  <conditionalFormatting sqref="E172">
    <cfRule type="cellIs" priority="73" operator="between" aboveAverage="0" equalAverage="0" bottom="0" percent="0" rank="0" text="" dxfId="71">
      <formula>99.5</formula>
      <formula>100.01</formula>
    </cfRule>
  </conditionalFormatting>
  <conditionalFormatting sqref="C187 G187 C195 F191:G191 C191:D191">
    <cfRule type="cellIs" priority="74" operator="between" aboveAverage="0" equalAverage="0" bottom="0" percent="0" rank="0" text="" dxfId="72">
      <formula>0</formula>
      <formula>96.99</formula>
    </cfRule>
  </conditionalFormatting>
  <conditionalFormatting sqref="C187 G187 C195 F191:G191 C191:D191">
    <cfRule type="cellIs" priority="75" operator="between" aboveAverage="0" equalAverage="0" bottom="0" percent="0" rank="0" text="" dxfId="73">
      <formula>97</formula>
      <formula>99.499999</formula>
    </cfRule>
  </conditionalFormatting>
  <conditionalFormatting sqref="C187 G187 C195 F191:G191 C191:D191">
    <cfRule type="cellIs" priority="76" operator="between" aboveAverage="0" equalAverage="0" bottom="0" percent="0" rank="0" text="" dxfId="74">
      <formula>99.5</formula>
      <formula>100.01</formula>
    </cfRule>
  </conditionalFormatting>
  <conditionalFormatting sqref="E187">
    <cfRule type="cellIs" priority="77" operator="between" aboveAverage="0" equalAverage="0" bottom="0" percent="0" rank="0" text="" dxfId="75">
      <formula>0</formula>
      <formula>96.99</formula>
    </cfRule>
  </conditionalFormatting>
  <conditionalFormatting sqref="E187">
    <cfRule type="cellIs" priority="78" operator="between" aboveAverage="0" equalAverage="0" bottom="0" percent="0" rank="0" text="" dxfId="76">
      <formula>97</formula>
      <formula>99.499999</formula>
    </cfRule>
  </conditionalFormatting>
  <conditionalFormatting sqref="E187">
    <cfRule type="cellIs" priority="79" operator="between" aboveAverage="0" equalAverage="0" bottom="0" percent="0" rank="0" text="" dxfId="77">
      <formula>99.5</formula>
      <formula>100.01</formula>
    </cfRule>
  </conditionalFormatting>
  <conditionalFormatting sqref="E202">
    <cfRule type="cellIs" priority="80" operator="between" aboveAverage="0" equalAverage="0" bottom="0" percent="0" rank="0" text="" dxfId="78">
      <formula>0</formula>
      <formula>96.99</formula>
    </cfRule>
  </conditionalFormatting>
  <conditionalFormatting sqref="E202">
    <cfRule type="cellIs" priority="81" operator="between" aboveAverage="0" equalAverage="0" bottom="0" percent="0" rank="0" text="" dxfId="79">
      <formula>97</formula>
      <formula>99.499999</formula>
    </cfRule>
  </conditionalFormatting>
  <conditionalFormatting sqref="E202">
    <cfRule type="cellIs" priority="82" operator="between" aboveAverage="0" equalAverage="0" bottom="0" percent="0" rank="0" text="" dxfId="80">
      <formula>99.5</formula>
      <formula>100.01</formula>
    </cfRule>
  </conditionalFormatting>
  <conditionalFormatting sqref="C217 G217 C225 F221:G221 C221:D221">
    <cfRule type="cellIs" priority="83" operator="between" aboveAverage="0" equalAverage="0" bottom="0" percent="0" rank="0" text="" dxfId="81">
      <formula>0</formula>
      <formula>96.99</formula>
    </cfRule>
  </conditionalFormatting>
  <conditionalFormatting sqref="C217 G217 C225 F221:G221 C221:D221">
    <cfRule type="cellIs" priority="84" operator="between" aboveAverage="0" equalAverage="0" bottom="0" percent="0" rank="0" text="" dxfId="82">
      <formula>97</formula>
      <formula>99.499999</formula>
    </cfRule>
  </conditionalFormatting>
  <conditionalFormatting sqref="C217 G217 C225 F221:G221 C221:D221">
    <cfRule type="cellIs" priority="85" operator="between" aboveAverage="0" equalAverage="0" bottom="0" percent="0" rank="0" text="" dxfId="83">
      <formula>99.5</formula>
      <formula>100.01</formula>
    </cfRule>
  </conditionalFormatting>
  <conditionalFormatting sqref="E217">
    <cfRule type="cellIs" priority="86" operator="between" aboveAverage="0" equalAverage="0" bottom="0" percent="0" rank="0" text="" dxfId="84">
      <formula>0</formula>
      <formula>96.99</formula>
    </cfRule>
  </conditionalFormatting>
  <conditionalFormatting sqref="E217">
    <cfRule type="cellIs" priority="87" operator="between" aboveAverage="0" equalAverage="0" bottom="0" percent="0" rank="0" text="" dxfId="85">
      <formula>97</formula>
      <formula>99.499999</formula>
    </cfRule>
  </conditionalFormatting>
  <conditionalFormatting sqref="E217">
    <cfRule type="cellIs" priority="88" operator="between" aboveAverage="0" equalAverage="0" bottom="0" percent="0" rank="0" text="" dxfId="86">
      <formula>99.5</formula>
      <formula>100.01</formula>
    </cfRule>
  </conditionalFormatting>
  <conditionalFormatting sqref="C232 G232 C240 F236:G236 C236:D236">
    <cfRule type="cellIs" priority="89" operator="between" aboveAverage="0" equalAverage="0" bottom="0" percent="0" rank="0" text="" dxfId="87">
      <formula>0</formula>
      <formula>96.99</formula>
    </cfRule>
  </conditionalFormatting>
  <conditionalFormatting sqref="C232 G232 C240 F236:G236 C236:D236">
    <cfRule type="cellIs" priority="90" operator="between" aboveAverage="0" equalAverage="0" bottom="0" percent="0" rank="0" text="" dxfId="88">
      <formula>97</formula>
      <formula>99.499999</formula>
    </cfRule>
  </conditionalFormatting>
  <conditionalFormatting sqref="C232 G232 C240 F236:G236 C236:D236">
    <cfRule type="cellIs" priority="91" operator="between" aboveAverage="0" equalAverage="0" bottom="0" percent="0" rank="0" text="" dxfId="89">
      <formula>99.5</formula>
      <formula>100.01</formula>
    </cfRule>
  </conditionalFormatting>
  <conditionalFormatting sqref="E232">
    <cfRule type="cellIs" priority="92" operator="between" aboveAverage="0" equalAverage="0" bottom="0" percent="0" rank="0" text="" dxfId="90">
      <formula>0</formula>
      <formula>96.99</formula>
    </cfRule>
  </conditionalFormatting>
  <conditionalFormatting sqref="E232">
    <cfRule type="cellIs" priority="93" operator="between" aboveAverage="0" equalAverage="0" bottom="0" percent="0" rank="0" text="" dxfId="91">
      <formula>97</formula>
      <formula>99.499999</formula>
    </cfRule>
  </conditionalFormatting>
  <conditionalFormatting sqref="E232">
    <cfRule type="cellIs" priority="94" operator="between" aboveAverage="0" equalAverage="0" bottom="0" percent="0" rank="0" text="" dxfId="92">
      <formula>99.5</formula>
      <formula>100.01</formula>
    </cfRule>
  </conditionalFormatting>
  <conditionalFormatting sqref="C247 G247 C255 F251:G251 C251:D251">
    <cfRule type="cellIs" priority="95" operator="between" aboveAverage="0" equalAverage="0" bottom="0" percent="0" rank="0" text="" dxfId="93">
      <formula>0</formula>
      <formula>96.99</formula>
    </cfRule>
  </conditionalFormatting>
  <conditionalFormatting sqref="C247 G247 C255 F251:G251 C251:D251">
    <cfRule type="cellIs" priority="96" operator="between" aboveAverage="0" equalAverage="0" bottom="0" percent="0" rank="0" text="" dxfId="94">
      <formula>97</formula>
      <formula>99.499999</formula>
    </cfRule>
  </conditionalFormatting>
  <conditionalFormatting sqref="C247 G247 C255 F251:G251 C251:D251">
    <cfRule type="cellIs" priority="97" operator="between" aboveAverage="0" equalAverage="0" bottom="0" percent="0" rank="0" text="" dxfId="95">
      <formula>99.5</formula>
      <formula>100.01</formula>
    </cfRule>
  </conditionalFormatting>
  <conditionalFormatting sqref="E247">
    <cfRule type="cellIs" priority="98" operator="between" aboveAverage="0" equalAverage="0" bottom="0" percent="0" rank="0" text="" dxfId="96">
      <formula>0</formula>
      <formula>96.99</formula>
    </cfRule>
  </conditionalFormatting>
  <conditionalFormatting sqref="E247">
    <cfRule type="cellIs" priority="99" operator="between" aboveAverage="0" equalAverage="0" bottom="0" percent="0" rank="0" text="" dxfId="97">
      <formula>97</formula>
      <formula>99.499999</formula>
    </cfRule>
  </conditionalFormatting>
  <conditionalFormatting sqref="E247">
    <cfRule type="cellIs" priority="100" operator="between" aboveAverage="0" equalAverage="0" bottom="0" percent="0" rank="0" text="" dxfId="98">
      <formula>99.5</formula>
      <formula>100.01</formula>
    </cfRule>
  </conditionalFormatting>
  <conditionalFormatting sqref="C262 G262 C270 F266:G266 C266:D266">
    <cfRule type="cellIs" priority="101" operator="between" aboveAverage="0" equalAverage="0" bottom="0" percent="0" rank="0" text="" dxfId="99">
      <formula>0</formula>
      <formula>96.99</formula>
    </cfRule>
  </conditionalFormatting>
  <conditionalFormatting sqref="C262 G262 C270 F266:G266 C266:D266">
    <cfRule type="cellIs" priority="102" operator="between" aboveAverage="0" equalAverage="0" bottom="0" percent="0" rank="0" text="" dxfId="100">
      <formula>97</formula>
      <formula>99.499999</formula>
    </cfRule>
  </conditionalFormatting>
  <conditionalFormatting sqref="C262 G262 C270 F266:G266 C266:D266">
    <cfRule type="cellIs" priority="103" operator="between" aboveAverage="0" equalAverage="0" bottom="0" percent="0" rank="0" text="" dxfId="101">
      <formula>99.5</formula>
      <formula>100.01</formula>
    </cfRule>
  </conditionalFormatting>
  <conditionalFormatting sqref="E262">
    <cfRule type="cellIs" priority="104" operator="between" aboveAverage="0" equalAverage="0" bottom="0" percent="0" rank="0" text="" dxfId="102">
      <formula>0</formula>
      <formula>96.99</formula>
    </cfRule>
  </conditionalFormatting>
  <conditionalFormatting sqref="E262">
    <cfRule type="cellIs" priority="105" operator="between" aboveAverage="0" equalAverage="0" bottom="0" percent="0" rank="0" text="" dxfId="103">
      <formula>97</formula>
      <formula>99.499999</formula>
    </cfRule>
  </conditionalFormatting>
  <conditionalFormatting sqref="E262">
    <cfRule type="cellIs" priority="106" operator="between" aboveAverage="0" equalAverage="0" bottom="0" percent="0" rank="0" text="" dxfId="104">
      <formula>99.5</formula>
      <formula>100.01</formula>
    </cfRule>
  </conditionalFormatting>
  <conditionalFormatting sqref="C277 G277 C285 F281:G281 C281:D281">
    <cfRule type="cellIs" priority="107" operator="between" aboveAverage="0" equalAverage="0" bottom="0" percent="0" rank="0" text="" dxfId="105">
      <formula>0</formula>
      <formula>96.99</formula>
    </cfRule>
  </conditionalFormatting>
  <conditionalFormatting sqref="C277 G277 C285 F281:G281 C281:D281">
    <cfRule type="cellIs" priority="108" operator="between" aboveAverage="0" equalAverage="0" bottom="0" percent="0" rank="0" text="" dxfId="106">
      <formula>97</formula>
      <formula>99.499999</formula>
    </cfRule>
  </conditionalFormatting>
  <conditionalFormatting sqref="C277 G277 C285 F281:G281 C281:D281">
    <cfRule type="cellIs" priority="109" operator="between" aboveAverage="0" equalAverage="0" bottom="0" percent="0" rank="0" text="" dxfId="107">
      <formula>99.5</formula>
      <formula>100.01</formula>
    </cfRule>
  </conditionalFormatting>
  <conditionalFormatting sqref="E277">
    <cfRule type="cellIs" priority="110" operator="between" aboveAverage="0" equalAverage="0" bottom="0" percent="0" rank="0" text="" dxfId="108">
      <formula>0</formula>
      <formula>96.99</formula>
    </cfRule>
  </conditionalFormatting>
  <conditionalFormatting sqref="E277">
    <cfRule type="cellIs" priority="111" operator="between" aboveAverage="0" equalAverage="0" bottom="0" percent="0" rank="0" text="" dxfId="109">
      <formula>97</formula>
      <formula>99.499999</formula>
    </cfRule>
  </conditionalFormatting>
  <conditionalFormatting sqref="E277">
    <cfRule type="cellIs" priority="112" operator="between" aboveAverage="0" equalAverage="0" bottom="0" percent="0" rank="0" text="" dxfId="110">
      <formula>99.5</formula>
      <formula>100.01</formula>
    </cfRule>
  </conditionalFormatting>
  <conditionalFormatting sqref="C292 G292 C300 F296:G296 C296:D296">
    <cfRule type="cellIs" priority="113" operator="between" aboveAverage="0" equalAverage="0" bottom="0" percent="0" rank="0" text="" dxfId="111">
      <formula>0</formula>
      <formula>96.99</formula>
    </cfRule>
  </conditionalFormatting>
  <conditionalFormatting sqref="C292 G292 C300 F296:G296 C296:D296">
    <cfRule type="cellIs" priority="114" operator="between" aboveAverage="0" equalAverage="0" bottom="0" percent="0" rank="0" text="" dxfId="112">
      <formula>97</formula>
      <formula>99.499999</formula>
    </cfRule>
  </conditionalFormatting>
  <conditionalFormatting sqref="C292 G292 C300 F296:G296 C296:D296">
    <cfRule type="cellIs" priority="115" operator="between" aboveAverage="0" equalAverage="0" bottom="0" percent="0" rank="0" text="" dxfId="113">
      <formula>99.5</formula>
      <formula>100.01</formula>
    </cfRule>
  </conditionalFormatting>
  <conditionalFormatting sqref="E292">
    <cfRule type="cellIs" priority="116" operator="between" aboveAverage="0" equalAverage="0" bottom="0" percent="0" rank="0" text="" dxfId="114">
      <formula>0</formula>
      <formula>96.99</formula>
    </cfRule>
  </conditionalFormatting>
  <conditionalFormatting sqref="E292">
    <cfRule type="cellIs" priority="117" operator="between" aboveAverage="0" equalAverage="0" bottom="0" percent="0" rank="0" text="" dxfId="115">
      <formula>97</formula>
      <formula>99.499999</formula>
    </cfRule>
  </conditionalFormatting>
  <conditionalFormatting sqref="E292">
    <cfRule type="cellIs" priority="118" operator="between" aboveAverage="0" equalAverage="0" bottom="0" percent="0" rank="0" text="" dxfId="116">
      <formula>99.5</formula>
      <formula>100.01</formula>
    </cfRule>
  </conditionalFormatting>
  <conditionalFormatting sqref="C307 G307 C315 F311:G311 C311:D311">
    <cfRule type="cellIs" priority="119" operator="between" aboveAverage="0" equalAverage="0" bottom="0" percent="0" rank="0" text="" dxfId="117">
      <formula>0</formula>
      <formula>96.99</formula>
    </cfRule>
  </conditionalFormatting>
  <conditionalFormatting sqref="C307 G307 C315 F311:G311 C311:D311">
    <cfRule type="cellIs" priority="120" operator="between" aboveAverage="0" equalAverage="0" bottom="0" percent="0" rank="0" text="" dxfId="118">
      <formula>97</formula>
      <formula>99.499999</formula>
    </cfRule>
  </conditionalFormatting>
  <conditionalFormatting sqref="C307 G307 C315 F311:G311 C311:D311">
    <cfRule type="cellIs" priority="121" operator="between" aboveAverage="0" equalAverage="0" bottom="0" percent="0" rank="0" text="" dxfId="119">
      <formula>99.5</formula>
      <formula>100.01</formula>
    </cfRule>
  </conditionalFormatting>
  <conditionalFormatting sqref="E307">
    <cfRule type="cellIs" priority="122" operator="between" aboveAverage="0" equalAverage="0" bottom="0" percent="0" rank="0" text="" dxfId="120">
      <formula>0</formula>
      <formula>96.99</formula>
    </cfRule>
  </conditionalFormatting>
  <conditionalFormatting sqref="E307">
    <cfRule type="cellIs" priority="123" operator="between" aboveAverage="0" equalAverage="0" bottom="0" percent="0" rank="0" text="" dxfId="121">
      <formula>97</formula>
      <formula>99.499999</formula>
    </cfRule>
  </conditionalFormatting>
  <conditionalFormatting sqref="E307">
    <cfRule type="cellIs" priority="124" operator="between" aboveAverage="0" equalAverage="0" bottom="0" percent="0" rank="0" text="" dxfId="122">
      <formula>99.5</formula>
      <formula>100.01</formula>
    </cfRule>
  </conditionalFormatting>
  <conditionalFormatting sqref="C322 G322 C330 F326:G326 C326:D326">
    <cfRule type="cellIs" priority="125" operator="between" aboveAverage="0" equalAverage="0" bottom="0" percent="0" rank="0" text="" dxfId="123">
      <formula>0</formula>
      <formula>96.99</formula>
    </cfRule>
  </conditionalFormatting>
  <conditionalFormatting sqref="C322 G322 C330 F326:G326 C326:D326">
    <cfRule type="cellIs" priority="126" operator="between" aboveAverage="0" equalAverage="0" bottom="0" percent="0" rank="0" text="" dxfId="124">
      <formula>97</formula>
      <formula>99.499999</formula>
    </cfRule>
  </conditionalFormatting>
  <conditionalFormatting sqref="C322 G322 C330 F326:G326 C326:D326">
    <cfRule type="cellIs" priority="127" operator="between" aboveAverage="0" equalAverage="0" bottom="0" percent="0" rank="0" text="" dxfId="125">
      <formula>99.5</formula>
      <formula>100.01</formula>
    </cfRule>
  </conditionalFormatting>
  <conditionalFormatting sqref="E322">
    <cfRule type="cellIs" priority="128" operator="between" aboveAverage="0" equalAverage="0" bottom="0" percent="0" rank="0" text="" dxfId="126">
      <formula>0</formula>
      <formula>96.99</formula>
    </cfRule>
  </conditionalFormatting>
  <conditionalFormatting sqref="E322">
    <cfRule type="cellIs" priority="129" operator="between" aboveAverage="0" equalAverage="0" bottom="0" percent="0" rank="0" text="" dxfId="127">
      <formula>97</formula>
      <formula>99.499999</formula>
    </cfRule>
  </conditionalFormatting>
  <conditionalFormatting sqref="E322">
    <cfRule type="cellIs" priority="130" operator="between" aboveAverage="0" equalAverage="0" bottom="0" percent="0" rank="0" text="" dxfId="128">
      <formula>99.5</formula>
      <formula>100.01</formula>
    </cfRule>
  </conditionalFormatting>
  <conditionalFormatting sqref="C337 G337 C345 F341:G341 C341:D341">
    <cfRule type="cellIs" priority="131" operator="between" aboveAverage="0" equalAverage="0" bottom="0" percent="0" rank="0" text="" dxfId="129">
      <formula>0</formula>
      <formula>96.99</formula>
    </cfRule>
  </conditionalFormatting>
  <conditionalFormatting sqref="C337 G337 C345 F341:G341 C341:D341">
    <cfRule type="cellIs" priority="132" operator="between" aboveAverage="0" equalAverage="0" bottom="0" percent="0" rank="0" text="" dxfId="130">
      <formula>97</formula>
      <formula>99.499999</formula>
    </cfRule>
  </conditionalFormatting>
  <conditionalFormatting sqref="C337 G337 C345 F341:G341 C341:D341">
    <cfRule type="cellIs" priority="133" operator="between" aboveAverage="0" equalAverage="0" bottom="0" percent="0" rank="0" text="" dxfId="131">
      <formula>99.5</formula>
      <formula>100.01</formula>
    </cfRule>
  </conditionalFormatting>
  <conditionalFormatting sqref="E337">
    <cfRule type="cellIs" priority="134" operator="between" aboveAverage="0" equalAverage="0" bottom="0" percent="0" rank="0" text="" dxfId="132">
      <formula>0</formula>
      <formula>96.99</formula>
    </cfRule>
  </conditionalFormatting>
  <conditionalFormatting sqref="E337">
    <cfRule type="cellIs" priority="135" operator="between" aboveAverage="0" equalAverage="0" bottom="0" percent="0" rank="0" text="" dxfId="133">
      <formula>97</formula>
      <formula>99.499999</formula>
    </cfRule>
  </conditionalFormatting>
  <conditionalFormatting sqref="E337">
    <cfRule type="cellIs" priority="136" operator="between" aboveAverage="0" equalAverage="0" bottom="0" percent="0" rank="0" text="" dxfId="134">
      <formula>99.5</formula>
      <formula>100.01</formula>
    </cfRule>
  </conditionalFormatting>
  <conditionalFormatting sqref="C352 G352 C360 F356:G356 C356:D356">
    <cfRule type="cellIs" priority="137" operator="between" aboveAverage="0" equalAverage="0" bottom="0" percent="0" rank="0" text="" dxfId="135">
      <formula>0</formula>
      <formula>96.99</formula>
    </cfRule>
  </conditionalFormatting>
  <conditionalFormatting sqref="C352 G352 C360 F356:G356 C356:D356">
    <cfRule type="cellIs" priority="138" operator="between" aboveAverage="0" equalAverage="0" bottom="0" percent="0" rank="0" text="" dxfId="136">
      <formula>97</formula>
      <formula>99.499999</formula>
    </cfRule>
  </conditionalFormatting>
  <conditionalFormatting sqref="C352 G352 C360 F356:G356 C356:D356">
    <cfRule type="cellIs" priority="139" operator="between" aboveAverage="0" equalAverage="0" bottom="0" percent="0" rank="0" text="" dxfId="137">
      <formula>99.5</formula>
      <formula>100.01</formula>
    </cfRule>
  </conditionalFormatting>
  <conditionalFormatting sqref="E352">
    <cfRule type="cellIs" priority="140" operator="between" aboveAverage="0" equalAverage="0" bottom="0" percent="0" rank="0" text="" dxfId="138">
      <formula>0</formula>
      <formula>96.99</formula>
    </cfRule>
  </conditionalFormatting>
  <conditionalFormatting sqref="E352">
    <cfRule type="cellIs" priority="141" operator="between" aboveAverage="0" equalAverage="0" bottom="0" percent="0" rank="0" text="" dxfId="139">
      <formula>97</formula>
      <formula>99.499999</formula>
    </cfRule>
  </conditionalFormatting>
  <conditionalFormatting sqref="E352">
    <cfRule type="cellIs" priority="142" operator="between" aboveAverage="0" equalAverage="0" bottom="0" percent="0" rank="0" text="" dxfId="140">
      <formula>99.5</formula>
      <formula>100.01</formula>
    </cfRule>
  </conditionalFormatting>
  <conditionalFormatting sqref="C367 G367 C375 F371:G371 C371:D371">
    <cfRule type="cellIs" priority="143" operator="between" aboveAverage="0" equalAverage="0" bottom="0" percent="0" rank="0" text="" dxfId="141">
      <formula>0</formula>
      <formula>96.99</formula>
    </cfRule>
  </conditionalFormatting>
  <conditionalFormatting sqref="C367 G367 C375 F371:G371 C371:D371">
    <cfRule type="cellIs" priority="144" operator="between" aboveAverage="0" equalAverage="0" bottom="0" percent="0" rank="0" text="" dxfId="142">
      <formula>97</formula>
      <formula>99.499999</formula>
    </cfRule>
  </conditionalFormatting>
  <conditionalFormatting sqref="C367 G367 C375 F371:G371 C371:D371">
    <cfRule type="cellIs" priority="145" operator="between" aboveAverage="0" equalAverage="0" bottom="0" percent="0" rank="0" text="" dxfId="143">
      <formula>99.5</formula>
      <formula>100.01</formula>
    </cfRule>
  </conditionalFormatting>
  <conditionalFormatting sqref="E367">
    <cfRule type="cellIs" priority="146" operator="between" aboveAverage="0" equalAverage="0" bottom="0" percent="0" rank="0" text="" dxfId="144">
      <formula>0</formula>
      <formula>96.99</formula>
    </cfRule>
  </conditionalFormatting>
  <conditionalFormatting sqref="E367">
    <cfRule type="cellIs" priority="147" operator="between" aboveAverage="0" equalAverage="0" bottom="0" percent="0" rank="0" text="" dxfId="145">
      <formula>97</formula>
      <formula>99.499999</formula>
    </cfRule>
  </conditionalFormatting>
  <conditionalFormatting sqref="E367">
    <cfRule type="cellIs" priority="148" operator="between" aboveAverage="0" equalAverage="0" bottom="0" percent="0" rank="0" text="" dxfId="146">
      <formula>99.5</formula>
      <formula>100.01</formula>
    </cfRule>
  </conditionalFormatting>
  <conditionalFormatting sqref="C382 G382 C390 F386:G386 C386:D386">
    <cfRule type="cellIs" priority="149" operator="between" aboveAverage="0" equalAverage="0" bottom="0" percent="0" rank="0" text="" dxfId="147">
      <formula>0</formula>
      <formula>96.99</formula>
    </cfRule>
  </conditionalFormatting>
  <conditionalFormatting sqref="C382 G382 C390 F386:G386 C386:D386">
    <cfRule type="cellIs" priority="150" operator="between" aboveAverage="0" equalAverage="0" bottom="0" percent="0" rank="0" text="" dxfId="148">
      <formula>97</formula>
      <formula>99.499999</formula>
    </cfRule>
  </conditionalFormatting>
  <conditionalFormatting sqref="C382 G382 C390 F386:G386 C386:D386">
    <cfRule type="cellIs" priority="151" operator="between" aboveAverage="0" equalAverage="0" bottom="0" percent="0" rank="0" text="" dxfId="149">
      <formula>99.5</formula>
      <formula>100.01</formula>
    </cfRule>
  </conditionalFormatting>
  <conditionalFormatting sqref="E382">
    <cfRule type="cellIs" priority="152" operator="between" aboveAverage="0" equalAverage="0" bottom="0" percent="0" rank="0" text="" dxfId="150">
      <formula>0</formula>
      <formula>96.99</formula>
    </cfRule>
  </conditionalFormatting>
  <conditionalFormatting sqref="E382">
    <cfRule type="cellIs" priority="153" operator="between" aboveAverage="0" equalAverage="0" bottom="0" percent="0" rank="0" text="" dxfId="151">
      <formula>97</formula>
      <formula>99.499999</formula>
    </cfRule>
  </conditionalFormatting>
  <conditionalFormatting sqref="E382">
    <cfRule type="cellIs" priority="154" operator="between" aboveAverage="0" equalAverage="0" bottom="0" percent="0" rank="0" text="" dxfId="152">
      <formula>99.5</formula>
      <formula>100.01</formula>
    </cfRule>
  </conditionalFormatting>
  <conditionalFormatting sqref="C397 G397 C405 F401:G401 C401:D401">
    <cfRule type="cellIs" priority="155" operator="between" aboveAverage="0" equalAverage="0" bottom="0" percent="0" rank="0" text="" dxfId="153">
      <formula>0</formula>
      <formula>96.99</formula>
    </cfRule>
  </conditionalFormatting>
  <conditionalFormatting sqref="C397 G397 C405 F401:G401 C401:D401">
    <cfRule type="cellIs" priority="156" operator="between" aboveAverage="0" equalAverage="0" bottom="0" percent="0" rank="0" text="" dxfId="154">
      <formula>97</formula>
      <formula>99.499999</formula>
    </cfRule>
  </conditionalFormatting>
  <conditionalFormatting sqref="C397 G397 C405 F401:G401 C401:D401">
    <cfRule type="cellIs" priority="157" operator="between" aboveAverage="0" equalAverage="0" bottom="0" percent="0" rank="0" text="" dxfId="155">
      <formula>99.5</formula>
      <formula>100.01</formula>
    </cfRule>
  </conditionalFormatting>
  <conditionalFormatting sqref="E397">
    <cfRule type="cellIs" priority="158" operator="between" aboveAverage="0" equalAverage="0" bottom="0" percent="0" rank="0" text="" dxfId="156">
      <formula>0</formula>
      <formula>96.99</formula>
    </cfRule>
  </conditionalFormatting>
  <conditionalFormatting sqref="E397">
    <cfRule type="cellIs" priority="159" operator="between" aboveAverage="0" equalAverage="0" bottom="0" percent="0" rank="0" text="" dxfId="157">
      <formula>97</formula>
      <formula>99.499999</formula>
    </cfRule>
  </conditionalFormatting>
  <conditionalFormatting sqref="E397">
    <cfRule type="cellIs" priority="160" operator="between" aboveAverage="0" equalAverage="0" bottom="0" percent="0" rank="0" text="" dxfId="158">
      <formula>99.5</formula>
      <formula>100.01</formula>
    </cfRule>
  </conditionalFormatting>
  <conditionalFormatting sqref="C412 G412 C420 F416:G416 C416:D416">
    <cfRule type="cellIs" priority="161" operator="between" aboveAverage="0" equalAverage="0" bottom="0" percent="0" rank="0" text="" dxfId="159">
      <formula>0</formula>
      <formula>96.99</formula>
    </cfRule>
  </conditionalFormatting>
  <conditionalFormatting sqref="C412 G412 C420 F416:G416 C416:D416">
    <cfRule type="cellIs" priority="162" operator="between" aboveAverage="0" equalAverage="0" bottom="0" percent="0" rank="0" text="" dxfId="160">
      <formula>97</formula>
      <formula>99.499999</formula>
    </cfRule>
  </conditionalFormatting>
  <conditionalFormatting sqref="C412 G412 C420 F416:G416 C416:D416">
    <cfRule type="cellIs" priority="163" operator="between" aboveAverage="0" equalAverage="0" bottom="0" percent="0" rank="0" text="" dxfId="161">
      <formula>99.5</formula>
      <formula>100.01</formula>
    </cfRule>
  </conditionalFormatting>
  <conditionalFormatting sqref="E412">
    <cfRule type="cellIs" priority="164" operator="between" aboveAverage="0" equalAverage="0" bottom="0" percent="0" rank="0" text="" dxfId="162">
      <formula>0</formula>
      <formula>96.99</formula>
    </cfRule>
  </conditionalFormatting>
  <conditionalFormatting sqref="E412">
    <cfRule type="cellIs" priority="165" operator="between" aboveAverage="0" equalAverage="0" bottom="0" percent="0" rank="0" text="" dxfId="163">
      <formula>97</formula>
      <formula>99.499999</formula>
    </cfRule>
  </conditionalFormatting>
  <conditionalFormatting sqref="E412">
    <cfRule type="cellIs" priority="166" operator="between" aboveAverage="0" equalAverage="0" bottom="0" percent="0" rank="0" text="" dxfId="164">
      <formula>99.5</formula>
      <formula>100.01</formula>
    </cfRule>
  </conditionalFormatting>
  <conditionalFormatting sqref="C427 G427 C435 F431:G431 C431:D431">
    <cfRule type="cellIs" priority="167" operator="between" aboveAverage="0" equalAverage="0" bottom="0" percent="0" rank="0" text="" dxfId="165">
      <formula>0</formula>
      <formula>96.99</formula>
    </cfRule>
  </conditionalFormatting>
  <conditionalFormatting sqref="C427 G427 C435 F431:G431 C431:D431">
    <cfRule type="cellIs" priority="168" operator="between" aboveAverage="0" equalAverage="0" bottom="0" percent="0" rank="0" text="" dxfId="166">
      <formula>97</formula>
      <formula>99.499999</formula>
    </cfRule>
  </conditionalFormatting>
  <conditionalFormatting sqref="C427 G427 C435 F431:G431 C431:D431">
    <cfRule type="cellIs" priority="169" operator="between" aboveAverage="0" equalAverage="0" bottom="0" percent="0" rank="0" text="" dxfId="167">
      <formula>99.5</formula>
      <formula>100.01</formula>
    </cfRule>
  </conditionalFormatting>
  <conditionalFormatting sqref="E427">
    <cfRule type="cellIs" priority="170" operator="between" aboveAverage="0" equalAverage="0" bottom="0" percent="0" rank="0" text="" dxfId="168">
      <formula>0</formula>
      <formula>96.99</formula>
    </cfRule>
  </conditionalFormatting>
  <conditionalFormatting sqref="E427">
    <cfRule type="cellIs" priority="171" operator="between" aboveAverage="0" equalAverage="0" bottom="0" percent="0" rank="0" text="" dxfId="169">
      <formula>97</formula>
      <formula>99.499999</formula>
    </cfRule>
  </conditionalFormatting>
  <conditionalFormatting sqref="E427">
    <cfRule type="cellIs" priority="172" operator="between" aboveAverage="0" equalAverage="0" bottom="0" percent="0" rank="0" text="" dxfId="170">
      <formula>99.5</formula>
      <formula>100.01</formula>
    </cfRule>
  </conditionalFormatting>
  <conditionalFormatting sqref="C442 G442 C450 F446:G446 C446:D446">
    <cfRule type="cellIs" priority="173" operator="between" aboveAverage="0" equalAverage="0" bottom="0" percent="0" rank="0" text="" dxfId="171">
      <formula>0</formula>
      <formula>96.99</formula>
    </cfRule>
  </conditionalFormatting>
  <conditionalFormatting sqref="C442 G442 C450 F446:G446 C446:D446">
    <cfRule type="cellIs" priority="174" operator="between" aboveAverage="0" equalAverage="0" bottom="0" percent="0" rank="0" text="" dxfId="172">
      <formula>97</formula>
      <formula>99.499999</formula>
    </cfRule>
  </conditionalFormatting>
  <conditionalFormatting sqref="C442 G442 C450 F446:G446 C446:D446">
    <cfRule type="cellIs" priority="175" operator="between" aboveAverage="0" equalAverage="0" bottom="0" percent="0" rank="0" text="" dxfId="173">
      <formula>99.5</formula>
      <formula>100.01</formula>
    </cfRule>
  </conditionalFormatting>
  <conditionalFormatting sqref="E442">
    <cfRule type="cellIs" priority="176" operator="between" aboveAverage="0" equalAverage="0" bottom="0" percent="0" rank="0" text="" dxfId="174">
      <formula>0</formula>
      <formula>96.99</formula>
    </cfRule>
  </conditionalFormatting>
  <conditionalFormatting sqref="E442">
    <cfRule type="cellIs" priority="177" operator="between" aboveAverage="0" equalAverage="0" bottom="0" percent="0" rank="0" text="" dxfId="175">
      <formula>97</formula>
      <formula>99.499999</formula>
    </cfRule>
  </conditionalFormatting>
  <conditionalFormatting sqref="E442">
    <cfRule type="cellIs" priority="178" operator="between" aboveAverage="0" equalAverage="0" bottom="0" percent="0" rank="0" text="" dxfId="176">
      <formula>99.5</formula>
      <formula>100.01</formula>
    </cfRule>
  </conditionalFormatting>
  <conditionalFormatting sqref="C457 G457 C465 F461:G461 C461:D461">
    <cfRule type="cellIs" priority="179" operator="between" aboveAverage="0" equalAverage="0" bottom="0" percent="0" rank="0" text="" dxfId="177">
      <formula>0</formula>
      <formula>96.99</formula>
    </cfRule>
  </conditionalFormatting>
  <conditionalFormatting sqref="C457 G457 C465 F461:G461 C461:D461">
    <cfRule type="cellIs" priority="180" operator="between" aboveAverage="0" equalAverage="0" bottom="0" percent="0" rank="0" text="" dxfId="178">
      <formula>97</formula>
      <formula>99.499999</formula>
    </cfRule>
  </conditionalFormatting>
  <conditionalFormatting sqref="C457 G457 C465 F461:G461 C461:D461">
    <cfRule type="cellIs" priority="181" operator="between" aboveAverage="0" equalAverage="0" bottom="0" percent="0" rank="0" text="" dxfId="179">
      <formula>99.5</formula>
      <formula>100.01</formula>
    </cfRule>
  </conditionalFormatting>
  <conditionalFormatting sqref="E457">
    <cfRule type="cellIs" priority="182" operator="between" aboveAverage="0" equalAverage="0" bottom="0" percent="0" rank="0" text="" dxfId="180">
      <formula>0</formula>
      <formula>96.99</formula>
    </cfRule>
  </conditionalFormatting>
  <conditionalFormatting sqref="E457">
    <cfRule type="cellIs" priority="183" operator="between" aboveAverage="0" equalAverage="0" bottom="0" percent="0" rank="0" text="" dxfId="181">
      <formula>97</formula>
      <formula>99.499999</formula>
    </cfRule>
  </conditionalFormatting>
  <conditionalFormatting sqref="E457">
    <cfRule type="cellIs" priority="184" operator="between" aboveAverage="0" equalAverage="0" bottom="0" percent="0" rank="0" text="" dxfId="182">
      <formula>99.5</formula>
      <formula>100.01</formula>
    </cfRule>
  </conditionalFormatting>
  <conditionalFormatting sqref="C480 F476:G476 D476">
    <cfRule type="cellIs" priority="185" operator="between" aboveAverage="0" equalAverage="0" bottom="0" percent="0" rank="0" text="" dxfId="183">
      <formula>0</formula>
      <formula>96.99</formula>
    </cfRule>
  </conditionalFormatting>
  <conditionalFormatting sqref="C480 F476:G476 D476">
    <cfRule type="cellIs" priority="186" operator="between" aboveAverage="0" equalAverage="0" bottom="0" percent="0" rank="0" text="" dxfId="184">
      <formula>97</formula>
      <formula>99.499999</formula>
    </cfRule>
  </conditionalFormatting>
  <conditionalFormatting sqref="C480 F476:G476 D476">
    <cfRule type="cellIs" priority="187" operator="between" aboveAverage="0" equalAverage="0" bottom="0" percent="0" rank="0" text="" dxfId="185">
      <formula>99.5</formula>
      <formula>100.01</formula>
    </cfRule>
  </conditionalFormatting>
  <conditionalFormatting sqref="E472">
    <cfRule type="cellIs" priority="188" operator="between" aboveAverage="0" equalAverage="0" bottom="0" percent="0" rank="0" text="" dxfId="186">
      <formula>0</formula>
      <formula>96.99</formula>
    </cfRule>
  </conditionalFormatting>
  <conditionalFormatting sqref="E472">
    <cfRule type="cellIs" priority="189" operator="between" aboveAverage="0" equalAverage="0" bottom="0" percent="0" rank="0" text="" dxfId="187">
      <formula>97</formula>
      <formula>99.499999</formula>
    </cfRule>
  </conditionalFormatting>
  <conditionalFormatting sqref="E472">
    <cfRule type="cellIs" priority="190" operator="between" aboveAverage="0" equalAverage="0" bottom="0" percent="0" rank="0" text="" dxfId="188">
      <formula>99.5</formula>
      <formula>100.01</formula>
    </cfRule>
  </conditionalFormatting>
  <conditionalFormatting sqref="C487 G487 C495 F491:G491 C491:D491">
    <cfRule type="cellIs" priority="191" operator="between" aboveAverage="0" equalAverage="0" bottom="0" percent="0" rank="0" text="" dxfId="189">
      <formula>0</formula>
      <formula>96.99</formula>
    </cfRule>
  </conditionalFormatting>
  <conditionalFormatting sqref="C487 G487 C495 F491:G491 C491:D491">
    <cfRule type="cellIs" priority="192" operator="between" aboveAverage="0" equalAverage="0" bottom="0" percent="0" rank="0" text="" dxfId="190">
      <formula>97</formula>
      <formula>99.499999</formula>
    </cfRule>
  </conditionalFormatting>
  <conditionalFormatting sqref="C487 G487 C495 F491:G491 C491:D491">
    <cfRule type="cellIs" priority="193" operator="between" aboveAverage="0" equalAverage="0" bottom="0" percent="0" rank="0" text="" dxfId="191">
      <formula>99.5</formula>
      <formula>100.01</formula>
    </cfRule>
  </conditionalFormatting>
  <conditionalFormatting sqref="E487">
    <cfRule type="cellIs" priority="194" operator="between" aboveAverage="0" equalAverage="0" bottom="0" percent="0" rank="0" text="" dxfId="192">
      <formula>0</formula>
      <formula>96.99</formula>
    </cfRule>
  </conditionalFormatting>
  <conditionalFormatting sqref="E487">
    <cfRule type="cellIs" priority="195" operator="between" aboveAverage="0" equalAverage="0" bottom="0" percent="0" rank="0" text="" dxfId="193">
      <formula>97</formula>
      <formula>99.499999</formula>
    </cfRule>
  </conditionalFormatting>
  <conditionalFormatting sqref="E487">
    <cfRule type="cellIs" priority="196" operator="between" aboveAverage="0" equalAverage="0" bottom="0" percent="0" rank="0" text="" dxfId="194">
      <formula>99.5</formula>
      <formula>100.01</formula>
    </cfRule>
  </conditionalFormatting>
  <conditionalFormatting sqref="C502 G502 C510 F506:G506 C506:D506">
    <cfRule type="cellIs" priority="197" operator="between" aboveAverage="0" equalAverage="0" bottom="0" percent="0" rank="0" text="" dxfId="195">
      <formula>0</formula>
      <formula>96.99</formula>
    </cfRule>
  </conditionalFormatting>
  <conditionalFormatting sqref="C502 G502 C510 F506:G506 C506:D506">
    <cfRule type="cellIs" priority="198" operator="between" aboveAverage="0" equalAverage="0" bottom="0" percent="0" rank="0" text="" dxfId="196">
      <formula>97</formula>
      <formula>99.499999</formula>
    </cfRule>
  </conditionalFormatting>
  <conditionalFormatting sqref="C502 G502 C510 F506:G506 C506:D506">
    <cfRule type="cellIs" priority="199" operator="between" aboveAverage="0" equalAverage="0" bottom="0" percent="0" rank="0" text="" dxfId="197">
      <formula>99.5</formula>
      <formula>100.01</formula>
    </cfRule>
  </conditionalFormatting>
  <conditionalFormatting sqref="E502">
    <cfRule type="cellIs" priority="200" operator="between" aboveAverage="0" equalAverage="0" bottom="0" percent="0" rank="0" text="" dxfId="198">
      <formula>0</formula>
      <formula>96.99</formula>
    </cfRule>
  </conditionalFormatting>
  <conditionalFormatting sqref="E502">
    <cfRule type="cellIs" priority="201" operator="between" aboveAverage="0" equalAverage="0" bottom="0" percent="0" rank="0" text="" dxfId="199">
      <formula>97</formula>
      <formula>99.499999</formula>
    </cfRule>
  </conditionalFormatting>
  <conditionalFormatting sqref="E502">
    <cfRule type="cellIs" priority="202" operator="between" aboveAverage="0" equalAverage="0" bottom="0" percent="0" rank="0" text="" dxfId="200">
      <formula>99.5</formula>
      <formula>100.01</formula>
    </cfRule>
  </conditionalFormatting>
  <conditionalFormatting sqref="C517 G517 C525 F521:G521 C521:D521">
    <cfRule type="cellIs" priority="203" operator="between" aboveAverage="0" equalAverage="0" bottom="0" percent="0" rank="0" text="" dxfId="201">
      <formula>0</formula>
      <formula>96.99</formula>
    </cfRule>
  </conditionalFormatting>
  <conditionalFormatting sqref="C517 G517 C525 F521:G521 C521:D521">
    <cfRule type="cellIs" priority="204" operator="between" aboveAverage="0" equalAverage="0" bottom="0" percent="0" rank="0" text="" dxfId="202">
      <formula>97</formula>
      <formula>99.499999</formula>
    </cfRule>
  </conditionalFormatting>
  <conditionalFormatting sqref="C517 G517 C525 F521:G521 C521:D521">
    <cfRule type="cellIs" priority="205" operator="between" aboveAverage="0" equalAverage="0" bottom="0" percent="0" rank="0" text="" dxfId="203">
      <formula>99.5</formula>
      <formula>100.01</formula>
    </cfRule>
  </conditionalFormatting>
  <conditionalFormatting sqref="E517">
    <cfRule type="cellIs" priority="206" operator="between" aboveAverage="0" equalAverage="0" bottom="0" percent="0" rank="0" text="" dxfId="204">
      <formula>0</formula>
      <formula>96.99</formula>
    </cfRule>
  </conditionalFormatting>
  <conditionalFormatting sqref="E517">
    <cfRule type="cellIs" priority="207" operator="between" aboveAverage="0" equalAverage="0" bottom="0" percent="0" rank="0" text="" dxfId="205">
      <formula>97</formula>
      <formula>99.499999</formula>
    </cfRule>
  </conditionalFormatting>
  <conditionalFormatting sqref="E517">
    <cfRule type="cellIs" priority="208" operator="between" aboveAverage="0" equalAverage="0" bottom="0" percent="0" rank="0" text="" dxfId="206">
      <formula>99.5</formula>
      <formula>100.01</formula>
    </cfRule>
  </conditionalFormatting>
  <conditionalFormatting sqref="C532 G532 C540 F536:G536 C536:D536">
    <cfRule type="cellIs" priority="209" operator="between" aboveAverage="0" equalAverage="0" bottom="0" percent="0" rank="0" text="" dxfId="207">
      <formula>0</formula>
      <formula>96.99</formula>
    </cfRule>
  </conditionalFormatting>
  <conditionalFormatting sqref="C532 G532 C540 F536:G536 C536:D536">
    <cfRule type="cellIs" priority="210" operator="between" aboveAverage="0" equalAverage="0" bottom="0" percent="0" rank="0" text="" dxfId="208">
      <formula>97</formula>
      <formula>99.499999</formula>
    </cfRule>
  </conditionalFormatting>
  <conditionalFormatting sqref="C532 G532 C540 F536:G536 C536:D536">
    <cfRule type="cellIs" priority="211" operator="between" aboveAverage="0" equalAverage="0" bottom="0" percent="0" rank="0" text="" dxfId="209">
      <formula>99.5</formula>
      <formula>100.01</formula>
    </cfRule>
  </conditionalFormatting>
  <conditionalFormatting sqref="E532">
    <cfRule type="cellIs" priority="212" operator="between" aboveAverage="0" equalAverage="0" bottom="0" percent="0" rank="0" text="" dxfId="210">
      <formula>0</formula>
      <formula>96.99</formula>
    </cfRule>
  </conditionalFormatting>
  <conditionalFormatting sqref="E532">
    <cfRule type="cellIs" priority="213" operator="between" aboveAverage="0" equalAverage="0" bottom="0" percent="0" rank="0" text="" dxfId="211">
      <formula>97</formula>
      <formula>99.499999</formula>
    </cfRule>
  </conditionalFormatting>
  <conditionalFormatting sqref="E532">
    <cfRule type="cellIs" priority="214" operator="between" aboveAverage="0" equalAverage="0" bottom="0" percent="0" rank="0" text="" dxfId="212">
      <formula>99.5</formula>
      <formula>100.01</formula>
    </cfRule>
  </conditionalFormatting>
  <conditionalFormatting sqref="C547 G547 C555 F551:G551 C551:D551">
    <cfRule type="cellIs" priority="215" operator="between" aboveAverage="0" equalAverage="0" bottom="0" percent="0" rank="0" text="" dxfId="213">
      <formula>0</formula>
      <formula>96.99</formula>
    </cfRule>
  </conditionalFormatting>
  <conditionalFormatting sqref="C547 G547 C555 F551:G551 C551:D551">
    <cfRule type="cellIs" priority="216" operator="between" aboveAverage="0" equalAverage="0" bottom="0" percent="0" rank="0" text="" dxfId="214">
      <formula>97</formula>
      <formula>99.499999</formula>
    </cfRule>
  </conditionalFormatting>
  <conditionalFormatting sqref="C547 G547 C555 F551:G551 C551:D551">
    <cfRule type="cellIs" priority="217" operator="between" aboveAverage="0" equalAverage="0" bottom="0" percent="0" rank="0" text="" dxfId="215">
      <formula>99.5</formula>
      <formula>100.01</formula>
    </cfRule>
  </conditionalFormatting>
  <conditionalFormatting sqref="E547">
    <cfRule type="cellIs" priority="218" operator="between" aboveAverage="0" equalAverage="0" bottom="0" percent="0" rank="0" text="" dxfId="216">
      <formula>0</formula>
      <formula>96.99</formula>
    </cfRule>
  </conditionalFormatting>
  <conditionalFormatting sqref="E547">
    <cfRule type="cellIs" priority="219" operator="between" aboveAverage="0" equalAverage="0" bottom="0" percent="0" rank="0" text="" dxfId="217">
      <formula>97</formula>
      <formula>99.499999</formula>
    </cfRule>
  </conditionalFormatting>
  <conditionalFormatting sqref="E547">
    <cfRule type="cellIs" priority="220" operator="between" aboveAverage="0" equalAverage="0" bottom="0" percent="0" rank="0" text="" dxfId="218">
      <formula>99.5</formula>
      <formula>100.01</formula>
    </cfRule>
  </conditionalFormatting>
  <conditionalFormatting sqref="C562 G562 C570 F566:G566 C566:D566">
    <cfRule type="cellIs" priority="221" operator="between" aboveAverage="0" equalAverage="0" bottom="0" percent="0" rank="0" text="" dxfId="219">
      <formula>0</formula>
      <formula>96.99</formula>
    </cfRule>
  </conditionalFormatting>
  <conditionalFormatting sqref="C562 G562 C570 F566:G566 C566:D566">
    <cfRule type="cellIs" priority="222" operator="between" aboveAverage="0" equalAverage="0" bottom="0" percent="0" rank="0" text="" dxfId="220">
      <formula>97</formula>
      <formula>99.499999</formula>
    </cfRule>
  </conditionalFormatting>
  <conditionalFormatting sqref="C562 G562 C570 F566:G566 C566:D566">
    <cfRule type="cellIs" priority="223" operator="between" aboveAverage="0" equalAverage="0" bottom="0" percent="0" rank="0" text="" dxfId="221">
      <formula>99.5</formula>
      <formula>100.01</formula>
    </cfRule>
  </conditionalFormatting>
  <conditionalFormatting sqref="E562">
    <cfRule type="cellIs" priority="224" operator="between" aboveAverage="0" equalAverage="0" bottom="0" percent="0" rank="0" text="" dxfId="222">
      <formula>0</formula>
      <formula>96.99</formula>
    </cfRule>
  </conditionalFormatting>
  <conditionalFormatting sqref="E562">
    <cfRule type="cellIs" priority="225" operator="between" aboveAverage="0" equalAverage="0" bottom="0" percent="0" rank="0" text="" dxfId="223">
      <formula>97</formula>
      <formula>99.499999</formula>
    </cfRule>
  </conditionalFormatting>
  <conditionalFormatting sqref="E562">
    <cfRule type="cellIs" priority="226" operator="between" aboveAverage="0" equalAverage="0" bottom="0" percent="0" rank="0" text="" dxfId="224">
      <formula>99.5</formula>
      <formula>100.01</formula>
    </cfRule>
  </conditionalFormatting>
  <conditionalFormatting sqref="C577 G577 C585 F581:G581 C581:D581">
    <cfRule type="cellIs" priority="227" operator="between" aboveAverage="0" equalAverage="0" bottom="0" percent="0" rank="0" text="" dxfId="225">
      <formula>0</formula>
      <formula>96.99</formula>
    </cfRule>
  </conditionalFormatting>
  <conditionalFormatting sqref="C577 G577 C585 F581:G581 C581:D581">
    <cfRule type="cellIs" priority="228" operator="between" aboveAverage="0" equalAverage="0" bottom="0" percent="0" rank="0" text="" dxfId="226">
      <formula>97</formula>
      <formula>99.499999</formula>
    </cfRule>
  </conditionalFormatting>
  <conditionalFormatting sqref="C577 G577 C585 F581:G581 C581:D581">
    <cfRule type="cellIs" priority="229" operator="between" aboveAverage="0" equalAverage="0" bottom="0" percent="0" rank="0" text="" dxfId="227">
      <formula>99.5</formula>
      <formula>100.01</formula>
    </cfRule>
  </conditionalFormatting>
  <conditionalFormatting sqref="E577">
    <cfRule type="cellIs" priority="230" operator="between" aboveAverage="0" equalAverage="0" bottom="0" percent="0" rank="0" text="" dxfId="228">
      <formula>0</formula>
      <formula>96.99</formula>
    </cfRule>
  </conditionalFormatting>
  <conditionalFormatting sqref="E577">
    <cfRule type="cellIs" priority="231" operator="between" aboveAverage="0" equalAverage="0" bottom="0" percent="0" rank="0" text="" dxfId="229">
      <formula>97</formula>
      <formula>99.499999</formula>
    </cfRule>
  </conditionalFormatting>
  <conditionalFormatting sqref="E577">
    <cfRule type="cellIs" priority="232" operator="between" aboveAverage="0" equalAverage="0" bottom="0" percent="0" rank="0" text="" dxfId="230">
      <formula>99.5</formula>
      <formula>100.01</formula>
    </cfRule>
  </conditionalFormatting>
  <conditionalFormatting sqref="C592 G592 C600 F596:G596 C596:D596">
    <cfRule type="cellIs" priority="233" operator="between" aboveAverage="0" equalAverage="0" bottom="0" percent="0" rank="0" text="" dxfId="231">
      <formula>0</formula>
      <formula>96.99</formula>
    </cfRule>
  </conditionalFormatting>
  <conditionalFormatting sqref="C592 G592 C600 F596:G596 C596:D596">
    <cfRule type="cellIs" priority="234" operator="between" aboveAverage="0" equalAverage="0" bottom="0" percent="0" rank="0" text="" dxfId="232">
      <formula>97</formula>
      <formula>99.499999</formula>
    </cfRule>
  </conditionalFormatting>
  <conditionalFormatting sqref="C592 G592 C600 F596:G596 C596:D596">
    <cfRule type="cellIs" priority="235" operator="between" aboveAverage="0" equalAverage="0" bottom="0" percent="0" rank="0" text="" dxfId="233">
      <formula>99.5</formula>
      <formula>100.01</formula>
    </cfRule>
  </conditionalFormatting>
  <conditionalFormatting sqref="E592">
    <cfRule type="cellIs" priority="236" operator="between" aboveAverage="0" equalAverage="0" bottom="0" percent="0" rank="0" text="" dxfId="234">
      <formula>0</formula>
      <formula>96.99</formula>
    </cfRule>
  </conditionalFormatting>
  <conditionalFormatting sqref="E592">
    <cfRule type="cellIs" priority="237" operator="between" aboveAverage="0" equalAverage="0" bottom="0" percent="0" rank="0" text="" dxfId="235">
      <formula>97</formula>
      <formula>99.499999</formula>
    </cfRule>
  </conditionalFormatting>
  <conditionalFormatting sqref="E592">
    <cfRule type="cellIs" priority="238" operator="between" aboveAverage="0" equalAverage="0" bottom="0" percent="0" rank="0" text="" dxfId="236">
      <formula>99.5</formula>
      <formula>100.01</formula>
    </cfRule>
  </conditionalFormatting>
  <conditionalFormatting sqref="C607 G607 C615 F611:G611 C611:D611">
    <cfRule type="cellIs" priority="239" operator="between" aboveAverage="0" equalAverage="0" bottom="0" percent="0" rank="0" text="" dxfId="237">
      <formula>0</formula>
      <formula>96.99</formula>
    </cfRule>
  </conditionalFormatting>
  <conditionalFormatting sqref="C607 G607 C615 F611:G611 C611:D611">
    <cfRule type="cellIs" priority="240" operator="between" aboveAverage="0" equalAverage="0" bottom="0" percent="0" rank="0" text="" dxfId="238">
      <formula>97</formula>
      <formula>99.499999</formula>
    </cfRule>
  </conditionalFormatting>
  <conditionalFormatting sqref="C607 G607 C615 F611:G611 C611:D611">
    <cfRule type="cellIs" priority="241" operator="between" aboveAverage="0" equalAverage="0" bottom="0" percent="0" rank="0" text="" dxfId="239">
      <formula>99.5</formula>
      <formula>100.01</formula>
    </cfRule>
  </conditionalFormatting>
  <conditionalFormatting sqref="E607">
    <cfRule type="cellIs" priority="242" operator="between" aboveAverage="0" equalAverage="0" bottom="0" percent="0" rank="0" text="" dxfId="240">
      <formula>0</formula>
      <formula>96.99</formula>
    </cfRule>
  </conditionalFormatting>
  <conditionalFormatting sqref="E607">
    <cfRule type="cellIs" priority="243" operator="between" aboveAverage="0" equalAverage="0" bottom="0" percent="0" rank="0" text="" dxfId="241">
      <formula>97</formula>
      <formula>99.499999</formula>
    </cfRule>
  </conditionalFormatting>
  <conditionalFormatting sqref="E607">
    <cfRule type="cellIs" priority="244" operator="between" aboveAverage="0" equalAverage="0" bottom="0" percent="0" rank="0" text="" dxfId="242">
      <formula>99.5</formula>
      <formula>100.01</formula>
    </cfRule>
  </conditionalFormatting>
  <conditionalFormatting sqref="C622 G622 C630 F626:G626 C626:D626">
    <cfRule type="cellIs" priority="245" operator="between" aboveAverage="0" equalAverage="0" bottom="0" percent="0" rank="0" text="" dxfId="243">
      <formula>0</formula>
      <formula>96.99</formula>
    </cfRule>
  </conditionalFormatting>
  <conditionalFormatting sqref="C622 G622 C630 F626:G626 C626:D626">
    <cfRule type="cellIs" priority="246" operator="between" aboveAverage="0" equalAverage="0" bottom="0" percent="0" rank="0" text="" dxfId="244">
      <formula>97</formula>
      <formula>99.499999</formula>
    </cfRule>
  </conditionalFormatting>
  <conditionalFormatting sqref="C622 G622 C630 F626:G626 C626:D626">
    <cfRule type="cellIs" priority="247" operator="between" aboveAverage="0" equalAverage="0" bottom="0" percent="0" rank="0" text="" dxfId="245">
      <formula>99.5</formula>
      <formula>100.01</formula>
    </cfRule>
  </conditionalFormatting>
  <conditionalFormatting sqref="E622">
    <cfRule type="cellIs" priority="248" operator="between" aboveAverage="0" equalAverage="0" bottom="0" percent="0" rank="0" text="" dxfId="246">
      <formula>0</formula>
      <formula>96.99</formula>
    </cfRule>
  </conditionalFormatting>
  <conditionalFormatting sqref="E622">
    <cfRule type="cellIs" priority="249" operator="between" aboveAverage="0" equalAverage="0" bottom="0" percent="0" rank="0" text="" dxfId="247">
      <formula>97</formula>
      <formula>99.499999</formula>
    </cfRule>
  </conditionalFormatting>
  <conditionalFormatting sqref="E622">
    <cfRule type="cellIs" priority="250" operator="between" aboveAverage="0" equalAverage="0" bottom="0" percent="0" rank="0" text="" dxfId="248">
      <formula>99.5</formula>
      <formula>100.01</formula>
    </cfRule>
  </conditionalFormatting>
  <conditionalFormatting sqref="C637 G637 C645 F641:G641 C641:D641">
    <cfRule type="cellIs" priority="251" operator="between" aboveAverage="0" equalAverage="0" bottom="0" percent="0" rank="0" text="" dxfId="249">
      <formula>0</formula>
      <formula>96.99</formula>
    </cfRule>
  </conditionalFormatting>
  <conditionalFormatting sqref="C637 G637 C645 F641:G641 C641:D641">
    <cfRule type="cellIs" priority="252" operator="between" aboveAverage="0" equalAverage="0" bottom="0" percent="0" rank="0" text="" dxfId="250">
      <formula>97</formula>
      <formula>99.499999</formula>
    </cfRule>
  </conditionalFormatting>
  <conditionalFormatting sqref="C637 G637 C645 F641:G641 C641:D641">
    <cfRule type="cellIs" priority="253" operator="between" aboveAverage="0" equalAverage="0" bottom="0" percent="0" rank="0" text="" dxfId="251">
      <formula>99.5</formula>
      <formula>100.01</formula>
    </cfRule>
  </conditionalFormatting>
  <conditionalFormatting sqref="E637">
    <cfRule type="cellIs" priority="254" operator="between" aboveAverage="0" equalAverage="0" bottom="0" percent="0" rank="0" text="" dxfId="252">
      <formula>0</formula>
      <formula>96.99</formula>
    </cfRule>
  </conditionalFormatting>
  <conditionalFormatting sqref="E637">
    <cfRule type="cellIs" priority="255" operator="between" aboveAverage="0" equalAverage="0" bottom="0" percent="0" rank="0" text="" dxfId="253">
      <formula>97</formula>
      <formula>99.499999</formula>
    </cfRule>
  </conditionalFormatting>
  <conditionalFormatting sqref="E637">
    <cfRule type="cellIs" priority="256" operator="between" aboveAverage="0" equalAverage="0" bottom="0" percent="0" rank="0" text="" dxfId="254">
      <formula>99.5</formula>
      <formula>100.01</formula>
    </cfRule>
  </conditionalFormatting>
  <conditionalFormatting sqref="C652 G652 C660 F656:G656 C656:D656">
    <cfRule type="cellIs" priority="257" operator="between" aboveAverage="0" equalAverage="0" bottom="0" percent="0" rank="0" text="" dxfId="255">
      <formula>0</formula>
      <formula>96.99</formula>
    </cfRule>
  </conditionalFormatting>
  <conditionalFormatting sqref="C652 G652 C660 F656:G656 C656:D656">
    <cfRule type="cellIs" priority="258" operator="between" aboveAverage="0" equalAverage="0" bottom="0" percent="0" rank="0" text="" dxfId="256">
      <formula>97</formula>
      <formula>99.499999</formula>
    </cfRule>
  </conditionalFormatting>
  <conditionalFormatting sqref="C652 G652 C660 F656:G656 C656:D656">
    <cfRule type="cellIs" priority="259" operator="between" aboveAverage="0" equalAverage="0" bottom="0" percent="0" rank="0" text="" dxfId="257">
      <formula>99.5</formula>
      <formula>100.01</formula>
    </cfRule>
  </conditionalFormatting>
  <conditionalFormatting sqref="E652">
    <cfRule type="cellIs" priority="260" operator="between" aboveAverage="0" equalAverage="0" bottom="0" percent="0" rank="0" text="" dxfId="258">
      <formula>0</formula>
      <formula>96.99</formula>
    </cfRule>
  </conditionalFormatting>
  <conditionalFormatting sqref="E652">
    <cfRule type="cellIs" priority="261" operator="between" aboveAverage="0" equalAverage="0" bottom="0" percent="0" rank="0" text="" dxfId="259">
      <formula>97</formula>
      <formula>99.499999</formula>
    </cfRule>
  </conditionalFormatting>
  <conditionalFormatting sqref="E652">
    <cfRule type="cellIs" priority="262" operator="between" aboveAverage="0" equalAverage="0" bottom="0" percent="0" rank="0" text="" dxfId="260">
      <formula>99.5</formula>
      <formula>100.01</formula>
    </cfRule>
  </conditionalFormatting>
  <conditionalFormatting sqref="C667 G667 C675 F671:G671 C671:D671">
    <cfRule type="cellIs" priority="263" operator="between" aboveAverage="0" equalAverage="0" bottom="0" percent="0" rank="0" text="" dxfId="261">
      <formula>0</formula>
      <formula>96.99</formula>
    </cfRule>
  </conditionalFormatting>
  <conditionalFormatting sqref="C667 G667 C675 F671:G671 C671:D671">
    <cfRule type="cellIs" priority="264" operator="between" aboveAverage="0" equalAverage="0" bottom="0" percent="0" rank="0" text="" dxfId="262">
      <formula>97</formula>
      <formula>99.499999</formula>
    </cfRule>
  </conditionalFormatting>
  <conditionalFormatting sqref="C667 G667 C675 F671:G671 C671:D671">
    <cfRule type="cellIs" priority="265" operator="between" aboveAverage="0" equalAverage="0" bottom="0" percent="0" rank="0" text="" dxfId="263">
      <formula>99.5</formula>
      <formula>100.01</formula>
    </cfRule>
  </conditionalFormatting>
  <conditionalFormatting sqref="E667">
    <cfRule type="cellIs" priority="266" operator="between" aboveAverage="0" equalAverage="0" bottom="0" percent="0" rank="0" text="" dxfId="264">
      <formula>0</formula>
      <formula>96.99</formula>
    </cfRule>
  </conditionalFormatting>
  <conditionalFormatting sqref="E667">
    <cfRule type="cellIs" priority="267" operator="between" aboveAverage="0" equalAverage="0" bottom="0" percent="0" rank="0" text="" dxfId="265">
      <formula>97</formula>
      <formula>99.499999</formula>
    </cfRule>
  </conditionalFormatting>
  <conditionalFormatting sqref="E667">
    <cfRule type="cellIs" priority="268" operator="between" aboveAverage="0" equalAverage="0" bottom="0" percent="0" rank="0" text="" dxfId="266">
      <formula>99.5</formula>
      <formula>100.01</formula>
    </cfRule>
  </conditionalFormatting>
  <conditionalFormatting sqref="C682 G682 C690 F686:G686 C686:D686">
    <cfRule type="cellIs" priority="269" operator="between" aboveAverage="0" equalAverage="0" bottom="0" percent="0" rank="0" text="" dxfId="267">
      <formula>0</formula>
      <formula>96.99</formula>
    </cfRule>
  </conditionalFormatting>
  <conditionalFormatting sqref="C682 G682 C690 F686:G686 C686:D686">
    <cfRule type="cellIs" priority="270" operator="between" aboveAverage="0" equalAverage="0" bottom="0" percent="0" rank="0" text="" dxfId="268">
      <formula>97</formula>
      <formula>99.499999</formula>
    </cfRule>
  </conditionalFormatting>
  <conditionalFormatting sqref="C682 G682 C690 F686:G686 C686:D686">
    <cfRule type="cellIs" priority="271" operator="between" aboveAverage="0" equalAverage="0" bottom="0" percent="0" rank="0" text="" dxfId="269">
      <formula>99.5</formula>
      <formula>100.01</formula>
    </cfRule>
  </conditionalFormatting>
  <conditionalFormatting sqref="E682">
    <cfRule type="cellIs" priority="272" operator="between" aboveAverage="0" equalAverage="0" bottom="0" percent="0" rank="0" text="" dxfId="270">
      <formula>0</formula>
      <formula>96.99</formula>
    </cfRule>
  </conditionalFormatting>
  <conditionalFormatting sqref="E682">
    <cfRule type="cellIs" priority="273" operator="between" aboveAverage="0" equalAverage="0" bottom="0" percent="0" rank="0" text="" dxfId="271">
      <formula>97</formula>
      <formula>99.499999</formula>
    </cfRule>
  </conditionalFormatting>
  <conditionalFormatting sqref="E682">
    <cfRule type="cellIs" priority="274" operator="between" aboveAverage="0" equalAverage="0" bottom="0" percent="0" rank="0" text="" dxfId="272">
      <formula>99.5</formula>
      <formula>100.01</formula>
    </cfRule>
  </conditionalFormatting>
  <conditionalFormatting sqref="C697 G697 C705 F701:G701 C701:D701">
    <cfRule type="cellIs" priority="275" operator="between" aboveAverage="0" equalAverage="0" bottom="0" percent="0" rank="0" text="" dxfId="273">
      <formula>0</formula>
      <formula>96.99</formula>
    </cfRule>
  </conditionalFormatting>
  <conditionalFormatting sqref="C697 G697 C705 F701:G701 C701:D701">
    <cfRule type="cellIs" priority="276" operator="between" aboveAverage="0" equalAverage="0" bottom="0" percent="0" rank="0" text="" dxfId="274">
      <formula>97</formula>
      <formula>99.499999</formula>
    </cfRule>
  </conditionalFormatting>
  <conditionalFormatting sqref="C697 G697 C705 F701:G701 C701:D701">
    <cfRule type="cellIs" priority="277" operator="between" aboveAverage="0" equalAverage="0" bottom="0" percent="0" rank="0" text="" dxfId="275">
      <formula>99.5</formula>
      <formula>100.01</formula>
    </cfRule>
  </conditionalFormatting>
  <conditionalFormatting sqref="E697">
    <cfRule type="cellIs" priority="278" operator="between" aboveAverage="0" equalAverage="0" bottom="0" percent="0" rank="0" text="" dxfId="276">
      <formula>0</formula>
      <formula>96.99</formula>
    </cfRule>
  </conditionalFormatting>
  <conditionalFormatting sqref="E697">
    <cfRule type="cellIs" priority="279" operator="between" aboveAverage="0" equalAverage="0" bottom="0" percent="0" rank="0" text="" dxfId="277">
      <formula>97</formula>
      <formula>99.499999</formula>
    </cfRule>
  </conditionalFormatting>
  <conditionalFormatting sqref="E697">
    <cfRule type="cellIs" priority="280" operator="between" aboveAverage="0" equalAverage="0" bottom="0" percent="0" rank="0" text="" dxfId="278">
      <formula>99.5</formula>
      <formula>100.01</formula>
    </cfRule>
  </conditionalFormatting>
  <conditionalFormatting sqref="C712 G712 C720 F716:G716 C716:D716">
    <cfRule type="cellIs" priority="281" operator="between" aboveAverage="0" equalAverage="0" bottom="0" percent="0" rank="0" text="" dxfId="279">
      <formula>0</formula>
      <formula>96.99</formula>
    </cfRule>
  </conditionalFormatting>
  <conditionalFormatting sqref="C712 G712 C720 F716:G716 C716:D716">
    <cfRule type="cellIs" priority="282" operator="between" aboveAverage="0" equalAverage="0" bottom="0" percent="0" rank="0" text="" dxfId="280">
      <formula>97</formula>
      <formula>99.499999</formula>
    </cfRule>
  </conditionalFormatting>
  <conditionalFormatting sqref="C712 G712 C720 F716:G716 C716:D716">
    <cfRule type="cellIs" priority="283" operator="between" aboveAverage="0" equalAverage="0" bottom="0" percent="0" rank="0" text="" dxfId="281">
      <formula>99.5</formula>
      <formula>100.01</formula>
    </cfRule>
  </conditionalFormatting>
  <conditionalFormatting sqref="E712">
    <cfRule type="cellIs" priority="284" operator="between" aboveAverage="0" equalAverage="0" bottom="0" percent="0" rank="0" text="" dxfId="282">
      <formula>0</formula>
      <formula>96.99</formula>
    </cfRule>
  </conditionalFormatting>
  <conditionalFormatting sqref="E712">
    <cfRule type="cellIs" priority="285" operator="between" aboveAverage="0" equalAverage="0" bottom="0" percent="0" rank="0" text="" dxfId="283">
      <formula>97</formula>
      <formula>99.499999</formula>
    </cfRule>
  </conditionalFormatting>
  <conditionalFormatting sqref="E712">
    <cfRule type="cellIs" priority="286" operator="between" aboveAverage="0" equalAverage="0" bottom="0" percent="0" rank="0" text="" dxfId="284">
      <formula>99.5</formula>
      <formula>100.01</formula>
    </cfRule>
  </conditionalFormatting>
  <conditionalFormatting sqref="C727 G727 C735 F731:G731 C731:D731">
    <cfRule type="cellIs" priority="287" operator="between" aboveAverage="0" equalAverage="0" bottom="0" percent="0" rank="0" text="" dxfId="285">
      <formula>0</formula>
      <formula>96.99</formula>
    </cfRule>
  </conditionalFormatting>
  <conditionalFormatting sqref="C727 G727 C735 F731:G731 C731:D731">
    <cfRule type="cellIs" priority="288" operator="between" aboveAverage="0" equalAverage="0" bottom="0" percent="0" rank="0" text="" dxfId="286">
      <formula>97</formula>
      <formula>99.499999</formula>
    </cfRule>
  </conditionalFormatting>
  <conditionalFormatting sqref="C727 G727 C735 F731:G731 C731:D731">
    <cfRule type="cellIs" priority="289" operator="between" aboveAverage="0" equalAverage="0" bottom="0" percent="0" rank="0" text="" dxfId="287">
      <formula>99.5</formula>
      <formula>100.01</formula>
    </cfRule>
  </conditionalFormatting>
  <conditionalFormatting sqref="E727">
    <cfRule type="cellIs" priority="290" operator="between" aboveAverage="0" equalAverage="0" bottom="0" percent="0" rank="0" text="" dxfId="288">
      <formula>0</formula>
      <formula>96.99</formula>
    </cfRule>
  </conditionalFormatting>
  <conditionalFormatting sqref="E727">
    <cfRule type="cellIs" priority="291" operator="between" aboveAverage="0" equalAverage="0" bottom="0" percent="0" rank="0" text="" dxfId="289">
      <formula>97</formula>
      <formula>99.499999</formula>
    </cfRule>
  </conditionalFormatting>
  <conditionalFormatting sqref="E727">
    <cfRule type="cellIs" priority="292" operator="between" aboveAverage="0" equalAverage="0" bottom="0" percent="0" rank="0" text="" dxfId="290">
      <formula>99.5</formula>
      <formula>100.01</formula>
    </cfRule>
  </conditionalFormatting>
  <conditionalFormatting sqref="C742 G742 C750 F746:G746 C746:D746">
    <cfRule type="cellIs" priority="293" operator="between" aboveAverage="0" equalAverage="0" bottom="0" percent="0" rank="0" text="" dxfId="291">
      <formula>0</formula>
      <formula>96.99</formula>
    </cfRule>
  </conditionalFormatting>
  <conditionalFormatting sqref="C742 G742 C750 F746:G746 C746:D746">
    <cfRule type="cellIs" priority="294" operator="between" aboveAverage="0" equalAverage="0" bottom="0" percent="0" rank="0" text="" dxfId="292">
      <formula>97</formula>
      <formula>99.499999</formula>
    </cfRule>
  </conditionalFormatting>
  <conditionalFormatting sqref="C742 G742 C750 F746:G746 C746:D746">
    <cfRule type="cellIs" priority="295" operator="between" aboveAverage="0" equalAverage="0" bottom="0" percent="0" rank="0" text="" dxfId="293">
      <formula>99.5</formula>
      <formula>100.01</formula>
    </cfRule>
  </conditionalFormatting>
  <conditionalFormatting sqref="E742">
    <cfRule type="cellIs" priority="296" operator="between" aboveAverage="0" equalAverage="0" bottom="0" percent="0" rank="0" text="" dxfId="294">
      <formula>0</formula>
      <formula>96.99</formula>
    </cfRule>
  </conditionalFormatting>
  <conditionalFormatting sqref="E742">
    <cfRule type="cellIs" priority="297" operator="between" aboveAverage="0" equalAverage="0" bottom="0" percent="0" rank="0" text="" dxfId="295">
      <formula>97</formula>
      <formula>99.499999</formula>
    </cfRule>
  </conditionalFormatting>
  <conditionalFormatting sqref="E742">
    <cfRule type="cellIs" priority="298" operator="between" aboveAverage="0" equalAverage="0" bottom="0" percent="0" rank="0" text="" dxfId="296">
      <formula>99.5</formula>
      <formula>100.01</formula>
    </cfRule>
  </conditionalFormatting>
  <conditionalFormatting sqref="C757 G757 C765 F761:G761 C761:D761">
    <cfRule type="cellIs" priority="299" operator="between" aboveAverage="0" equalAverage="0" bottom="0" percent="0" rank="0" text="" dxfId="297">
      <formula>0</formula>
      <formula>96.99</formula>
    </cfRule>
  </conditionalFormatting>
  <conditionalFormatting sqref="C757 G757 C765 F761:G761 C761:D761">
    <cfRule type="cellIs" priority="300" operator="between" aboveAverage="0" equalAverage="0" bottom="0" percent="0" rank="0" text="" dxfId="298">
      <formula>97</formula>
      <formula>99.499999</formula>
    </cfRule>
  </conditionalFormatting>
  <conditionalFormatting sqref="C757 G757 C765 F761:G761 C761:D761">
    <cfRule type="cellIs" priority="301" operator="between" aboveAverage="0" equalAverage="0" bottom="0" percent="0" rank="0" text="" dxfId="299">
      <formula>99.5</formula>
      <formula>100.01</formula>
    </cfRule>
  </conditionalFormatting>
  <conditionalFormatting sqref="E757">
    <cfRule type="cellIs" priority="302" operator="between" aboveAverage="0" equalAverage="0" bottom="0" percent="0" rank="0" text="" dxfId="300">
      <formula>0</formula>
      <formula>96.99</formula>
    </cfRule>
  </conditionalFormatting>
  <conditionalFormatting sqref="E757">
    <cfRule type="cellIs" priority="303" operator="between" aboveAverage="0" equalAverage="0" bottom="0" percent="0" rank="0" text="" dxfId="301">
      <formula>97</formula>
      <formula>99.499999</formula>
    </cfRule>
  </conditionalFormatting>
  <conditionalFormatting sqref="E757">
    <cfRule type="cellIs" priority="304" operator="between" aboveAverage="0" equalAverage="0" bottom="0" percent="0" rank="0" text="" dxfId="302">
      <formula>99.5</formula>
      <formula>100.01</formula>
    </cfRule>
  </conditionalFormatting>
  <conditionalFormatting sqref="C771 G771 C779 F775:G775 C775:D775">
    <cfRule type="cellIs" priority="305" operator="between" aboveAverage="0" equalAverage="0" bottom="0" percent="0" rank="0" text="" dxfId="303">
      <formula>0</formula>
      <formula>96.99</formula>
    </cfRule>
  </conditionalFormatting>
  <conditionalFormatting sqref="C771 G771 C779 F775:G775 C775:D775">
    <cfRule type="cellIs" priority="306" operator="between" aboveAverage="0" equalAverage="0" bottom="0" percent="0" rank="0" text="" dxfId="304">
      <formula>97</formula>
      <formula>99.499999</formula>
    </cfRule>
  </conditionalFormatting>
  <conditionalFormatting sqref="C771 G771 C779 F775:G775 C775:D775">
    <cfRule type="cellIs" priority="307" operator="between" aboveAverage="0" equalAverage="0" bottom="0" percent="0" rank="0" text="" dxfId="305">
      <formula>99.5</formula>
      <formula>100.01</formula>
    </cfRule>
  </conditionalFormatting>
  <conditionalFormatting sqref="E771">
    <cfRule type="cellIs" priority="308" operator="between" aboveAverage="0" equalAverage="0" bottom="0" percent="0" rank="0" text="" dxfId="306">
      <formula>0</formula>
      <formula>96.99</formula>
    </cfRule>
  </conditionalFormatting>
  <conditionalFormatting sqref="E771">
    <cfRule type="cellIs" priority="309" operator="between" aboveAverage="0" equalAverage="0" bottom="0" percent="0" rank="0" text="" dxfId="307">
      <formula>97</formula>
      <formula>99.499999</formula>
    </cfRule>
  </conditionalFormatting>
  <conditionalFormatting sqref="E771">
    <cfRule type="cellIs" priority="310" operator="between" aboveAverage="0" equalAverage="0" bottom="0" percent="0" rank="0" text="" dxfId="308">
      <formula>99.5</formula>
      <formula>100.01</formula>
    </cfRule>
  </conditionalFormatting>
  <conditionalFormatting sqref="C785 G785 C793 F789:G789 C789:D789">
    <cfRule type="cellIs" priority="311" operator="between" aboveAverage="0" equalAverage="0" bottom="0" percent="0" rank="0" text="" dxfId="309">
      <formula>0</formula>
      <formula>96.99</formula>
    </cfRule>
  </conditionalFormatting>
  <conditionalFormatting sqref="C785 G785 C793 F789:G789 C789:D789">
    <cfRule type="cellIs" priority="312" operator="between" aboveAverage="0" equalAverage="0" bottom="0" percent="0" rank="0" text="" dxfId="310">
      <formula>97</formula>
      <formula>99.499999</formula>
    </cfRule>
  </conditionalFormatting>
  <conditionalFormatting sqref="C785 G785 C793 F789:G789 C789:D789">
    <cfRule type="cellIs" priority="313" operator="between" aboveAverage="0" equalAverage="0" bottom="0" percent="0" rank="0" text="" dxfId="311">
      <formula>99.5</formula>
      <formula>100.01</formula>
    </cfRule>
  </conditionalFormatting>
  <conditionalFormatting sqref="E785">
    <cfRule type="cellIs" priority="314" operator="between" aboveAverage="0" equalAverage="0" bottom="0" percent="0" rank="0" text="" dxfId="312">
      <formula>0</formula>
      <formula>96.99</formula>
    </cfRule>
  </conditionalFormatting>
  <conditionalFormatting sqref="E785">
    <cfRule type="cellIs" priority="315" operator="between" aboveAverage="0" equalAverage="0" bottom="0" percent="0" rank="0" text="" dxfId="313">
      <formula>97</formula>
      <formula>99.499999</formula>
    </cfRule>
  </conditionalFormatting>
  <conditionalFormatting sqref="E785">
    <cfRule type="cellIs" priority="316" operator="between" aboveAverage="0" equalAverage="0" bottom="0" percent="0" rank="0" text="" dxfId="314">
      <formula>99.5</formula>
      <formula>100.01</formula>
    </cfRule>
  </conditionalFormatting>
  <conditionalFormatting sqref="C800 G800 C808 F804:G804 C804:D804">
    <cfRule type="cellIs" priority="317" operator="between" aboveAverage="0" equalAverage="0" bottom="0" percent="0" rank="0" text="" dxfId="315">
      <formula>0</formula>
      <formula>96.99</formula>
    </cfRule>
  </conditionalFormatting>
  <conditionalFormatting sqref="C800 G800 C808 F804:G804 C804:D804">
    <cfRule type="cellIs" priority="318" operator="between" aboveAverage="0" equalAverage="0" bottom="0" percent="0" rank="0" text="" dxfId="316">
      <formula>97</formula>
      <formula>99.499999</formula>
    </cfRule>
  </conditionalFormatting>
  <conditionalFormatting sqref="C800 G800 C808 F804:G804 C804:D804">
    <cfRule type="cellIs" priority="319" operator="between" aboveAverage="0" equalAverage="0" bottom="0" percent="0" rank="0" text="" dxfId="317">
      <formula>99.5</formula>
      <formula>100.01</formula>
    </cfRule>
  </conditionalFormatting>
  <conditionalFormatting sqref="E800">
    <cfRule type="cellIs" priority="320" operator="between" aboveAverage="0" equalAverage="0" bottom="0" percent="0" rank="0" text="" dxfId="318">
      <formula>0</formula>
      <formula>96.99</formula>
    </cfRule>
  </conditionalFormatting>
  <conditionalFormatting sqref="E800">
    <cfRule type="cellIs" priority="321" operator="between" aboveAverage="0" equalAverage="0" bottom="0" percent="0" rank="0" text="" dxfId="319">
      <formula>97</formula>
      <formula>99.499999</formula>
    </cfRule>
  </conditionalFormatting>
  <conditionalFormatting sqref="E800">
    <cfRule type="cellIs" priority="322" operator="between" aboveAverage="0" equalAverage="0" bottom="0" percent="0" rank="0" text="" dxfId="320">
      <formula>99.5</formula>
      <formula>100.01</formula>
    </cfRule>
  </conditionalFormatting>
  <conditionalFormatting sqref="C815 G815 C823 F819:G819 C819:D819">
    <cfRule type="cellIs" priority="323" operator="between" aboveAverage="0" equalAverage="0" bottom="0" percent="0" rank="0" text="" dxfId="321">
      <formula>0</formula>
      <formula>96.99</formula>
    </cfRule>
  </conditionalFormatting>
  <conditionalFormatting sqref="C815 G815 C823 F819:G819 C819:D819">
    <cfRule type="cellIs" priority="324" operator="between" aboveAverage="0" equalAverage="0" bottom="0" percent="0" rank="0" text="" dxfId="322">
      <formula>97</formula>
      <formula>99.499999</formula>
    </cfRule>
  </conditionalFormatting>
  <conditionalFormatting sqref="C815 G815 C823 F819:G819 C819:D819">
    <cfRule type="cellIs" priority="325" operator="between" aboveAverage="0" equalAverage="0" bottom="0" percent="0" rank="0" text="" dxfId="323">
      <formula>99.5</formula>
      <formula>100.01</formula>
    </cfRule>
  </conditionalFormatting>
  <conditionalFormatting sqref="E815">
    <cfRule type="cellIs" priority="326" operator="between" aboveAverage="0" equalAverage="0" bottom="0" percent="0" rank="0" text="" dxfId="324">
      <formula>0</formula>
      <formula>96.99</formula>
    </cfRule>
  </conditionalFormatting>
  <conditionalFormatting sqref="E815">
    <cfRule type="cellIs" priority="327" operator="between" aboveAverage="0" equalAverage="0" bottom="0" percent="0" rank="0" text="" dxfId="325">
      <formula>97</formula>
      <formula>99.499999</formula>
    </cfRule>
  </conditionalFormatting>
  <conditionalFormatting sqref="E815">
    <cfRule type="cellIs" priority="328" operator="between" aboveAverage="0" equalAverage="0" bottom="0" percent="0" rank="0" text="" dxfId="326">
      <formula>99.5</formula>
      <formula>100.01</formula>
    </cfRule>
  </conditionalFormatting>
  <conditionalFormatting sqref="C830 G830 C838 F834:G834 C834:D834">
    <cfRule type="cellIs" priority="329" operator="between" aboveAverage="0" equalAverage="0" bottom="0" percent="0" rank="0" text="" dxfId="327">
      <formula>0</formula>
      <formula>96.99</formula>
    </cfRule>
  </conditionalFormatting>
  <conditionalFormatting sqref="C830 G830 C838 F834:G834 C834:D834">
    <cfRule type="cellIs" priority="330" operator="between" aboveAverage="0" equalAverage="0" bottom="0" percent="0" rank="0" text="" dxfId="328">
      <formula>97</formula>
      <formula>99.499999</formula>
    </cfRule>
  </conditionalFormatting>
  <conditionalFormatting sqref="C830 G830 C838 F834:G834 C834:D834">
    <cfRule type="cellIs" priority="331" operator="between" aboveAverage="0" equalAverage="0" bottom="0" percent="0" rank="0" text="" dxfId="329">
      <formula>99.5</formula>
      <formula>100.01</formula>
    </cfRule>
  </conditionalFormatting>
  <conditionalFormatting sqref="E830">
    <cfRule type="cellIs" priority="332" operator="between" aboveAverage="0" equalAverage="0" bottom="0" percent="0" rank="0" text="" dxfId="330">
      <formula>0</formula>
      <formula>96.99</formula>
    </cfRule>
  </conditionalFormatting>
  <conditionalFormatting sqref="E830">
    <cfRule type="cellIs" priority="333" operator="between" aboveAverage="0" equalAverage="0" bottom="0" percent="0" rank="0" text="" dxfId="331">
      <formula>97</formula>
      <formula>99.499999</formula>
    </cfRule>
  </conditionalFormatting>
  <conditionalFormatting sqref="E830">
    <cfRule type="cellIs" priority="334" operator="between" aboveAverage="0" equalAverage="0" bottom="0" percent="0" rank="0" text="" dxfId="332">
      <formula>99.5</formula>
      <formula>100.01</formula>
    </cfRule>
  </conditionalFormatting>
  <conditionalFormatting sqref="C845 G845 C853 F849:G849 C849:D849">
    <cfRule type="cellIs" priority="335" operator="between" aboveAverage="0" equalAverage="0" bottom="0" percent="0" rank="0" text="" dxfId="333">
      <formula>0</formula>
      <formula>96.99</formula>
    </cfRule>
  </conditionalFormatting>
  <conditionalFormatting sqref="C845 G845 C853 F849:G849 C849:D849">
    <cfRule type="cellIs" priority="336" operator="between" aboveAverage="0" equalAverage="0" bottom="0" percent="0" rank="0" text="" dxfId="334">
      <formula>97</formula>
      <formula>99.499999</formula>
    </cfRule>
  </conditionalFormatting>
  <conditionalFormatting sqref="C845 G845 C853 F849:G849 C849:D849">
    <cfRule type="cellIs" priority="337" operator="between" aboveAverage="0" equalAverage="0" bottom="0" percent="0" rank="0" text="" dxfId="335">
      <formula>99.5</formula>
      <formula>100.01</formula>
    </cfRule>
  </conditionalFormatting>
  <conditionalFormatting sqref="E845">
    <cfRule type="cellIs" priority="338" operator="between" aboveAverage="0" equalAverage="0" bottom="0" percent="0" rank="0" text="" dxfId="336">
      <formula>0</formula>
      <formula>96.99</formula>
    </cfRule>
  </conditionalFormatting>
  <conditionalFormatting sqref="E845">
    <cfRule type="cellIs" priority="339" operator="between" aboveAverage="0" equalAverage="0" bottom="0" percent="0" rank="0" text="" dxfId="337">
      <formula>97</formula>
      <formula>99.499999</formula>
    </cfRule>
  </conditionalFormatting>
  <conditionalFormatting sqref="E845">
    <cfRule type="cellIs" priority="340" operator="between" aboveAverage="0" equalAverage="0" bottom="0" percent="0" rank="0" text="" dxfId="338">
      <formula>99.5</formula>
      <formula>100.01</formula>
    </cfRule>
  </conditionalFormatting>
  <conditionalFormatting sqref="C860 G860 C868 F864:G864 C864:D864">
    <cfRule type="cellIs" priority="341" operator="between" aboveAverage="0" equalAverage="0" bottom="0" percent="0" rank="0" text="" dxfId="339">
      <formula>0</formula>
      <formula>96.99</formula>
    </cfRule>
  </conditionalFormatting>
  <conditionalFormatting sqref="C860 G860 C868 F864:G864 C864:D864">
    <cfRule type="cellIs" priority="342" operator="between" aboveAverage="0" equalAverage="0" bottom="0" percent="0" rank="0" text="" dxfId="340">
      <formula>97</formula>
      <formula>99.499999</formula>
    </cfRule>
  </conditionalFormatting>
  <conditionalFormatting sqref="C860 G860 C868 F864:G864 C864:D864">
    <cfRule type="cellIs" priority="343" operator="between" aboveAverage="0" equalAverage="0" bottom="0" percent="0" rank="0" text="" dxfId="341">
      <formula>99.5</formula>
      <formula>100.01</formula>
    </cfRule>
  </conditionalFormatting>
  <conditionalFormatting sqref="E860">
    <cfRule type="cellIs" priority="344" operator="between" aboveAverage="0" equalAverage="0" bottom="0" percent="0" rank="0" text="" dxfId="342">
      <formula>0</formula>
      <formula>96.99</formula>
    </cfRule>
  </conditionalFormatting>
  <conditionalFormatting sqref="E860">
    <cfRule type="cellIs" priority="345" operator="between" aboveAverage="0" equalAverage="0" bottom="0" percent="0" rank="0" text="" dxfId="343">
      <formula>97</formula>
      <formula>99.499999</formula>
    </cfRule>
  </conditionalFormatting>
  <conditionalFormatting sqref="E860">
    <cfRule type="cellIs" priority="346" operator="between" aboveAverage="0" equalAverage="0" bottom="0" percent="0" rank="0" text="" dxfId="344">
      <formula>99.5</formula>
      <formula>100.01</formula>
    </cfRule>
  </conditionalFormatting>
  <conditionalFormatting sqref="C875 G875 C883 F879:G879 C879:D879">
    <cfRule type="cellIs" priority="347" operator="between" aboveAverage="0" equalAverage="0" bottom="0" percent="0" rank="0" text="" dxfId="345">
      <formula>0</formula>
      <formula>96.99</formula>
    </cfRule>
  </conditionalFormatting>
  <conditionalFormatting sqref="C875 G875 C883 F879:G879 C879:D879">
    <cfRule type="cellIs" priority="348" operator="between" aboveAverage="0" equalAverage="0" bottom="0" percent="0" rank="0" text="" dxfId="346">
      <formula>97</formula>
      <formula>99.499999</formula>
    </cfRule>
  </conditionalFormatting>
  <conditionalFormatting sqref="C875 G875 C883 F879:G879 C879:D879">
    <cfRule type="cellIs" priority="349" operator="between" aboveAverage="0" equalAverage="0" bottom="0" percent="0" rank="0" text="" dxfId="347">
      <formula>99.5</formula>
      <formula>100.01</formula>
    </cfRule>
  </conditionalFormatting>
  <conditionalFormatting sqref="E875">
    <cfRule type="cellIs" priority="350" operator="between" aboveAverage="0" equalAverage="0" bottom="0" percent="0" rank="0" text="" dxfId="348">
      <formula>0</formula>
      <formula>96.99</formula>
    </cfRule>
  </conditionalFormatting>
  <conditionalFormatting sqref="E875">
    <cfRule type="cellIs" priority="351" operator="between" aboveAverage="0" equalAverage="0" bottom="0" percent="0" rank="0" text="" dxfId="349">
      <formula>97</formula>
      <formula>99.499999</formula>
    </cfRule>
  </conditionalFormatting>
  <conditionalFormatting sqref="E875">
    <cfRule type="cellIs" priority="352" operator="between" aboveAverage="0" equalAverage="0" bottom="0" percent="0" rank="0" text="" dxfId="350">
      <formula>99.5</formula>
      <formula>100.01</formula>
    </cfRule>
  </conditionalFormatting>
  <conditionalFormatting sqref="C890 G890 C898 F894:G894 C894:D894">
    <cfRule type="cellIs" priority="353" operator="between" aboveAverage="0" equalAverage="0" bottom="0" percent="0" rank="0" text="" dxfId="351">
      <formula>0</formula>
      <formula>96.99</formula>
    </cfRule>
  </conditionalFormatting>
  <conditionalFormatting sqref="C890 G890 C898 F894:G894 C894:D894">
    <cfRule type="cellIs" priority="354" operator="between" aboveAverage="0" equalAverage="0" bottom="0" percent="0" rank="0" text="" dxfId="352">
      <formula>97</formula>
      <formula>99.499999</formula>
    </cfRule>
  </conditionalFormatting>
  <conditionalFormatting sqref="C890 G890 C898 F894:G894 C894:D894">
    <cfRule type="cellIs" priority="355" operator="between" aboveAverage="0" equalAverage="0" bottom="0" percent="0" rank="0" text="" dxfId="353">
      <formula>99.5</formula>
      <formula>100.01</formula>
    </cfRule>
  </conditionalFormatting>
  <conditionalFormatting sqref="E890">
    <cfRule type="cellIs" priority="356" operator="between" aboveAverage="0" equalAverage="0" bottom="0" percent="0" rank="0" text="" dxfId="354">
      <formula>0</formula>
      <formula>96.99</formula>
    </cfRule>
  </conditionalFormatting>
  <conditionalFormatting sqref="E890">
    <cfRule type="cellIs" priority="357" operator="between" aboveAverage="0" equalAverage="0" bottom="0" percent="0" rank="0" text="" dxfId="355">
      <formula>97</formula>
      <formula>99.499999</formula>
    </cfRule>
  </conditionalFormatting>
  <conditionalFormatting sqref="E890">
    <cfRule type="cellIs" priority="358" operator="between" aboveAverage="0" equalAverage="0" bottom="0" percent="0" rank="0" text="" dxfId="356">
      <formula>99.5</formula>
      <formula>100.01</formula>
    </cfRule>
  </conditionalFormatting>
  <conditionalFormatting sqref="C905 G905 C913 F909:G909 C909:D909">
    <cfRule type="cellIs" priority="359" operator="between" aboveAverage="0" equalAverage="0" bottom="0" percent="0" rank="0" text="" dxfId="357">
      <formula>0</formula>
      <formula>96.99</formula>
    </cfRule>
  </conditionalFormatting>
  <conditionalFormatting sqref="C905 G905 C913 F909:G909 C909:D909">
    <cfRule type="cellIs" priority="360" operator="between" aboveAverage="0" equalAverage="0" bottom="0" percent="0" rank="0" text="" dxfId="358">
      <formula>97</formula>
      <formula>99.499999</formula>
    </cfRule>
  </conditionalFormatting>
  <conditionalFormatting sqref="C905 G905 C913 F909:G909 C909:D909">
    <cfRule type="cellIs" priority="361" operator="between" aboveAverage="0" equalAverage="0" bottom="0" percent="0" rank="0" text="" dxfId="359">
      <formula>99.5</formula>
      <formula>100.01</formula>
    </cfRule>
  </conditionalFormatting>
  <conditionalFormatting sqref="E905">
    <cfRule type="cellIs" priority="362" operator="between" aboveAverage="0" equalAverage="0" bottom="0" percent="0" rank="0" text="" dxfId="360">
      <formula>0</formula>
      <formula>96.99</formula>
    </cfRule>
  </conditionalFormatting>
  <conditionalFormatting sqref="E905">
    <cfRule type="cellIs" priority="363" operator="between" aboveAverage="0" equalAverage="0" bottom="0" percent="0" rank="0" text="" dxfId="361">
      <formula>97</formula>
      <formula>99.499999</formula>
    </cfRule>
  </conditionalFormatting>
  <conditionalFormatting sqref="E905">
    <cfRule type="cellIs" priority="364" operator="between" aboveAverage="0" equalAverage="0" bottom="0" percent="0" rank="0" text="" dxfId="362">
      <formula>99.5</formula>
      <formula>100.01</formula>
    </cfRule>
  </conditionalFormatting>
  <conditionalFormatting sqref="C920 G920 C928 F924:G924 C924:D924">
    <cfRule type="cellIs" priority="365" operator="between" aboveAverage="0" equalAverage="0" bottom="0" percent="0" rank="0" text="" dxfId="363">
      <formula>0</formula>
      <formula>96.99</formula>
    </cfRule>
  </conditionalFormatting>
  <conditionalFormatting sqref="C920 G920 C928 F924:G924 C924:D924">
    <cfRule type="cellIs" priority="366" operator="between" aboveAverage="0" equalAverage="0" bottom="0" percent="0" rank="0" text="" dxfId="364">
      <formula>97</formula>
      <formula>99.499999</formula>
    </cfRule>
  </conditionalFormatting>
  <conditionalFormatting sqref="C920 G920 C928 F924:G924 C924:D924">
    <cfRule type="cellIs" priority="367" operator="between" aboveAverage="0" equalAverage="0" bottom="0" percent="0" rank="0" text="" dxfId="365">
      <formula>99.5</formula>
      <formula>100.01</formula>
    </cfRule>
  </conditionalFormatting>
  <conditionalFormatting sqref="E920">
    <cfRule type="cellIs" priority="368" operator="between" aboveAverage="0" equalAverage="0" bottom="0" percent="0" rank="0" text="" dxfId="366">
      <formula>0</formula>
      <formula>96.99</formula>
    </cfRule>
  </conditionalFormatting>
  <conditionalFormatting sqref="E920">
    <cfRule type="cellIs" priority="369" operator="between" aboveAverage="0" equalAverage="0" bottom="0" percent="0" rank="0" text="" dxfId="367">
      <formula>97</formula>
      <formula>99.499999</formula>
    </cfRule>
  </conditionalFormatting>
  <conditionalFormatting sqref="E920">
    <cfRule type="cellIs" priority="370" operator="between" aboveAverage="0" equalAverage="0" bottom="0" percent="0" rank="0" text="" dxfId="368">
      <formula>99.5</formula>
      <formula>100.01</formula>
    </cfRule>
  </conditionalFormatting>
  <conditionalFormatting sqref="C935 G935 C943 F939:G939 C939:D939">
    <cfRule type="cellIs" priority="371" operator="between" aboveAverage="0" equalAverage="0" bottom="0" percent="0" rank="0" text="" dxfId="369">
      <formula>0</formula>
      <formula>96.99</formula>
    </cfRule>
  </conditionalFormatting>
  <conditionalFormatting sqref="C935 G935 C943 F939:G939 C939:D939">
    <cfRule type="cellIs" priority="372" operator="between" aboveAverage="0" equalAverage="0" bottom="0" percent="0" rank="0" text="" dxfId="370">
      <formula>97</formula>
      <formula>99.499999</formula>
    </cfRule>
  </conditionalFormatting>
  <conditionalFormatting sqref="C935 G935 C943 F939:G939 C939:D939">
    <cfRule type="cellIs" priority="373" operator="between" aboveAverage="0" equalAverage="0" bottom="0" percent="0" rank="0" text="" dxfId="371">
      <formula>99.5</formula>
      <formula>100.01</formula>
    </cfRule>
  </conditionalFormatting>
  <conditionalFormatting sqref="E935">
    <cfRule type="cellIs" priority="374" operator="between" aboveAverage="0" equalAverage="0" bottom="0" percent="0" rank="0" text="" dxfId="372">
      <formula>0</formula>
      <formula>96.99</formula>
    </cfRule>
  </conditionalFormatting>
  <conditionalFormatting sqref="E935">
    <cfRule type="cellIs" priority="375" operator="between" aboveAverage="0" equalAverage="0" bottom="0" percent="0" rank="0" text="" dxfId="373">
      <formula>97</formula>
      <formula>99.499999</formula>
    </cfRule>
  </conditionalFormatting>
  <conditionalFormatting sqref="E935">
    <cfRule type="cellIs" priority="376" operator="between" aboveAverage="0" equalAverage="0" bottom="0" percent="0" rank="0" text="" dxfId="374">
      <formula>99.5</formula>
      <formula>100.01</formula>
    </cfRule>
  </conditionalFormatting>
  <conditionalFormatting sqref="C950 G950 C958 F954:G954 C954:D954">
    <cfRule type="cellIs" priority="377" operator="between" aboveAverage="0" equalAverage="0" bottom="0" percent="0" rank="0" text="" dxfId="375">
      <formula>0</formula>
      <formula>96.99</formula>
    </cfRule>
  </conditionalFormatting>
  <conditionalFormatting sqref="C950 G950 C958 F954:G954 C954:D954">
    <cfRule type="cellIs" priority="378" operator="between" aboveAverage="0" equalAverage="0" bottom="0" percent="0" rank="0" text="" dxfId="376">
      <formula>97</formula>
      <formula>99.499999</formula>
    </cfRule>
  </conditionalFormatting>
  <conditionalFormatting sqref="C950 G950 C958 F954:G954 C954:D954">
    <cfRule type="cellIs" priority="379" operator="between" aboveAverage="0" equalAverage="0" bottom="0" percent="0" rank="0" text="" dxfId="377">
      <formula>99.5</formula>
      <formula>100.01</formula>
    </cfRule>
  </conditionalFormatting>
  <conditionalFormatting sqref="E950">
    <cfRule type="cellIs" priority="380" operator="between" aboveAverage="0" equalAverage="0" bottom="0" percent="0" rank="0" text="" dxfId="378">
      <formula>0</formula>
      <formula>96.99</formula>
    </cfRule>
  </conditionalFormatting>
  <conditionalFormatting sqref="E950">
    <cfRule type="cellIs" priority="381" operator="between" aboveAverage="0" equalAverage="0" bottom="0" percent="0" rank="0" text="" dxfId="379">
      <formula>97</formula>
      <formula>99.499999</formula>
    </cfRule>
  </conditionalFormatting>
  <conditionalFormatting sqref="E950">
    <cfRule type="cellIs" priority="382" operator="between" aboveAverage="0" equalAverage="0" bottom="0" percent="0" rank="0" text="" dxfId="380">
      <formula>99.5</formula>
      <formula>100.01</formula>
    </cfRule>
  </conditionalFormatting>
  <conditionalFormatting sqref="C965 G965 C973 F969:G969 C969:D969">
    <cfRule type="cellIs" priority="383" operator="between" aboveAverage="0" equalAverage="0" bottom="0" percent="0" rank="0" text="" dxfId="381">
      <formula>0</formula>
      <formula>96.99</formula>
    </cfRule>
  </conditionalFormatting>
  <conditionalFormatting sqref="C965 G965 C973 F969:G969 C969:D969">
    <cfRule type="cellIs" priority="384" operator="between" aboveAverage="0" equalAverage="0" bottom="0" percent="0" rank="0" text="" dxfId="382">
      <formula>97</formula>
      <formula>99.499999</formula>
    </cfRule>
  </conditionalFormatting>
  <conditionalFormatting sqref="C965 G965 C973 F969:G969 C969:D969">
    <cfRule type="cellIs" priority="385" operator="between" aboveAverage="0" equalAverage="0" bottom="0" percent="0" rank="0" text="" dxfId="383">
      <formula>99.5</formula>
      <formula>100.01</formula>
    </cfRule>
  </conditionalFormatting>
  <conditionalFormatting sqref="E965">
    <cfRule type="cellIs" priority="386" operator="between" aboveAverage="0" equalAverage="0" bottom="0" percent="0" rank="0" text="" dxfId="384">
      <formula>0</formula>
      <formula>96.99</formula>
    </cfRule>
  </conditionalFormatting>
  <conditionalFormatting sqref="E965">
    <cfRule type="cellIs" priority="387" operator="between" aboveAverage="0" equalAverage="0" bottom="0" percent="0" rank="0" text="" dxfId="385">
      <formula>97</formula>
      <formula>99.499999</formula>
    </cfRule>
  </conditionalFormatting>
  <conditionalFormatting sqref="E965">
    <cfRule type="cellIs" priority="388" operator="between" aboveAverage="0" equalAverage="0" bottom="0" percent="0" rank="0" text="" dxfId="386">
      <formula>99.5</formula>
      <formula>100.01</formula>
    </cfRule>
  </conditionalFormatting>
  <conditionalFormatting sqref="C980 G980 C988 F984:G984 C984:D984">
    <cfRule type="cellIs" priority="389" operator="between" aboveAverage="0" equalAverage="0" bottom="0" percent="0" rank="0" text="" dxfId="387">
      <formula>0</formula>
      <formula>96.99</formula>
    </cfRule>
  </conditionalFormatting>
  <conditionalFormatting sqref="C980 G980 C988 F984:G984 C984:D984">
    <cfRule type="cellIs" priority="390" operator="between" aboveAverage="0" equalAverage="0" bottom="0" percent="0" rank="0" text="" dxfId="388">
      <formula>97</formula>
      <formula>99.499999</formula>
    </cfRule>
  </conditionalFormatting>
  <conditionalFormatting sqref="C980 G980 C988 F984:G984 C984:D984">
    <cfRule type="cellIs" priority="391" operator="between" aboveAverage="0" equalAverage="0" bottom="0" percent="0" rank="0" text="" dxfId="389">
      <formula>99.5</formula>
      <formula>100.01</formula>
    </cfRule>
  </conditionalFormatting>
  <conditionalFormatting sqref="E980">
    <cfRule type="cellIs" priority="392" operator="between" aboveAverage="0" equalAverage="0" bottom="0" percent="0" rank="0" text="" dxfId="390">
      <formula>0</formula>
      <formula>96.99</formula>
    </cfRule>
  </conditionalFormatting>
  <conditionalFormatting sqref="E980">
    <cfRule type="cellIs" priority="393" operator="between" aboveAverage="0" equalAverage="0" bottom="0" percent="0" rank="0" text="" dxfId="391">
      <formula>97</formula>
      <formula>99.499999</formula>
    </cfRule>
  </conditionalFormatting>
  <conditionalFormatting sqref="E980">
    <cfRule type="cellIs" priority="394" operator="between" aboveAverage="0" equalAverage="0" bottom="0" percent="0" rank="0" text="" dxfId="392">
      <formula>99.5</formula>
      <formula>100.01</formula>
    </cfRule>
  </conditionalFormatting>
  <conditionalFormatting sqref="C995 G995 C1003 F999:G999 C999:D999">
    <cfRule type="cellIs" priority="395" operator="between" aboveAverage="0" equalAverage="0" bottom="0" percent="0" rank="0" text="" dxfId="393">
      <formula>0</formula>
      <formula>96.99</formula>
    </cfRule>
  </conditionalFormatting>
  <conditionalFormatting sqref="C995 G995 C1003 F999:G999 C999:D999">
    <cfRule type="cellIs" priority="396" operator="between" aboveAverage="0" equalAverage="0" bottom="0" percent="0" rank="0" text="" dxfId="394">
      <formula>97</formula>
      <formula>99.499999</formula>
    </cfRule>
  </conditionalFormatting>
  <conditionalFormatting sqref="C995 G995 C1003 F999:G999 C999:D999">
    <cfRule type="cellIs" priority="397" operator="between" aboveAverage="0" equalAverage="0" bottom="0" percent="0" rank="0" text="" dxfId="395">
      <formula>99.5</formula>
      <formula>100.01</formula>
    </cfRule>
  </conditionalFormatting>
  <conditionalFormatting sqref="E995">
    <cfRule type="cellIs" priority="398" operator="between" aboveAverage="0" equalAverage="0" bottom="0" percent="0" rank="0" text="" dxfId="396">
      <formula>0</formula>
      <formula>96.99</formula>
    </cfRule>
  </conditionalFormatting>
  <conditionalFormatting sqref="E995">
    <cfRule type="cellIs" priority="399" operator="between" aboveAverage="0" equalAverage="0" bottom="0" percent="0" rank="0" text="" dxfId="397">
      <formula>97</formula>
      <formula>99.499999</formula>
    </cfRule>
  </conditionalFormatting>
  <conditionalFormatting sqref="E995">
    <cfRule type="cellIs" priority="400" operator="between" aboveAverage="0" equalAverage="0" bottom="0" percent="0" rank="0" text="" dxfId="398">
      <formula>99.5</formula>
      <formula>100.01</formula>
    </cfRule>
  </conditionalFormatting>
  <conditionalFormatting sqref="C1010 G1010 C1018 F1014:G1014 C1014:D1014">
    <cfRule type="cellIs" priority="401" operator="between" aboveAverage="0" equalAverage="0" bottom="0" percent="0" rank="0" text="" dxfId="399">
      <formula>0</formula>
      <formula>96.9999999</formula>
    </cfRule>
  </conditionalFormatting>
  <conditionalFormatting sqref="C1010 G1010 C1018 F1014:G1014 C1014:D1014">
    <cfRule type="cellIs" priority="402" operator="between" aboveAverage="0" equalAverage="0" bottom="0" percent="0" rank="0" text="" dxfId="400">
      <formula>97</formula>
      <formula>99.499999</formula>
    </cfRule>
  </conditionalFormatting>
  <conditionalFormatting sqref="C1010 G1010 C1018 F1014:G1014 C1014:D1014">
    <cfRule type="cellIs" priority="403" operator="between" aboveAverage="0" equalAverage="0" bottom="0" percent="0" rank="0" text="" dxfId="401">
      <formula>99.5</formula>
      <formula>100.01</formula>
    </cfRule>
  </conditionalFormatting>
  <conditionalFormatting sqref="E1010">
    <cfRule type="cellIs" priority="404" operator="between" aboveAverage="0" equalAverage="0" bottom="0" percent="0" rank="0" text="" dxfId="402">
      <formula>0</formula>
      <formula>96.99</formula>
    </cfRule>
  </conditionalFormatting>
  <conditionalFormatting sqref="E1010">
    <cfRule type="cellIs" priority="405" operator="between" aboveAverage="0" equalAverage="0" bottom="0" percent="0" rank="0" text="" dxfId="403">
      <formula>97</formula>
      <formula>99.499999</formula>
    </cfRule>
  </conditionalFormatting>
  <conditionalFormatting sqref="E1010">
    <cfRule type="cellIs" priority="406" operator="between" aboveAverage="0" equalAverage="0" bottom="0" percent="0" rank="0" text="" dxfId="404">
      <formula>99.5</formula>
      <formula>100.01</formula>
    </cfRule>
  </conditionalFormatting>
  <conditionalFormatting sqref="C1025 G1025 C1033 F1029:G1029 C1029:D1029">
    <cfRule type="cellIs" priority="407" operator="between" aboveAverage="0" equalAverage="0" bottom="0" percent="0" rank="0" text="" dxfId="405">
      <formula>0</formula>
      <formula>96.99</formula>
    </cfRule>
  </conditionalFormatting>
  <conditionalFormatting sqref="C1025 G1025 C1033 F1029:G1029 C1029:D1029">
    <cfRule type="cellIs" priority="408" operator="between" aboveAverage="0" equalAverage="0" bottom="0" percent="0" rank="0" text="" dxfId="406">
      <formula>97</formula>
      <formula>99.499999</formula>
    </cfRule>
  </conditionalFormatting>
  <conditionalFormatting sqref="C1025 G1025 C1033 F1029:G1029 C1029:D1029">
    <cfRule type="cellIs" priority="409" operator="between" aboveAverage="0" equalAverage="0" bottom="0" percent="0" rank="0" text="" dxfId="407">
      <formula>99.5</formula>
      <formula>100.01</formula>
    </cfRule>
  </conditionalFormatting>
  <conditionalFormatting sqref="E1025">
    <cfRule type="cellIs" priority="410" operator="between" aboveAverage="0" equalAverage="0" bottom="0" percent="0" rank="0" text="" dxfId="408">
      <formula>0</formula>
      <formula>96.99</formula>
    </cfRule>
  </conditionalFormatting>
  <conditionalFormatting sqref="E1025">
    <cfRule type="cellIs" priority="411" operator="between" aboveAverage="0" equalAverage="0" bottom="0" percent="0" rank="0" text="" dxfId="409">
      <formula>97</formula>
      <formula>99.499999</formula>
    </cfRule>
  </conditionalFormatting>
  <conditionalFormatting sqref="E1025">
    <cfRule type="cellIs" priority="412" operator="between" aboveAverage="0" equalAverage="0" bottom="0" percent="0" rank="0" text="" dxfId="410">
      <formula>99.5</formula>
      <formula>100.01</formula>
    </cfRule>
  </conditionalFormatting>
  <conditionalFormatting sqref="C1040 G1040 C1048 F1044:G1044 C1044:D1044">
    <cfRule type="cellIs" priority="413" operator="between" aboveAverage="0" equalAverage="0" bottom="0" percent="0" rank="0" text="" dxfId="411">
      <formula>0</formula>
      <formula>96.99</formula>
    </cfRule>
  </conditionalFormatting>
  <conditionalFormatting sqref="C1040 G1040 C1048 F1044:G1044 C1044:D1044">
    <cfRule type="cellIs" priority="414" operator="between" aboveAverage="0" equalAverage="0" bottom="0" percent="0" rank="0" text="" dxfId="412">
      <formula>97</formula>
      <formula>99.499999</formula>
    </cfRule>
  </conditionalFormatting>
  <conditionalFormatting sqref="C1040 G1040 C1048 F1044:G1044 C1044:D1044">
    <cfRule type="cellIs" priority="415" operator="between" aboveAverage="0" equalAverage="0" bottom="0" percent="0" rank="0" text="" dxfId="413">
      <formula>99.5</formula>
      <formula>100.01</formula>
    </cfRule>
  </conditionalFormatting>
  <conditionalFormatting sqref="E1040">
    <cfRule type="cellIs" priority="416" operator="between" aboveAverage="0" equalAverage="0" bottom="0" percent="0" rank="0" text="" dxfId="414">
      <formula>0</formula>
      <formula>96.99</formula>
    </cfRule>
  </conditionalFormatting>
  <conditionalFormatting sqref="E1040">
    <cfRule type="cellIs" priority="417" operator="between" aboveAverage="0" equalAverage="0" bottom="0" percent="0" rank="0" text="" dxfId="415">
      <formula>97</formula>
      <formula>99.499999</formula>
    </cfRule>
  </conditionalFormatting>
  <conditionalFormatting sqref="E1040">
    <cfRule type="cellIs" priority="418" operator="between" aboveAverage="0" equalAverage="0" bottom="0" percent="0" rank="0" text="" dxfId="416">
      <formula>99.5</formula>
      <formula>100.01</formula>
    </cfRule>
  </conditionalFormatting>
  <conditionalFormatting sqref="C1055 G1055 C1063 F1059:G1059 C1059:D1059">
    <cfRule type="cellIs" priority="419" operator="between" aboveAverage="0" equalAverage="0" bottom="0" percent="0" rank="0" text="" dxfId="417">
      <formula>0</formula>
      <formula>96.99</formula>
    </cfRule>
  </conditionalFormatting>
  <conditionalFormatting sqref="C1055 G1055 C1063 F1059:G1059 C1059:D1059">
    <cfRule type="cellIs" priority="420" operator="between" aboveAverage="0" equalAverage="0" bottom="0" percent="0" rank="0" text="" dxfId="418">
      <formula>97</formula>
      <formula>99.499999</formula>
    </cfRule>
  </conditionalFormatting>
  <conditionalFormatting sqref="C1055 G1055 C1063 F1059:G1059 C1059:D1059">
    <cfRule type="cellIs" priority="421" operator="between" aboveAverage="0" equalAverage="0" bottom="0" percent="0" rank="0" text="" dxfId="419">
      <formula>99.5</formula>
      <formula>100.01</formula>
    </cfRule>
  </conditionalFormatting>
  <conditionalFormatting sqref="E1055">
    <cfRule type="cellIs" priority="422" operator="between" aboveAverage="0" equalAverage="0" bottom="0" percent="0" rank="0" text="" dxfId="420">
      <formula>0</formula>
      <formula>96.99</formula>
    </cfRule>
  </conditionalFormatting>
  <conditionalFormatting sqref="E1055">
    <cfRule type="cellIs" priority="423" operator="between" aboveAverage="0" equalAverage="0" bottom="0" percent="0" rank="0" text="" dxfId="421">
      <formula>97</formula>
      <formula>99.499999</formula>
    </cfRule>
  </conditionalFormatting>
  <conditionalFormatting sqref="E1055">
    <cfRule type="cellIs" priority="424" operator="between" aboveAverage="0" equalAverage="0" bottom="0" percent="0" rank="0" text="" dxfId="422">
      <formula>99.5</formula>
      <formula>100.01</formula>
    </cfRule>
  </conditionalFormatting>
  <conditionalFormatting sqref="C1070 G1070 C1078 F1074:G1074 C1074:D1074">
    <cfRule type="cellIs" priority="425" operator="between" aboveAverage="0" equalAverage="0" bottom="0" percent="0" rank="0" text="" dxfId="423">
      <formula>0</formula>
      <formula>96.99</formula>
    </cfRule>
  </conditionalFormatting>
  <conditionalFormatting sqref="C1070 G1070 C1078 F1074:G1074 C1074:D1074">
    <cfRule type="cellIs" priority="426" operator="between" aboveAverage="0" equalAverage="0" bottom="0" percent="0" rank="0" text="" dxfId="424">
      <formula>97</formula>
      <formula>99.499999</formula>
    </cfRule>
  </conditionalFormatting>
  <conditionalFormatting sqref="C1070 G1070 C1078 F1074:G1074 C1074:D1074">
    <cfRule type="cellIs" priority="427" operator="between" aboveAverage="0" equalAverage="0" bottom="0" percent="0" rank="0" text="" dxfId="425">
      <formula>99.5</formula>
      <formula>100.01</formula>
    </cfRule>
  </conditionalFormatting>
  <conditionalFormatting sqref="E1070">
    <cfRule type="cellIs" priority="428" operator="between" aboveAverage="0" equalAverage="0" bottom="0" percent="0" rank="0" text="" dxfId="426">
      <formula>0</formula>
      <formula>96.99</formula>
    </cfRule>
  </conditionalFormatting>
  <conditionalFormatting sqref="E1070">
    <cfRule type="cellIs" priority="429" operator="between" aboveAverage="0" equalAverage="0" bottom="0" percent="0" rank="0" text="" dxfId="427">
      <formula>97</formula>
      <formula>99.499999</formula>
    </cfRule>
  </conditionalFormatting>
  <conditionalFormatting sqref="E1070">
    <cfRule type="cellIs" priority="430" operator="between" aboveAverage="0" equalAverage="0" bottom="0" percent="0" rank="0" text="" dxfId="428">
      <formula>99.5</formula>
      <formula>100.01</formula>
    </cfRule>
  </conditionalFormatting>
  <conditionalFormatting sqref="C1085 G1085 C1093 F1089:G1089 C1089:D1089">
    <cfRule type="cellIs" priority="431" operator="between" aboveAverage="0" equalAverage="0" bottom="0" percent="0" rank="0" text="" dxfId="429">
      <formula>0</formula>
      <formula>96.99</formula>
    </cfRule>
  </conditionalFormatting>
  <conditionalFormatting sqref="C1085 G1085 C1093 F1089:G1089 C1089:D1089">
    <cfRule type="cellIs" priority="432" operator="between" aboveAverage="0" equalAverage="0" bottom="0" percent="0" rank="0" text="" dxfId="430">
      <formula>97</formula>
      <formula>99.499999</formula>
    </cfRule>
  </conditionalFormatting>
  <conditionalFormatting sqref="C1085 G1085 C1093 F1089:G1089 C1089:D1089">
    <cfRule type="cellIs" priority="433" operator="between" aboveAverage="0" equalAverage="0" bottom="0" percent="0" rank="0" text="" dxfId="431">
      <formula>99.5</formula>
      <formula>100.01</formula>
    </cfRule>
  </conditionalFormatting>
  <conditionalFormatting sqref="E1085">
    <cfRule type="cellIs" priority="434" operator="between" aboveAverage="0" equalAverage="0" bottom="0" percent="0" rank="0" text="" dxfId="432">
      <formula>0</formula>
      <formula>96.99</formula>
    </cfRule>
  </conditionalFormatting>
  <conditionalFormatting sqref="E1085">
    <cfRule type="cellIs" priority="435" operator="between" aboveAverage="0" equalAverage="0" bottom="0" percent="0" rank="0" text="" dxfId="433">
      <formula>97</formula>
      <formula>99.499999</formula>
    </cfRule>
  </conditionalFormatting>
  <conditionalFormatting sqref="E1085">
    <cfRule type="cellIs" priority="436" operator="between" aboveAverage="0" equalAverage="0" bottom="0" percent="0" rank="0" text="" dxfId="434">
      <formula>99.5</formula>
      <formula>100.01</formula>
    </cfRule>
  </conditionalFormatting>
  <conditionalFormatting sqref="C1100 G1100 C1108 F1104:G1104 C1104:D1104">
    <cfRule type="cellIs" priority="437" operator="between" aboveAverage="0" equalAverage="0" bottom="0" percent="0" rank="0" text="" dxfId="435">
      <formula>0</formula>
      <formula>96.99</formula>
    </cfRule>
  </conditionalFormatting>
  <conditionalFormatting sqref="C1100 G1100 C1108 F1104:G1104 C1104:D1104">
    <cfRule type="cellIs" priority="438" operator="between" aboveAverage="0" equalAverage="0" bottom="0" percent="0" rank="0" text="" dxfId="436">
      <formula>97</formula>
      <formula>99.499999</formula>
    </cfRule>
  </conditionalFormatting>
  <conditionalFormatting sqref="C1100 G1100 C1108 F1104:G1104 C1104:D1104">
    <cfRule type="cellIs" priority="439" operator="between" aboveAverage="0" equalAverage="0" bottom="0" percent="0" rank="0" text="" dxfId="437">
      <formula>99.5</formula>
      <formula>100.01</formula>
    </cfRule>
  </conditionalFormatting>
  <conditionalFormatting sqref="E1100">
    <cfRule type="cellIs" priority="440" operator="between" aboveAverage="0" equalAverage="0" bottom="0" percent="0" rank="0" text="" dxfId="438">
      <formula>0</formula>
      <formula>96.99</formula>
    </cfRule>
  </conditionalFormatting>
  <conditionalFormatting sqref="E1100">
    <cfRule type="cellIs" priority="441" operator="between" aboveAverage="0" equalAverage="0" bottom="0" percent="0" rank="0" text="" dxfId="439">
      <formula>97</formula>
      <formula>99.499999</formula>
    </cfRule>
  </conditionalFormatting>
  <conditionalFormatting sqref="E1100">
    <cfRule type="cellIs" priority="442" operator="between" aboveAverage="0" equalAverage="0" bottom="0" percent="0" rank="0" text="" dxfId="440">
      <formula>99.5</formula>
      <formula>100.01</formula>
    </cfRule>
  </conditionalFormatting>
  <conditionalFormatting sqref="C1115 G1115 C1123 F1119:G1119 C1119:D1119">
    <cfRule type="cellIs" priority="443" operator="between" aboveAverage="0" equalAverage="0" bottom="0" percent="0" rank="0" text="" dxfId="441">
      <formula>0</formula>
      <formula>96.99</formula>
    </cfRule>
  </conditionalFormatting>
  <conditionalFormatting sqref="C1115 G1115 C1123 F1119:G1119 C1119:D1119">
    <cfRule type="cellIs" priority="444" operator="between" aboveAverage="0" equalAverage="0" bottom="0" percent="0" rank="0" text="" dxfId="442">
      <formula>97</formula>
      <formula>99.499999</formula>
    </cfRule>
  </conditionalFormatting>
  <conditionalFormatting sqref="C1115 G1115 C1123 F1119:G1119 C1119:D1119">
    <cfRule type="cellIs" priority="445" operator="between" aboveAverage="0" equalAverage="0" bottom="0" percent="0" rank="0" text="" dxfId="443">
      <formula>99.5</formula>
      <formula>100.01</formula>
    </cfRule>
  </conditionalFormatting>
  <conditionalFormatting sqref="E1115">
    <cfRule type="cellIs" priority="446" operator="between" aboveAverage="0" equalAverage="0" bottom="0" percent="0" rank="0" text="" dxfId="444">
      <formula>0</formula>
      <formula>96.99</formula>
    </cfRule>
  </conditionalFormatting>
  <conditionalFormatting sqref="E1115">
    <cfRule type="cellIs" priority="447" operator="between" aboveAverage="0" equalAverage="0" bottom="0" percent="0" rank="0" text="" dxfId="445">
      <formula>97</formula>
      <formula>99.499999</formula>
    </cfRule>
  </conditionalFormatting>
  <conditionalFormatting sqref="E1115">
    <cfRule type="cellIs" priority="448" operator="between" aboveAverage="0" equalAverage="0" bottom="0" percent="0" rank="0" text="" dxfId="446">
      <formula>99.5</formula>
      <formula>100.01</formula>
    </cfRule>
  </conditionalFormatting>
  <conditionalFormatting sqref="C1130 G1130 C1138 F1134:G1134 C1134:D1134">
    <cfRule type="cellIs" priority="449" operator="between" aboveAverage="0" equalAverage="0" bottom="0" percent="0" rank="0" text="" dxfId="447">
      <formula>0</formula>
      <formula>96.99</formula>
    </cfRule>
  </conditionalFormatting>
  <conditionalFormatting sqref="C1130 G1130 C1138 F1134:G1134 C1134:D1134">
    <cfRule type="cellIs" priority="450" operator="between" aboveAverage="0" equalAverage="0" bottom="0" percent="0" rank="0" text="" dxfId="448">
      <formula>97</formula>
      <formula>99.499999</formula>
    </cfRule>
  </conditionalFormatting>
  <conditionalFormatting sqref="C1130 G1130 C1138 F1134:G1134 C1134:D1134">
    <cfRule type="cellIs" priority="451" operator="between" aboveAverage="0" equalAverage="0" bottom="0" percent="0" rank="0" text="" dxfId="449">
      <formula>99.5</formula>
      <formula>100.01</formula>
    </cfRule>
  </conditionalFormatting>
  <conditionalFormatting sqref="E1130">
    <cfRule type="cellIs" priority="452" operator="between" aboveAverage="0" equalAverage="0" bottom="0" percent="0" rank="0" text="" dxfId="450">
      <formula>0</formula>
      <formula>96.99</formula>
    </cfRule>
  </conditionalFormatting>
  <conditionalFormatting sqref="E1130">
    <cfRule type="cellIs" priority="453" operator="between" aboveAverage="0" equalAverage="0" bottom="0" percent="0" rank="0" text="" dxfId="451">
      <formula>97</formula>
      <formula>99.499999</formula>
    </cfRule>
  </conditionalFormatting>
  <conditionalFormatting sqref="E1130">
    <cfRule type="cellIs" priority="454" operator="between" aboveAverage="0" equalAverage="0" bottom="0" percent="0" rank="0" text="" dxfId="452">
      <formula>99.5</formula>
      <formula>100.01</formula>
    </cfRule>
  </conditionalFormatting>
  <conditionalFormatting sqref="C1145 G1145 C1153 F1149:G1149 C1149:D1149">
    <cfRule type="cellIs" priority="455" operator="between" aboveAverage="0" equalAverage="0" bottom="0" percent="0" rank="0" text="" dxfId="453">
      <formula>0</formula>
      <formula>96.99</formula>
    </cfRule>
  </conditionalFormatting>
  <conditionalFormatting sqref="C1145 G1145 C1153 F1149:G1149 C1149:D1149">
    <cfRule type="cellIs" priority="456" operator="between" aboveAverage="0" equalAverage="0" bottom="0" percent="0" rank="0" text="" dxfId="454">
      <formula>97</formula>
      <formula>99.499999</formula>
    </cfRule>
  </conditionalFormatting>
  <conditionalFormatting sqref="C1145 G1145 C1153 F1149:G1149 C1149:D1149">
    <cfRule type="cellIs" priority="457" operator="between" aboveAverage="0" equalAverage="0" bottom="0" percent="0" rank="0" text="" dxfId="455">
      <formula>99.5</formula>
      <formula>100.01</formula>
    </cfRule>
  </conditionalFormatting>
  <conditionalFormatting sqref="E1145">
    <cfRule type="cellIs" priority="458" operator="between" aboveAverage="0" equalAverage="0" bottom="0" percent="0" rank="0" text="" dxfId="456">
      <formula>0</formula>
      <formula>96.99</formula>
    </cfRule>
  </conditionalFormatting>
  <conditionalFormatting sqref="E1145">
    <cfRule type="cellIs" priority="459" operator="between" aboveAverage="0" equalAverage="0" bottom="0" percent="0" rank="0" text="" dxfId="457">
      <formula>97</formula>
      <formula>99.499999</formula>
    </cfRule>
  </conditionalFormatting>
  <conditionalFormatting sqref="E1145">
    <cfRule type="cellIs" priority="460" operator="between" aboveAverage="0" equalAverage="0" bottom="0" percent="0" rank="0" text="" dxfId="458">
      <formula>99.5</formula>
      <formula>100.01</formula>
    </cfRule>
  </conditionalFormatting>
  <conditionalFormatting sqref="C1160 G1160 C1168 F1164:G1164 C1164:D1164">
    <cfRule type="cellIs" priority="461" operator="between" aboveAverage="0" equalAverage="0" bottom="0" percent="0" rank="0" text="" dxfId="459">
      <formula>0</formula>
      <formula>96.99</formula>
    </cfRule>
  </conditionalFormatting>
  <conditionalFormatting sqref="C1160 G1160 C1168 F1164:G1164 C1164:D1164">
    <cfRule type="cellIs" priority="462" operator="between" aboveAverage="0" equalAverage="0" bottom="0" percent="0" rank="0" text="" dxfId="460">
      <formula>97</formula>
      <formula>99.499999</formula>
    </cfRule>
  </conditionalFormatting>
  <conditionalFormatting sqref="C1160 G1160 C1168 F1164:G1164 C1164:D1164">
    <cfRule type="cellIs" priority="463" operator="between" aboveAverage="0" equalAverage="0" bottom="0" percent="0" rank="0" text="" dxfId="461">
      <formula>99.5</formula>
      <formula>100.01</formula>
    </cfRule>
  </conditionalFormatting>
  <conditionalFormatting sqref="E1160">
    <cfRule type="cellIs" priority="464" operator="between" aboveAverage="0" equalAverage="0" bottom="0" percent="0" rank="0" text="" dxfId="462">
      <formula>0</formula>
      <formula>96.99</formula>
    </cfRule>
  </conditionalFormatting>
  <conditionalFormatting sqref="E1160">
    <cfRule type="cellIs" priority="465" operator="between" aboveAverage="0" equalAverage="0" bottom="0" percent="0" rank="0" text="" dxfId="463">
      <formula>97</formula>
      <formula>99.499999</formula>
    </cfRule>
  </conditionalFormatting>
  <conditionalFormatting sqref="E1160">
    <cfRule type="cellIs" priority="466" operator="between" aboveAverage="0" equalAverage="0" bottom="0" percent="0" rank="0" text="" dxfId="464">
      <formula>99.5</formula>
      <formula>100.01</formula>
    </cfRule>
  </conditionalFormatting>
  <conditionalFormatting sqref="C1175 G1175 C1183 F1179:G1179 C1179:D1179">
    <cfRule type="cellIs" priority="467" operator="between" aboveAverage="0" equalAverage="0" bottom="0" percent="0" rank="0" text="" dxfId="465">
      <formula>0</formula>
      <formula>96.99</formula>
    </cfRule>
  </conditionalFormatting>
  <conditionalFormatting sqref="C1175 G1175 C1183 F1179:G1179 C1179:D1179">
    <cfRule type="cellIs" priority="468" operator="between" aboveAverage="0" equalAverage="0" bottom="0" percent="0" rank="0" text="" dxfId="466">
      <formula>97</formula>
      <formula>99.499999</formula>
    </cfRule>
  </conditionalFormatting>
  <conditionalFormatting sqref="C1175 G1175 C1183 F1179:G1179 C1179:D1179">
    <cfRule type="cellIs" priority="469" operator="between" aboveAverage="0" equalAverage="0" bottom="0" percent="0" rank="0" text="" dxfId="467">
      <formula>99.5</formula>
      <formula>100.01</formula>
    </cfRule>
  </conditionalFormatting>
  <conditionalFormatting sqref="E1175">
    <cfRule type="cellIs" priority="470" operator="between" aboveAverage="0" equalAverage="0" bottom="0" percent="0" rank="0" text="" dxfId="468">
      <formula>0</formula>
      <formula>96.99</formula>
    </cfRule>
  </conditionalFormatting>
  <conditionalFormatting sqref="E1175">
    <cfRule type="cellIs" priority="471" operator="between" aboveAverage="0" equalAverage="0" bottom="0" percent="0" rank="0" text="" dxfId="469">
      <formula>97</formula>
      <formula>99.499999</formula>
    </cfRule>
  </conditionalFormatting>
  <conditionalFormatting sqref="E1175">
    <cfRule type="cellIs" priority="472" operator="between" aboveAverage="0" equalAverage="0" bottom="0" percent="0" rank="0" text="" dxfId="470">
      <formula>99.5</formula>
      <formula>100.01</formula>
    </cfRule>
  </conditionalFormatting>
  <conditionalFormatting sqref="C1190 G1190 C1198 F1194:G1194 C1194:D1194">
    <cfRule type="cellIs" priority="473" operator="between" aboveAverage="0" equalAverage="0" bottom="0" percent="0" rank="0" text="" dxfId="471">
      <formula>0</formula>
      <formula>96.99</formula>
    </cfRule>
  </conditionalFormatting>
  <conditionalFormatting sqref="C1190 G1190 C1198 F1194:G1194 C1194:D1194">
    <cfRule type="cellIs" priority="474" operator="between" aboveAverage="0" equalAverage="0" bottom="0" percent="0" rank="0" text="" dxfId="472">
      <formula>97</formula>
      <formula>99.499999</formula>
    </cfRule>
  </conditionalFormatting>
  <conditionalFormatting sqref="C1190 G1190 C1198 F1194:G1194 C1194:D1194">
    <cfRule type="cellIs" priority="475" operator="between" aboveAverage="0" equalAverage="0" bottom="0" percent="0" rank="0" text="" dxfId="473">
      <formula>99.5</formula>
      <formula>100.01</formula>
    </cfRule>
  </conditionalFormatting>
  <conditionalFormatting sqref="E1190">
    <cfRule type="cellIs" priority="476" operator="between" aboveAverage="0" equalAverage="0" bottom="0" percent="0" rank="0" text="" dxfId="474">
      <formula>0</formula>
      <formula>96.99</formula>
    </cfRule>
  </conditionalFormatting>
  <conditionalFormatting sqref="E1190">
    <cfRule type="cellIs" priority="477" operator="between" aboveAverage="0" equalAverage="0" bottom="0" percent="0" rank="0" text="" dxfId="475">
      <formula>97</formula>
      <formula>99.499999</formula>
    </cfRule>
  </conditionalFormatting>
  <conditionalFormatting sqref="E1190">
    <cfRule type="cellIs" priority="478" operator="between" aboveAverage="0" equalAverage="0" bottom="0" percent="0" rank="0" text="" dxfId="476">
      <formula>99.5</formula>
      <formula>100.01</formula>
    </cfRule>
  </conditionalFormatting>
  <conditionalFormatting sqref="C1205 G1205 C1213 F1209:G1209 C1209:D1209">
    <cfRule type="cellIs" priority="479" operator="between" aboveAverage="0" equalAverage="0" bottom="0" percent="0" rank="0" text="" dxfId="477">
      <formula>0</formula>
      <formula>96.99</formula>
    </cfRule>
  </conditionalFormatting>
  <conditionalFormatting sqref="C1205 G1205 C1213 F1209:G1209 C1209:D1209">
    <cfRule type="cellIs" priority="480" operator="between" aboveAverage="0" equalAverage="0" bottom="0" percent="0" rank="0" text="" dxfId="478">
      <formula>97</formula>
      <formula>99.499999</formula>
    </cfRule>
  </conditionalFormatting>
  <conditionalFormatting sqref="C1205 G1205 C1213 F1209:G1209 C1209:D1209">
    <cfRule type="cellIs" priority="481" operator="between" aboveAverage="0" equalAverage="0" bottom="0" percent="0" rank="0" text="" dxfId="479">
      <formula>99.5</formula>
      <formula>100.01</formula>
    </cfRule>
  </conditionalFormatting>
  <conditionalFormatting sqref="E1205">
    <cfRule type="cellIs" priority="482" operator="between" aboveAverage="0" equalAverage="0" bottom="0" percent="0" rank="0" text="" dxfId="480">
      <formula>0</formula>
      <formula>96.99</formula>
    </cfRule>
  </conditionalFormatting>
  <conditionalFormatting sqref="E1205">
    <cfRule type="cellIs" priority="483" operator="between" aboveAverage="0" equalAverage="0" bottom="0" percent="0" rank="0" text="" dxfId="481">
      <formula>97</formula>
      <formula>99.499999</formula>
    </cfRule>
  </conditionalFormatting>
  <conditionalFormatting sqref="E1205">
    <cfRule type="cellIs" priority="484" operator="between" aboveAverage="0" equalAverage="0" bottom="0" percent="0" rank="0" text="" dxfId="482">
      <formula>99.5</formula>
      <formula>100.01</formula>
    </cfRule>
  </conditionalFormatting>
  <conditionalFormatting sqref="C1220 G1220 C1228 F1224:G1224 C1224:D1224">
    <cfRule type="cellIs" priority="485" operator="between" aboveAverage="0" equalAverage="0" bottom="0" percent="0" rank="0" text="" dxfId="483">
      <formula>0</formula>
      <formula>96.99</formula>
    </cfRule>
  </conditionalFormatting>
  <conditionalFormatting sqref="C1220 G1220 C1228 F1224:G1224 C1224:D1224">
    <cfRule type="cellIs" priority="486" operator="between" aboveAverage="0" equalAverage="0" bottom="0" percent="0" rank="0" text="" dxfId="484">
      <formula>97</formula>
      <formula>99.499999</formula>
    </cfRule>
  </conditionalFormatting>
  <conditionalFormatting sqref="C1220 G1220 C1228 F1224:G1224 C1224:D1224">
    <cfRule type="cellIs" priority="487" operator="between" aboveAverage="0" equalAverage="0" bottom="0" percent="0" rank="0" text="" dxfId="485">
      <formula>99.5</formula>
      <formula>100.01</formula>
    </cfRule>
  </conditionalFormatting>
  <conditionalFormatting sqref="E1220">
    <cfRule type="cellIs" priority="488" operator="between" aboveAverage="0" equalAverage="0" bottom="0" percent="0" rank="0" text="" dxfId="486">
      <formula>0</formula>
      <formula>96.99</formula>
    </cfRule>
  </conditionalFormatting>
  <conditionalFormatting sqref="E1220">
    <cfRule type="cellIs" priority="489" operator="between" aboveAverage="0" equalAverage="0" bottom="0" percent="0" rank="0" text="" dxfId="487">
      <formula>97</formula>
      <formula>99.499999</formula>
    </cfRule>
  </conditionalFormatting>
  <conditionalFormatting sqref="E1220">
    <cfRule type="cellIs" priority="490" operator="between" aboveAverage="0" equalAverage="0" bottom="0" percent="0" rank="0" text="" dxfId="488">
      <formula>99.5</formula>
      <formula>100.01</formula>
    </cfRule>
  </conditionalFormatting>
  <conditionalFormatting sqref="C1235 G1235 C1243 F1239:G1239 C1239:D1239">
    <cfRule type="cellIs" priority="491" operator="between" aboveAverage="0" equalAverage="0" bottom="0" percent="0" rank="0" text="" dxfId="489">
      <formula>0</formula>
      <formula>96.99</formula>
    </cfRule>
  </conditionalFormatting>
  <conditionalFormatting sqref="C1235 G1235 C1243 F1239:G1239 C1239:D1239">
    <cfRule type="cellIs" priority="492" operator="between" aboveAverage="0" equalAverage="0" bottom="0" percent="0" rank="0" text="" dxfId="490">
      <formula>97</formula>
      <formula>99.499999</formula>
    </cfRule>
  </conditionalFormatting>
  <conditionalFormatting sqref="C1235 G1235 C1243 F1239:G1239 C1239:D1239">
    <cfRule type="cellIs" priority="493" operator="between" aboveAverage="0" equalAverage="0" bottom="0" percent="0" rank="0" text="" dxfId="491">
      <formula>99.5</formula>
      <formula>100.01</formula>
    </cfRule>
  </conditionalFormatting>
  <conditionalFormatting sqref="E1235">
    <cfRule type="cellIs" priority="494" operator="between" aboveAverage="0" equalAverage="0" bottom="0" percent="0" rank="0" text="" dxfId="492">
      <formula>0</formula>
      <formula>96.99</formula>
    </cfRule>
  </conditionalFormatting>
  <conditionalFormatting sqref="E1235">
    <cfRule type="cellIs" priority="495" operator="between" aboveAverage="0" equalAverage="0" bottom="0" percent="0" rank="0" text="" dxfId="493">
      <formula>97</formula>
      <formula>99.499999</formula>
    </cfRule>
  </conditionalFormatting>
  <conditionalFormatting sqref="E1235">
    <cfRule type="cellIs" priority="496" operator="between" aboveAverage="0" equalAverage="0" bottom="0" percent="0" rank="0" text="" dxfId="494">
      <formula>99.5</formula>
      <formula>100.01</formula>
    </cfRule>
  </conditionalFormatting>
  <conditionalFormatting sqref="C1250 G1250 C1258 F1254:G1254 C1254:D1254">
    <cfRule type="cellIs" priority="497" operator="between" aboveAverage="0" equalAverage="0" bottom="0" percent="0" rank="0" text="" dxfId="495">
      <formula>0</formula>
      <formula>96.99</formula>
    </cfRule>
  </conditionalFormatting>
  <conditionalFormatting sqref="C1250 G1250 C1258 F1254:G1254 C1254:D1254">
    <cfRule type="cellIs" priority="498" operator="between" aboveAverage="0" equalAverage="0" bottom="0" percent="0" rank="0" text="" dxfId="496">
      <formula>97</formula>
      <formula>99.499999</formula>
    </cfRule>
  </conditionalFormatting>
  <conditionalFormatting sqref="C1250 G1250 C1258 F1254:G1254 C1254:D1254">
    <cfRule type="cellIs" priority="499" operator="between" aboveAverage="0" equalAverage="0" bottom="0" percent="0" rank="0" text="" dxfId="497">
      <formula>99.5</formula>
      <formula>100.01</formula>
    </cfRule>
  </conditionalFormatting>
  <conditionalFormatting sqref="E1250">
    <cfRule type="cellIs" priority="500" operator="between" aboveAverage="0" equalAverage="0" bottom="0" percent="0" rank="0" text="" dxfId="498">
      <formula>0</formula>
      <formula>96.99</formula>
    </cfRule>
  </conditionalFormatting>
  <conditionalFormatting sqref="E1250">
    <cfRule type="cellIs" priority="501" operator="between" aboveAverage="0" equalAverage="0" bottom="0" percent="0" rank="0" text="" dxfId="499">
      <formula>97</formula>
      <formula>99.499999</formula>
    </cfRule>
  </conditionalFormatting>
  <conditionalFormatting sqref="E1250">
    <cfRule type="cellIs" priority="502" operator="between" aboveAverage="0" equalAverage="0" bottom="0" percent="0" rank="0" text="" dxfId="500">
      <formula>99.5</formula>
      <formula>100.01</formula>
    </cfRule>
  </conditionalFormatting>
  <conditionalFormatting sqref="C1265 G1265 C1273 F1269:G1269 C1269:D1269">
    <cfRule type="cellIs" priority="503" operator="between" aboveAverage="0" equalAverage="0" bottom="0" percent="0" rank="0" text="" dxfId="501">
      <formula>0</formula>
      <formula>96.99</formula>
    </cfRule>
  </conditionalFormatting>
  <conditionalFormatting sqref="C1265 G1265 C1273 F1269:G1269 C1269:D1269">
    <cfRule type="cellIs" priority="504" operator="between" aboveAverage="0" equalAverage="0" bottom="0" percent="0" rank="0" text="" dxfId="502">
      <formula>97</formula>
      <formula>99.499999</formula>
    </cfRule>
  </conditionalFormatting>
  <conditionalFormatting sqref="C1265 G1265 C1273 F1269:G1269 C1269:D1269">
    <cfRule type="cellIs" priority="505" operator="between" aboveAverage="0" equalAverage="0" bottom="0" percent="0" rank="0" text="" dxfId="503">
      <formula>99.5</formula>
      <formula>100.01</formula>
    </cfRule>
  </conditionalFormatting>
  <conditionalFormatting sqref="E1265">
    <cfRule type="cellIs" priority="506" operator="between" aboveAverage="0" equalAverage="0" bottom="0" percent="0" rank="0" text="" dxfId="504">
      <formula>0</formula>
      <formula>96.99</formula>
    </cfRule>
  </conditionalFormatting>
  <conditionalFormatting sqref="E1265">
    <cfRule type="cellIs" priority="507" operator="between" aboveAverage="0" equalAverage="0" bottom="0" percent="0" rank="0" text="" dxfId="505">
      <formula>97</formula>
      <formula>99.499999</formula>
    </cfRule>
  </conditionalFormatting>
  <conditionalFormatting sqref="E1265">
    <cfRule type="cellIs" priority="508" operator="between" aboveAverage="0" equalAverage="0" bottom="0" percent="0" rank="0" text="" dxfId="506">
      <formula>99.5</formula>
      <formula>100.01</formula>
    </cfRule>
  </conditionalFormatting>
  <conditionalFormatting sqref="C1280 G1280 C1288 F1284:G1284 C1284:D1284">
    <cfRule type="cellIs" priority="509" operator="between" aboveAverage="0" equalAverage="0" bottom="0" percent="0" rank="0" text="" dxfId="507">
      <formula>0</formula>
      <formula>96.99</formula>
    </cfRule>
  </conditionalFormatting>
  <conditionalFormatting sqref="C1280 G1280 C1288 F1284:G1284 C1284:D1284">
    <cfRule type="cellIs" priority="510" operator="between" aboveAverage="0" equalAverage="0" bottom="0" percent="0" rank="0" text="" dxfId="508">
      <formula>97</formula>
      <formula>99.499999</formula>
    </cfRule>
  </conditionalFormatting>
  <conditionalFormatting sqref="C1280 G1280 C1288 F1284:G1284 C1284:D1284">
    <cfRule type="cellIs" priority="511" operator="between" aboveAverage="0" equalAverage="0" bottom="0" percent="0" rank="0" text="" dxfId="509">
      <formula>99.5</formula>
      <formula>100.01</formula>
    </cfRule>
  </conditionalFormatting>
  <conditionalFormatting sqref="E1280">
    <cfRule type="cellIs" priority="512" operator="between" aboveAverage="0" equalAverage="0" bottom="0" percent="0" rank="0" text="" dxfId="510">
      <formula>0</formula>
      <formula>96.99</formula>
    </cfRule>
  </conditionalFormatting>
  <conditionalFormatting sqref="E1280">
    <cfRule type="cellIs" priority="513" operator="between" aboveAverage="0" equalAverage="0" bottom="0" percent="0" rank="0" text="" dxfId="511">
      <formula>97</formula>
      <formula>99.499999</formula>
    </cfRule>
  </conditionalFormatting>
  <conditionalFormatting sqref="E1280">
    <cfRule type="cellIs" priority="514" operator="between" aboveAverage="0" equalAverage="0" bottom="0" percent="0" rank="0" text="" dxfId="512">
      <formula>99.5</formula>
      <formula>100.01</formula>
    </cfRule>
  </conditionalFormatting>
  <conditionalFormatting sqref="C1295 G1295 C1303 F1299:G1299 C1299:D1299">
    <cfRule type="cellIs" priority="515" operator="between" aboveAverage="0" equalAverage="0" bottom="0" percent="0" rank="0" text="" dxfId="513">
      <formula>0</formula>
      <formula>96.99</formula>
    </cfRule>
  </conditionalFormatting>
  <conditionalFormatting sqref="C1295 G1295 C1303 F1299:G1299 C1299:D1299">
    <cfRule type="cellIs" priority="516" operator="between" aboveAverage="0" equalAverage="0" bottom="0" percent="0" rank="0" text="" dxfId="514">
      <formula>97</formula>
      <formula>99.499999</formula>
    </cfRule>
  </conditionalFormatting>
  <conditionalFormatting sqref="C1295 G1295 C1303 F1299:G1299 C1299:D1299">
    <cfRule type="cellIs" priority="517" operator="between" aboveAverage="0" equalAverage="0" bottom="0" percent="0" rank="0" text="" dxfId="515">
      <formula>99.5</formula>
      <formula>100.01</formula>
    </cfRule>
  </conditionalFormatting>
  <conditionalFormatting sqref="E1295">
    <cfRule type="cellIs" priority="518" operator="between" aboveAverage="0" equalAverage="0" bottom="0" percent="0" rank="0" text="" dxfId="516">
      <formula>0</formula>
      <formula>96.99</formula>
    </cfRule>
  </conditionalFormatting>
  <conditionalFormatting sqref="E1295">
    <cfRule type="cellIs" priority="519" operator="between" aboveAverage="0" equalAverage="0" bottom="0" percent="0" rank="0" text="" dxfId="517">
      <formula>97</formula>
      <formula>99.499999</formula>
    </cfRule>
  </conditionalFormatting>
  <conditionalFormatting sqref="E1295">
    <cfRule type="cellIs" priority="520" operator="between" aboveAverage="0" equalAverage="0" bottom="0" percent="0" rank="0" text="" dxfId="518">
      <formula>99.5</formula>
      <formula>100.01</formula>
    </cfRule>
  </conditionalFormatting>
  <conditionalFormatting sqref="C1310 G1310 C1318 F1314:G1314 C1314:D1314">
    <cfRule type="cellIs" priority="521" operator="between" aboveAverage="0" equalAverage="0" bottom="0" percent="0" rank="0" text="" dxfId="519">
      <formula>0</formula>
      <formula>96.99</formula>
    </cfRule>
  </conditionalFormatting>
  <conditionalFormatting sqref="C1310 G1310 C1318 F1314:G1314 C1314:D1314">
    <cfRule type="cellIs" priority="522" operator="between" aboveAverage="0" equalAverage="0" bottom="0" percent="0" rank="0" text="" dxfId="520">
      <formula>97</formula>
      <formula>99.499999</formula>
    </cfRule>
  </conditionalFormatting>
  <conditionalFormatting sqref="C1310 G1310 C1318 F1314:G1314 C1314:D1314">
    <cfRule type="cellIs" priority="523" operator="between" aboveAverage="0" equalAverage="0" bottom="0" percent="0" rank="0" text="" dxfId="521">
      <formula>99.5</formula>
      <formula>100.01</formula>
    </cfRule>
  </conditionalFormatting>
  <conditionalFormatting sqref="E1310">
    <cfRule type="cellIs" priority="524" operator="between" aboveAverage="0" equalAverage="0" bottom="0" percent="0" rank="0" text="" dxfId="522">
      <formula>0</formula>
      <formula>96.99</formula>
    </cfRule>
  </conditionalFormatting>
  <conditionalFormatting sqref="E1310">
    <cfRule type="cellIs" priority="525" operator="between" aboveAverage="0" equalAverage="0" bottom="0" percent="0" rank="0" text="" dxfId="523">
      <formula>97</formula>
      <formula>99.499999</formula>
    </cfRule>
  </conditionalFormatting>
  <conditionalFormatting sqref="E1310">
    <cfRule type="cellIs" priority="526" operator="between" aboveAverage="0" equalAverage="0" bottom="0" percent="0" rank="0" text="" dxfId="524">
      <formula>99.5</formula>
      <formula>100.01</formula>
    </cfRule>
  </conditionalFormatting>
  <conditionalFormatting sqref="C1325 G1325 C1333 F1329:G1329 C1329:D1329">
    <cfRule type="cellIs" priority="527" operator="between" aboveAverage="0" equalAverage="0" bottom="0" percent="0" rank="0" text="" dxfId="525">
      <formula>0</formula>
      <formula>96.99</formula>
    </cfRule>
  </conditionalFormatting>
  <conditionalFormatting sqref="C1325 G1325 C1333 F1329:G1329 C1329:D1329">
    <cfRule type="cellIs" priority="528" operator="between" aboveAverage="0" equalAverage="0" bottom="0" percent="0" rank="0" text="" dxfId="526">
      <formula>97</formula>
      <formula>99.499999</formula>
    </cfRule>
  </conditionalFormatting>
  <conditionalFormatting sqref="C1325 G1325 C1333 F1329:G1329 C1329:D1329">
    <cfRule type="cellIs" priority="529" operator="between" aboveAverage="0" equalAverage="0" bottom="0" percent="0" rank="0" text="" dxfId="527">
      <formula>99.5</formula>
      <formula>100.01</formula>
    </cfRule>
  </conditionalFormatting>
  <conditionalFormatting sqref="E1325">
    <cfRule type="cellIs" priority="530" operator="between" aboveAverage="0" equalAverage="0" bottom="0" percent="0" rank="0" text="" dxfId="528">
      <formula>0</formula>
      <formula>96.99</formula>
    </cfRule>
  </conditionalFormatting>
  <conditionalFormatting sqref="E1325">
    <cfRule type="cellIs" priority="531" operator="between" aboveAverage="0" equalAverage="0" bottom="0" percent="0" rank="0" text="" dxfId="529">
      <formula>97</formula>
      <formula>99.499999</formula>
    </cfRule>
  </conditionalFormatting>
  <conditionalFormatting sqref="E1325">
    <cfRule type="cellIs" priority="532" operator="between" aboveAverage="0" equalAverage="0" bottom="0" percent="0" rank="0" text="" dxfId="530">
      <formula>99.5</formula>
      <formula>100.01</formula>
    </cfRule>
  </conditionalFormatting>
  <conditionalFormatting sqref="C1340 G1340 C1348 F1344:G1344 C1344:D1344">
    <cfRule type="cellIs" priority="533" operator="between" aboveAverage="0" equalAverage="0" bottom="0" percent="0" rank="0" text="" dxfId="531">
      <formula>0</formula>
      <formula>96.99</formula>
    </cfRule>
  </conditionalFormatting>
  <conditionalFormatting sqref="C1340 G1340 C1348 F1344:G1344 C1344:D1344">
    <cfRule type="cellIs" priority="534" operator="between" aboveAverage="0" equalAverage="0" bottom="0" percent="0" rank="0" text="" dxfId="532">
      <formula>97</formula>
      <formula>99.499999</formula>
    </cfRule>
  </conditionalFormatting>
  <conditionalFormatting sqref="C1340 G1340 C1348 F1344:G1344 C1344:D1344">
    <cfRule type="cellIs" priority="535" operator="between" aboveAverage="0" equalAverage="0" bottom="0" percent="0" rank="0" text="" dxfId="533">
      <formula>99.5</formula>
      <formula>100.01</formula>
    </cfRule>
  </conditionalFormatting>
  <conditionalFormatting sqref="E1340">
    <cfRule type="cellIs" priority="536" operator="between" aboveAverage="0" equalAverage="0" bottom="0" percent="0" rank="0" text="" dxfId="534">
      <formula>0</formula>
      <formula>96.99</formula>
    </cfRule>
  </conditionalFormatting>
  <conditionalFormatting sqref="E1340">
    <cfRule type="cellIs" priority="537" operator="between" aboveAverage="0" equalAverage="0" bottom="0" percent="0" rank="0" text="" dxfId="535">
      <formula>97</formula>
      <formula>99.499999</formula>
    </cfRule>
  </conditionalFormatting>
  <conditionalFormatting sqref="E1340">
    <cfRule type="cellIs" priority="538" operator="between" aboveAverage="0" equalAverage="0" bottom="0" percent="0" rank="0" text="" dxfId="536">
      <formula>99.5</formula>
      <formula>100.01</formula>
    </cfRule>
  </conditionalFormatting>
  <conditionalFormatting sqref="C1355 G1355 C1363 F1359:G1359 C1359:D1359">
    <cfRule type="cellIs" priority="539" operator="between" aboveAverage="0" equalAverage="0" bottom="0" percent="0" rank="0" text="" dxfId="537">
      <formula>0</formula>
      <formula>96.99</formula>
    </cfRule>
  </conditionalFormatting>
  <conditionalFormatting sqref="C1355 G1355 C1363 F1359:G1359 C1359:D1359">
    <cfRule type="cellIs" priority="540" operator="between" aboveAverage="0" equalAverage="0" bottom="0" percent="0" rank="0" text="" dxfId="538">
      <formula>97</formula>
      <formula>99.499999</formula>
    </cfRule>
  </conditionalFormatting>
  <conditionalFormatting sqref="C1355 G1355 C1363 F1359:G1359 C1359:D1359">
    <cfRule type="cellIs" priority="541" operator="between" aboveAverage="0" equalAverage="0" bottom="0" percent="0" rank="0" text="" dxfId="539">
      <formula>99.5</formula>
      <formula>100.01</formula>
    </cfRule>
  </conditionalFormatting>
  <conditionalFormatting sqref="E1355">
    <cfRule type="cellIs" priority="542" operator="between" aboveAverage="0" equalAverage="0" bottom="0" percent="0" rank="0" text="" dxfId="540">
      <formula>0</formula>
      <formula>96.99</formula>
    </cfRule>
  </conditionalFormatting>
  <conditionalFormatting sqref="E1355">
    <cfRule type="cellIs" priority="543" operator="between" aboveAverage="0" equalAverage="0" bottom="0" percent="0" rank="0" text="" dxfId="541">
      <formula>97</formula>
      <formula>99.499999</formula>
    </cfRule>
  </conditionalFormatting>
  <conditionalFormatting sqref="E1355">
    <cfRule type="cellIs" priority="544" operator="between" aboveAverage="0" equalAverage="0" bottom="0" percent="0" rank="0" text="" dxfId="542">
      <formula>99.5</formula>
      <formula>100.01</formula>
    </cfRule>
  </conditionalFormatting>
  <conditionalFormatting sqref="C1370 G1370 C1378 F1374:G1374 C1374:D1374">
    <cfRule type="cellIs" priority="545" operator="between" aboveAverage="0" equalAverage="0" bottom="0" percent="0" rank="0" text="" dxfId="543">
      <formula>0</formula>
      <formula>96.99</formula>
    </cfRule>
  </conditionalFormatting>
  <conditionalFormatting sqref="C1370 G1370 C1378 F1374:G1374 C1374:D1374">
    <cfRule type="cellIs" priority="546" operator="between" aboveAverage="0" equalAverage="0" bottom="0" percent="0" rank="0" text="" dxfId="544">
      <formula>97</formula>
      <formula>99.499999</formula>
    </cfRule>
  </conditionalFormatting>
  <conditionalFormatting sqref="C1370 G1370 C1378 F1374:G1374 C1374:D1374">
    <cfRule type="cellIs" priority="547" operator="between" aboveAverage="0" equalAverage="0" bottom="0" percent="0" rank="0" text="" dxfId="545">
      <formula>99.5</formula>
      <formula>100.01</formula>
    </cfRule>
  </conditionalFormatting>
  <conditionalFormatting sqref="E1370">
    <cfRule type="cellIs" priority="548" operator="between" aboveAverage="0" equalAverage="0" bottom="0" percent="0" rank="0" text="" dxfId="546">
      <formula>0</formula>
      <formula>96.99</formula>
    </cfRule>
  </conditionalFormatting>
  <conditionalFormatting sqref="E1370">
    <cfRule type="cellIs" priority="549" operator="between" aboveAverage="0" equalAverage="0" bottom="0" percent="0" rank="0" text="" dxfId="547">
      <formula>97</formula>
      <formula>99.499999</formula>
    </cfRule>
  </conditionalFormatting>
  <conditionalFormatting sqref="E1370">
    <cfRule type="cellIs" priority="550" operator="between" aboveAverage="0" equalAverage="0" bottom="0" percent="0" rank="0" text="" dxfId="548">
      <formula>99.5</formula>
      <formula>100.01</formula>
    </cfRule>
  </conditionalFormatting>
  <conditionalFormatting sqref="C1385 G1385 C1393 F1389:G1389 C1389:D1389">
    <cfRule type="cellIs" priority="551" operator="between" aboveAverage="0" equalAverage="0" bottom="0" percent="0" rank="0" text="" dxfId="549">
      <formula>0</formula>
      <formula>96.99</formula>
    </cfRule>
  </conditionalFormatting>
  <conditionalFormatting sqref="C1385 G1385 C1393 F1389:G1389 C1389:D1389">
    <cfRule type="cellIs" priority="552" operator="between" aboveAverage="0" equalAverage="0" bottom="0" percent="0" rank="0" text="" dxfId="550">
      <formula>97</formula>
      <formula>99.499999</formula>
    </cfRule>
  </conditionalFormatting>
  <conditionalFormatting sqref="C1385 G1385 C1393 F1389:G1389 C1389:D1389">
    <cfRule type="cellIs" priority="553" operator="between" aboveAverage="0" equalAverage="0" bottom="0" percent="0" rank="0" text="" dxfId="551">
      <formula>99.5</formula>
      <formula>100.01</formula>
    </cfRule>
  </conditionalFormatting>
  <conditionalFormatting sqref="E1385">
    <cfRule type="cellIs" priority="554" operator="between" aboveAverage="0" equalAverage="0" bottom="0" percent="0" rank="0" text="" dxfId="552">
      <formula>0</formula>
      <formula>96.99</formula>
    </cfRule>
  </conditionalFormatting>
  <conditionalFormatting sqref="E1385">
    <cfRule type="cellIs" priority="555" operator="between" aboveAverage="0" equalAverage="0" bottom="0" percent="0" rank="0" text="" dxfId="553">
      <formula>97</formula>
      <formula>99.499999</formula>
    </cfRule>
  </conditionalFormatting>
  <conditionalFormatting sqref="E1385">
    <cfRule type="cellIs" priority="556" operator="between" aboveAverage="0" equalAverage="0" bottom="0" percent="0" rank="0" text="" dxfId="554">
      <formula>99.5</formula>
      <formula>100.01</formula>
    </cfRule>
  </conditionalFormatting>
  <conditionalFormatting sqref="C1400 G1400 C1408 F1404:G1404 C1404:D1404">
    <cfRule type="cellIs" priority="557" operator="between" aboveAverage="0" equalAverage="0" bottom="0" percent="0" rank="0" text="" dxfId="555">
      <formula>0</formula>
      <formula>96.99</formula>
    </cfRule>
  </conditionalFormatting>
  <conditionalFormatting sqref="C1400 G1400 C1408 F1404:G1404 C1404:D1404">
    <cfRule type="cellIs" priority="558" operator="between" aboveAverage="0" equalAverage="0" bottom="0" percent="0" rank="0" text="" dxfId="556">
      <formula>97</formula>
      <formula>99.499999</formula>
    </cfRule>
  </conditionalFormatting>
  <conditionalFormatting sqref="C1400 G1400 C1408 F1404:G1404 C1404:D1404">
    <cfRule type="cellIs" priority="559" operator="between" aboveAverage="0" equalAverage="0" bottom="0" percent="0" rank="0" text="" dxfId="557">
      <formula>99.5</formula>
      <formula>100.01</formula>
    </cfRule>
  </conditionalFormatting>
  <conditionalFormatting sqref="E1400">
    <cfRule type="cellIs" priority="560" operator="between" aboveAverage="0" equalAverage="0" bottom="0" percent="0" rank="0" text="" dxfId="558">
      <formula>0</formula>
      <formula>96.99</formula>
    </cfRule>
  </conditionalFormatting>
  <conditionalFormatting sqref="E1400">
    <cfRule type="cellIs" priority="561" operator="between" aboveAverage="0" equalAverage="0" bottom="0" percent="0" rank="0" text="" dxfId="559">
      <formula>97</formula>
      <formula>99.499999</formula>
    </cfRule>
  </conditionalFormatting>
  <conditionalFormatting sqref="E1400">
    <cfRule type="cellIs" priority="562" operator="between" aboveAverage="0" equalAverage="0" bottom="0" percent="0" rank="0" text="" dxfId="560">
      <formula>99.5</formula>
      <formula>100.01</formula>
    </cfRule>
  </conditionalFormatting>
  <conditionalFormatting sqref="C1415 G1415 C1423 F1419:G1419 C1419:D1419">
    <cfRule type="cellIs" priority="563" operator="between" aboveAverage="0" equalAverage="0" bottom="0" percent="0" rank="0" text="" dxfId="561">
      <formula>0</formula>
      <formula>96.99</formula>
    </cfRule>
  </conditionalFormatting>
  <conditionalFormatting sqref="C1415 G1415 C1423 F1419:G1419 C1419:D1419">
    <cfRule type="cellIs" priority="564" operator="between" aboveAverage="0" equalAverage="0" bottom="0" percent="0" rank="0" text="" dxfId="562">
      <formula>97</formula>
      <formula>99.499999</formula>
    </cfRule>
  </conditionalFormatting>
  <conditionalFormatting sqref="C1415 G1415 C1423 F1419:G1419 C1419:D1419">
    <cfRule type="cellIs" priority="565" operator="between" aboveAverage="0" equalAverage="0" bottom="0" percent="0" rank="0" text="" dxfId="563">
      <formula>99.5</formula>
      <formula>100.01</formula>
    </cfRule>
  </conditionalFormatting>
  <conditionalFormatting sqref="E1415">
    <cfRule type="cellIs" priority="566" operator="between" aboveAverage="0" equalAverage="0" bottom="0" percent="0" rank="0" text="" dxfId="564">
      <formula>0</formula>
      <formula>96.99</formula>
    </cfRule>
  </conditionalFormatting>
  <conditionalFormatting sqref="E1415">
    <cfRule type="cellIs" priority="567" operator="between" aboveAverage="0" equalAverage="0" bottom="0" percent="0" rank="0" text="" dxfId="565">
      <formula>97</formula>
      <formula>99.499999</formula>
    </cfRule>
  </conditionalFormatting>
  <conditionalFormatting sqref="E1415">
    <cfRule type="cellIs" priority="568" operator="between" aboveAverage="0" equalAverage="0" bottom="0" percent="0" rank="0" text="" dxfId="566">
      <formula>99.5</formula>
      <formula>100.01</formula>
    </cfRule>
  </conditionalFormatting>
  <conditionalFormatting sqref="C1430 G1430 C1438 F1434:G1434 C1434:D1434">
    <cfRule type="cellIs" priority="569" operator="between" aboveAverage="0" equalAverage="0" bottom="0" percent="0" rank="0" text="" dxfId="567">
      <formula>0</formula>
      <formula>96.99</formula>
    </cfRule>
  </conditionalFormatting>
  <conditionalFormatting sqref="C1430 G1430 C1438 F1434:G1434 C1434:D1434">
    <cfRule type="cellIs" priority="570" operator="between" aboveAverage="0" equalAverage="0" bottom="0" percent="0" rank="0" text="" dxfId="568">
      <formula>97</formula>
      <formula>99.499999</formula>
    </cfRule>
  </conditionalFormatting>
  <conditionalFormatting sqref="C1430 G1430 C1438 F1434:G1434 C1434:D1434">
    <cfRule type="cellIs" priority="571" operator="between" aboveAverage="0" equalAverage="0" bottom="0" percent="0" rank="0" text="" dxfId="569">
      <formula>99.5</formula>
      <formula>100.01</formula>
    </cfRule>
  </conditionalFormatting>
  <conditionalFormatting sqref="E1430">
    <cfRule type="cellIs" priority="572" operator="between" aboveAverage="0" equalAverage="0" bottom="0" percent="0" rank="0" text="" dxfId="570">
      <formula>0</formula>
      <formula>96.99</formula>
    </cfRule>
  </conditionalFormatting>
  <conditionalFormatting sqref="E1430">
    <cfRule type="cellIs" priority="573" operator="between" aboveAverage="0" equalAverage="0" bottom="0" percent="0" rank="0" text="" dxfId="571">
      <formula>97</formula>
      <formula>99.499999</formula>
    </cfRule>
  </conditionalFormatting>
  <conditionalFormatting sqref="E1430">
    <cfRule type="cellIs" priority="574" operator="between" aboveAverage="0" equalAverage="0" bottom="0" percent="0" rank="0" text="" dxfId="572">
      <formula>99.5</formula>
      <formula>100.01</formula>
    </cfRule>
  </conditionalFormatting>
  <conditionalFormatting sqref="C1445 G1445 C1453 F1449:G1449 C1449:D1449">
    <cfRule type="cellIs" priority="575" operator="between" aboveAverage="0" equalAverage="0" bottom="0" percent="0" rank="0" text="" dxfId="573">
      <formula>0</formula>
      <formula>96.99</formula>
    </cfRule>
  </conditionalFormatting>
  <conditionalFormatting sqref="C1445 G1445 C1453 F1449:G1449 C1449:D1449">
    <cfRule type="cellIs" priority="576" operator="between" aboveAverage="0" equalAverage="0" bottom="0" percent="0" rank="0" text="" dxfId="574">
      <formula>97</formula>
      <formula>99.499999</formula>
    </cfRule>
  </conditionalFormatting>
  <conditionalFormatting sqref="C1445 G1445 C1453 F1449:G1449 C1449:D1449">
    <cfRule type="cellIs" priority="577" operator="between" aboveAverage="0" equalAverage="0" bottom="0" percent="0" rank="0" text="" dxfId="575">
      <formula>99.5</formula>
      <formula>100.01</formula>
    </cfRule>
  </conditionalFormatting>
  <conditionalFormatting sqref="E1445">
    <cfRule type="cellIs" priority="578" operator="between" aboveAverage="0" equalAverage="0" bottom="0" percent="0" rank="0" text="" dxfId="576">
      <formula>0</formula>
      <formula>96.99</formula>
    </cfRule>
  </conditionalFormatting>
  <conditionalFormatting sqref="E1445">
    <cfRule type="cellIs" priority="579" operator="between" aboveAverage="0" equalAverage="0" bottom="0" percent="0" rank="0" text="" dxfId="577">
      <formula>97</formula>
      <formula>99.499999</formula>
    </cfRule>
  </conditionalFormatting>
  <conditionalFormatting sqref="E1445">
    <cfRule type="cellIs" priority="580" operator="between" aboveAverage="0" equalAverage="0" bottom="0" percent="0" rank="0" text="" dxfId="578">
      <formula>99.5</formula>
      <formula>100.01</formula>
    </cfRule>
  </conditionalFormatting>
  <conditionalFormatting sqref="C1460 G1460 C1468 F1464:G1464 C1464:D1464">
    <cfRule type="cellIs" priority="581" operator="between" aboveAverage="0" equalAverage="0" bottom="0" percent="0" rank="0" text="" dxfId="579">
      <formula>0</formula>
      <formula>96.99</formula>
    </cfRule>
  </conditionalFormatting>
  <conditionalFormatting sqref="C1460 G1460 C1468 F1464:G1464 C1464:D1464">
    <cfRule type="cellIs" priority="582" operator="between" aboveAverage="0" equalAverage="0" bottom="0" percent="0" rank="0" text="" dxfId="580">
      <formula>97</formula>
      <formula>99.499999</formula>
    </cfRule>
  </conditionalFormatting>
  <conditionalFormatting sqref="C1460 G1460 C1468 F1464:G1464 C1464:D1464">
    <cfRule type="cellIs" priority="583" operator="between" aboveAverage="0" equalAverage="0" bottom="0" percent="0" rank="0" text="" dxfId="581">
      <formula>99.5</formula>
      <formula>100.01</formula>
    </cfRule>
  </conditionalFormatting>
  <conditionalFormatting sqref="E1460">
    <cfRule type="cellIs" priority="584" operator="between" aboveAverage="0" equalAverage="0" bottom="0" percent="0" rank="0" text="" dxfId="582">
      <formula>0</formula>
      <formula>96.99</formula>
    </cfRule>
  </conditionalFormatting>
  <conditionalFormatting sqref="E1460">
    <cfRule type="cellIs" priority="585" operator="between" aboveAverage="0" equalAverage="0" bottom="0" percent="0" rank="0" text="" dxfId="583">
      <formula>97</formula>
      <formula>99.499999</formula>
    </cfRule>
  </conditionalFormatting>
  <conditionalFormatting sqref="E1460">
    <cfRule type="cellIs" priority="586" operator="between" aboveAverage="0" equalAverage="0" bottom="0" percent="0" rank="0" text="" dxfId="584">
      <formula>99.5</formula>
      <formula>100.01</formula>
    </cfRule>
  </conditionalFormatting>
  <conditionalFormatting sqref="C1475 G1475 C1483 F1479:G1479 C1479:D1479">
    <cfRule type="cellIs" priority="587" operator="between" aboveAverage="0" equalAverage="0" bottom="0" percent="0" rank="0" text="" dxfId="585">
      <formula>0</formula>
      <formula>96.99</formula>
    </cfRule>
  </conditionalFormatting>
  <conditionalFormatting sqref="C1475 G1475 C1483 F1479:G1479 C1479:D1479">
    <cfRule type="cellIs" priority="588" operator="between" aboveAverage="0" equalAverage="0" bottom="0" percent="0" rank="0" text="" dxfId="586">
      <formula>97</formula>
      <formula>99.499999</formula>
    </cfRule>
  </conditionalFormatting>
  <conditionalFormatting sqref="C1475 G1475 C1483 F1479:G1479 C1479:D1479">
    <cfRule type="cellIs" priority="589" operator="between" aboveAverage="0" equalAverage="0" bottom="0" percent="0" rank="0" text="" dxfId="587">
      <formula>99.5</formula>
      <formula>100.01</formula>
    </cfRule>
  </conditionalFormatting>
  <conditionalFormatting sqref="E1475">
    <cfRule type="cellIs" priority="590" operator="between" aboveAverage="0" equalAverage="0" bottom="0" percent="0" rank="0" text="" dxfId="588">
      <formula>0</formula>
      <formula>96.99</formula>
    </cfRule>
  </conditionalFormatting>
  <conditionalFormatting sqref="E1475">
    <cfRule type="cellIs" priority="591" operator="between" aboveAverage="0" equalAverage="0" bottom="0" percent="0" rank="0" text="" dxfId="589">
      <formula>97</formula>
      <formula>99.499999</formula>
    </cfRule>
  </conditionalFormatting>
  <conditionalFormatting sqref="E1475">
    <cfRule type="cellIs" priority="592" operator="between" aboveAverage="0" equalAverage="0" bottom="0" percent="0" rank="0" text="" dxfId="590">
      <formula>99.5</formula>
      <formula>100.01</formula>
    </cfRule>
  </conditionalFormatting>
  <conditionalFormatting sqref="C1490 G1490 C1498 F1494:G1494 C1494:D1494">
    <cfRule type="cellIs" priority="593" operator="between" aboveAverage="0" equalAverage="0" bottom="0" percent="0" rank="0" text="" dxfId="591">
      <formula>0</formula>
      <formula>96.99</formula>
    </cfRule>
  </conditionalFormatting>
  <conditionalFormatting sqref="C1490 G1490 C1498 F1494:G1494 C1494:D1494">
    <cfRule type="cellIs" priority="594" operator="between" aboveAverage="0" equalAverage="0" bottom="0" percent="0" rank="0" text="" dxfId="592">
      <formula>97</formula>
      <formula>99.499999</formula>
    </cfRule>
  </conditionalFormatting>
  <conditionalFormatting sqref="C1490 G1490 C1498 F1494:G1494 C1494:D1494">
    <cfRule type="cellIs" priority="595" operator="between" aboveAverage="0" equalAverage="0" bottom="0" percent="0" rank="0" text="" dxfId="593">
      <formula>99.5</formula>
      <formula>100.01</formula>
    </cfRule>
  </conditionalFormatting>
  <conditionalFormatting sqref="E1490">
    <cfRule type="cellIs" priority="596" operator="between" aboveAverage="0" equalAverage="0" bottom="0" percent="0" rank="0" text="" dxfId="594">
      <formula>0</formula>
      <formula>96.99</formula>
    </cfRule>
  </conditionalFormatting>
  <conditionalFormatting sqref="E1490">
    <cfRule type="cellIs" priority="597" operator="between" aboveAverage="0" equalAverage="0" bottom="0" percent="0" rank="0" text="" dxfId="595">
      <formula>97</formula>
      <formula>99.499999</formula>
    </cfRule>
  </conditionalFormatting>
  <conditionalFormatting sqref="E1490">
    <cfRule type="cellIs" priority="598" operator="between" aboveAverage="0" equalAverage="0" bottom="0" percent="0" rank="0" text="" dxfId="596">
      <formula>99.5</formula>
      <formula>100.01</formula>
    </cfRule>
  </conditionalFormatting>
  <conditionalFormatting sqref="C1505 G1505 C1513 F1509:G1509 C1509:D1509">
    <cfRule type="cellIs" priority="599" operator="between" aboveAverage="0" equalAverage="0" bottom="0" percent="0" rank="0" text="" dxfId="597">
      <formula>0</formula>
      <formula>96.99</formula>
    </cfRule>
  </conditionalFormatting>
  <conditionalFormatting sqref="C1505 G1505 C1513 F1509:G1509 C1509:D1509">
    <cfRule type="cellIs" priority="600" operator="between" aboveAverage="0" equalAverage="0" bottom="0" percent="0" rank="0" text="" dxfId="598">
      <formula>97</formula>
      <formula>99.499999</formula>
    </cfRule>
  </conditionalFormatting>
  <conditionalFormatting sqref="C1505 G1505 C1513 F1509:G1509 C1509:D1509">
    <cfRule type="cellIs" priority="601" operator="between" aboveAverage="0" equalAverage="0" bottom="0" percent="0" rank="0" text="" dxfId="599">
      <formula>99.5</formula>
      <formula>100.01</formula>
    </cfRule>
  </conditionalFormatting>
  <conditionalFormatting sqref="E1505">
    <cfRule type="cellIs" priority="602" operator="between" aboveAverage="0" equalAverage="0" bottom="0" percent="0" rank="0" text="" dxfId="600">
      <formula>0</formula>
      <formula>96.99</formula>
    </cfRule>
  </conditionalFormatting>
  <conditionalFormatting sqref="E1505">
    <cfRule type="cellIs" priority="603" operator="between" aboveAverage="0" equalAverage="0" bottom="0" percent="0" rank="0" text="" dxfId="601">
      <formula>97</formula>
      <formula>99.499999</formula>
    </cfRule>
  </conditionalFormatting>
  <conditionalFormatting sqref="E1505">
    <cfRule type="cellIs" priority="604" operator="between" aboveAverage="0" equalAverage="0" bottom="0" percent="0" rank="0" text="" dxfId="602">
      <formula>99.5</formula>
      <formula>100.01</formula>
    </cfRule>
  </conditionalFormatting>
  <conditionalFormatting sqref="C1520 G1520 C1528 F1524:G1524 C1524:D1524">
    <cfRule type="cellIs" priority="605" operator="between" aboveAverage="0" equalAverage="0" bottom="0" percent="0" rank="0" text="" dxfId="603">
      <formula>0</formula>
      <formula>96.99</formula>
    </cfRule>
  </conditionalFormatting>
  <conditionalFormatting sqref="C1520 G1520 C1528 F1524:G1524 C1524:D1524">
    <cfRule type="cellIs" priority="606" operator="between" aboveAverage="0" equalAverage="0" bottom="0" percent="0" rank="0" text="" dxfId="604">
      <formula>97</formula>
      <formula>99.499999</formula>
    </cfRule>
  </conditionalFormatting>
  <conditionalFormatting sqref="C1520 G1520 C1528 F1524:G1524 C1524:D1524">
    <cfRule type="cellIs" priority="607" operator="between" aboveAverage="0" equalAverage="0" bottom="0" percent="0" rank="0" text="" dxfId="605">
      <formula>99.5</formula>
      <formula>100.01</formula>
    </cfRule>
  </conditionalFormatting>
  <conditionalFormatting sqref="E1520">
    <cfRule type="cellIs" priority="608" operator="between" aboveAverage="0" equalAverage="0" bottom="0" percent="0" rank="0" text="" dxfId="606">
      <formula>0</formula>
      <formula>96.99</formula>
    </cfRule>
  </conditionalFormatting>
  <conditionalFormatting sqref="E1520">
    <cfRule type="cellIs" priority="609" operator="between" aboveAverage="0" equalAverage="0" bottom="0" percent="0" rank="0" text="" dxfId="607">
      <formula>97</formula>
      <formula>99.499999</formula>
    </cfRule>
  </conditionalFormatting>
  <conditionalFormatting sqref="E1520">
    <cfRule type="cellIs" priority="610" operator="between" aboveAverage="0" equalAverage="0" bottom="0" percent="0" rank="0" text="" dxfId="608">
      <formula>99.5</formula>
      <formula>100.01</formula>
    </cfRule>
  </conditionalFormatting>
  <conditionalFormatting sqref="C1535 G1535 C1543 F1539:G1539 C1539:D1539">
    <cfRule type="cellIs" priority="611" operator="between" aboveAverage="0" equalAverage="0" bottom="0" percent="0" rank="0" text="" dxfId="609">
      <formula>0</formula>
      <formula>96.99</formula>
    </cfRule>
  </conditionalFormatting>
  <conditionalFormatting sqref="C1535 G1535 C1543 F1539:G1539 C1539:D1539">
    <cfRule type="cellIs" priority="612" operator="between" aboveAverage="0" equalAverage="0" bottom="0" percent="0" rank="0" text="" dxfId="610">
      <formula>97</formula>
      <formula>99.499999</formula>
    </cfRule>
  </conditionalFormatting>
  <conditionalFormatting sqref="C1535 G1535 C1543 F1539:G1539 C1539:D1539">
    <cfRule type="cellIs" priority="613" operator="between" aboveAverage="0" equalAverage="0" bottom="0" percent="0" rank="0" text="" dxfId="611">
      <formula>99.5</formula>
      <formula>100.01</formula>
    </cfRule>
  </conditionalFormatting>
  <conditionalFormatting sqref="E1535">
    <cfRule type="cellIs" priority="614" operator="between" aboveAverage="0" equalAverage="0" bottom="0" percent="0" rank="0" text="" dxfId="612">
      <formula>0</formula>
      <formula>96.99</formula>
    </cfRule>
  </conditionalFormatting>
  <conditionalFormatting sqref="E1535">
    <cfRule type="cellIs" priority="615" operator="between" aboveAverage="0" equalAverage="0" bottom="0" percent="0" rank="0" text="" dxfId="613">
      <formula>97</formula>
      <formula>99.499999</formula>
    </cfRule>
  </conditionalFormatting>
  <conditionalFormatting sqref="E1535">
    <cfRule type="cellIs" priority="616" operator="between" aboveAverage="0" equalAverage="0" bottom="0" percent="0" rank="0" text="" dxfId="614">
      <formula>99.5</formula>
      <formula>100.01</formula>
    </cfRule>
  </conditionalFormatting>
  <conditionalFormatting sqref="C1550 G1550 C1558 F1554:G1554 C1554:D1554">
    <cfRule type="cellIs" priority="617" operator="between" aboveAverage="0" equalAverage="0" bottom="0" percent="0" rank="0" text="" dxfId="615">
      <formula>0</formula>
      <formula>96.99</formula>
    </cfRule>
  </conditionalFormatting>
  <conditionalFormatting sqref="C1550 G1550 C1558 F1554:G1554 C1554:D1554">
    <cfRule type="cellIs" priority="618" operator="between" aboveAverage="0" equalAverage="0" bottom="0" percent="0" rank="0" text="" dxfId="616">
      <formula>97</formula>
      <formula>99.499999</formula>
    </cfRule>
  </conditionalFormatting>
  <conditionalFormatting sqref="C1550 G1550 C1558 F1554:G1554 C1554:D1554">
    <cfRule type="cellIs" priority="619" operator="between" aboveAverage="0" equalAverage="0" bottom="0" percent="0" rank="0" text="" dxfId="617">
      <formula>99.5</formula>
      <formula>100.01</formula>
    </cfRule>
  </conditionalFormatting>
  <conditionalFormatting sqref="E1550">
    <cfRule type="cellIs" priority="620" operator="between" aboveAverage="0" equalAverage="0" bottom="0" percent="0" rank="0" text="" dxfId="618">
      <formula>0</formula>
      <formula>96.99</formula>
    </cfRule>
  </conditionalFormatting>
  <conditionalFormatting sqref="E1550">
    <cfRule type="cellIs" priority="621" operator="between" aboveAverage="0" equalAverage="0" bottom="0" percent="0" rank="0" text="" dxfId="619">
      <formula>97</formula>
      <formula>99.499999</formula>
    </cfRule>
  </conditionalFormatting>
  <conditionalFormatting sqref="E1550">
    <cfRule type="cellIs" priority="622" operator="between" aboveAverage="0" equalAverage="0" bottom="0" percent="0" rank="0" text="" dxfId="620">
      <formula>99.5</formula>
      <formula>100.01</formula>
    </cfRule>
  </conditionalFormatting>
  <conditionalFormatting sqref="C1565 G1565 C1573 F1569:G1569 C1569:D1569">
    <cfRule type="cellIs" priority="623" operator="between" aboveAverage="0" equalAverage="0" bottom="0" percent="0" rank="0" text="" dxfId="621">
      <formula>0</formula>
      <formula>96.99</formula>
    </cfRule>
  </conditionalFormatting>
  <conditionalFormatting sqref="C1565 G1565 C1573 F1569:G1569 C1569:D1569">
    <cfRule type="cellIs" priority="624" operator="between" aboveAverage="0" equalAverage="0" bottom="0" percent="0" rank="0" text="" dxfId="622">
      <formula>97</formula>
      <formula>99.499999</formula>
    </cfRule>
  </conditionalFormatting>
  <conditionalFormatting sqref="C1565 G1565 C1573 F1569:G1569 C1569:D1569">
    <cfRule type="cellIs" priority="625" operator="between" aboveAverage="0" equalAverage="0" bottom="0" percent="0" rank="0" text="" dxfId="623">
      <formula>99.5</formula>
      <formula>100.01</formula>
    </cfRule>
  </conditionalFormatting>
  <conditionalFormatting sqref="E1565">
    <cfRule type="cellIs" priority="626" operator="between" aboveAverage="0" equalAverage="0" bottom="0" percent="0" rank="0" text="" dxfId="624">
      <formula>0</formula>
      <formula>96.99</formula>
    </cfRule>
  </conditionalFormatting>
  <conditionalFormatting sqref="E1565">
    <cfRule type="cellIs" priority="627" operator="between" aboveAverage="0" equalAverage="0" bottom="0" percent="0" rank="0" text="" dxfId="625">
      <formula>97</formula>
      <formula>99.499999</formula>
    </cfRule>
  </conditionalFormatting>
  <conditionalFormatting sqref="E1565">
    <cfRule type="cellIs" priority="628" operator="between" aboveAverage="0" equalAverage="0" bottom="0" percent="0" rank="0" text="" dxfId="626">
      <formula>99.5</formula>
      <formula>100.01</formula>
    </cfRule>
  </conditionalFormatting>
  <conditionalFormatting sqref="C1580 G1580 C1588 F1584:G1584 C1584:D1584">
    <cfRule type="cellIs" priority="629" operator="between" aboveAverage="0" equalAverage="0" bottom="0" percent="0" rank="0" text="" dxfId="627">
      <formula>0</formula>
      <formula>96.99</formula>
    </cfRule>
  </conditionalFormatting>
  <conditionalFormatting sqref="C1580 G1580 C1588 F1584:G1584 C1584:D1584">
    <cfRule type="cellIs" priority="630" operator="between" aboveAverage="0" equalAverage="0" bottom="0" percent="0" rank="0" text="" dxfId="628">
      <formula>97</formula>
      <formula>99.499999</formula>
    </cfRule>
  </conditionalFormatting>
  <conditionalFormatting sqref="C1580 G1580 C1588 F1584:G1584 C1584:D1584">
    <cfRule type="cellIs" priority="631" operator="between" aboveAverage="0" equalAverage="0" bottom="0" percent="0" rank="0" text="" dxfId="629">
      <formula>99.5</formula>
      <formula>100.01</formula>
    </cfRule>
  </conditionalFormatting>
  <conditionalFormatting sqref="E1580">
    <cfRule type="cellIs" priority="632" operator="between" aboveAverage="0" equalAverage="0" bottom="0" percent="0" rank="0" text="" dxfId="630">
      <formula>0</formula>
      <formula>96.99</formula>
    </cfRule>
  </conditionalFormatting>
  <conditionalFormatting sqref="E1580">
    <cfRule type="cellIs" priority="633" operator="between" aboveAverage="0" equalAverage="0" bottom="0" percent="0" rank="0" text="" dxfId="631">
      <formula>97</formula>
      <formula>99.499999</formula>
    </cfRule>
  </conditionalFormatting>
  <conditionalFormatting sqref="E1580">
    <cfRule type="cellIs" priority="634" operator="between" aboveAverage="0" equalAverage="0" bottom="0" percent="0" rank="0" text="" dxfId="632">
      <formula>99.5</formula>
      <formula>100.01</formula>
    </cfRule>
  </conditionalFormatting>
  <conditionalFormatting sqref="C1595 G1595 C1603 F1599:G1599 C1599:D1599">
    <cfRule type="cellIs" priority="635" operator="between" aboveAverage="0" equalAverage="0" bottom="0" percent="0" rank="0" text="" dxfId="633">
      <formula>0</formula>
      <formula>96.99</formula>
    </cfRule>
  </conditionalFormatting>
  <conditionalFormatting sqref="C1595 G1595 C1603 F1599:G1599 C1599:D1599">
    <cfRule type="cellIs" priority="636" operator="between" aboveAverage="0" equalAverage="0" bottom="0" percent="0" rank="0" text="" dxfId="634">
      <formula>97</formula>
      <formula>99.499999</formula>
    </cfRule>
  </conditionalFormatting>
  <conditionalFormatting sqref="C1595 G1595 C1603 F1599:G1599 C1599:D1599">
    <cfRule type="cellIs" priority="637" operator="between" aboveAverage="0" equalAverage="0" bottom="0" percent="0" rank="0" text="" dxfId="635">
      <formula>99.5</formula>
      <formula>100.01</formula>
    </cfRule>
  </conditionalFormatting>
  <conditionalFormatting sqref="E1595">
    <cfRule type="cellIs" priority="638" operator="between" aboveAverage="0" equalAverage="0" bottom="0" percent="0" rank="0" text="" dxfId="636">
      <formula>0</formula>
      <formula>96.99</formula>
    </cfRule>
  </conditionalFormatting>
  <conditionalFormatting sqref="E1595">
    <cfRule type="cellIs" priority="639" operator="between" aboveAverage="0" equalAverage="0" bottom="0" percent="0" rank="0" text="" dxfId="637">
      <formula>97</formula>
      <formula>99.499999</formula>
    </cfRule>
  </conditionalFormatting>
  <conditionalFormatting sqref="E1595">
    <cfRule type="cellIs" priority="640" operator="between" aboveAverage="0" equalAverage="0" bottom="0" percent="0" rank="0" text="" dxfId="638">
      <formula>99.5</formula>
      <formula>100.01</formula>
    </cfRule>
  </conditionalFormatting>
  <conditionalFormatting sqref="C1610 G1610 C1618 F1614:G1614 C1614:D1614">
    <cfRule type="cellIs" priority="641" operator="between" aboveAverage="0" equalAverage="0" bottom="0" percent="0" rank="0" text="" dxfId="639">
      <formula>0</formula>
      <formula>96.99</formula>
    </cfRule>
  </conditionalFormatting>
  <conditionalFormatting sqref="C1610 G1610 C1618 F1614:G1614 C1614:D1614">
    <cfRule type="cellIs" priority="642" operator="between" aboveAverage="0" equalAverage="0" bottom="0" percent="0" rank="0" text="" dxfId="640">
      <formula>97</formula>
      <formula>99.499999</formula>
    </cfRule>
  </conditionalFormatting>
  <conditionalFormatting sqref="C1610 G1610 C1618 F1614:G1614 C1614:D1614">
    <cfRule type="cellIs" priority="643" operator="between" aboveAverage="0" equalAverage="0" bottom="0" percent="0" rank="0" text="" dxfId="641">
      <formula>99.5</formula>
      <formula>100.01</formula>
    </cfRule>
  </conditionalFormatting>
  <conditionalFormatting sqref="E1610">
    <cfRule type="cellIs" priority="644" operator="between" aboveAverage="0" equalAverage="0" bottom="0" percent="0" rank="0" text="" dxfId="642">
      <formula>0</formula>
      <formula>96.99</formula>
    </cfRule>
  </conditionalFormatting>
  <conditionalFormatting sqref="E1610">
    <cfRule type="cellIs" priority="645" operator="between" aboveAverage="0" equalAverage="0" bottom="0" percent="0" rank="0" text="" dxfId="643">
      <formula>97</formula>
      <formula>99.499999</formula>
    </cfRule>
  </conditionalFormatting>
  <conditionalFormatting sqref="E1610">
    <cfRule type="cellIs" priority="646" operator="between" aboveAverage="0" equalAverage="0" bottom="0" percent="0" rank="0" text="" dxfId="644">
      <formula>99.5</formula>
      <formula>100.01</formula>
    </cfRule>
  </conditionalFormatting>
  <conditionalFormatting sqref="C1625 G1625 C1633 F1629:G1629 C1629:D1629">
    <cfRule type="cellIs" priority="647" operator="between" aboveAverage="0" equalAverage="0" bottom="0" percent="0" rank="0" text="" dxfId="645">
      <formula>0</formula>
      <formula>96.99</formula>
    </cfRule>
  </conditionalFormatting>
  <conditionalFormatting sqref="C1625 G1625 C1633 F1629:G1629 C1629:D1629">
    <cfRule type="cellIs" priority="648" operator="between" aboveAverage="0" equalAverage="0" bottom="0" percent="0" rank="0" text="" dxfId="646">
      <formula>97</formula>
      <formula>99.499999</formula>
    </cfRule>
  </conditionalFormatting>
  <conditionalFormatting sqref="C1625 G1625 C1633 F1629:G1629 C1629:D1629">
    <cfRule type="cellIs" priority="649" operator="between" aboveAverage="0" equalAverage="0" bottom="0" percent="0" rank="0" text="" dxfId="647">
      <formula>99.5</formula>
      <formula>100.01</formula>
    </cfRule>
  </conditionalFormatting>
  <conditionalFormatting sqref="E1625">
    <cfRule type="cellIs" priority="650" operator="between" aboveAverage="0" equalAverage="0" bottom="0" percent="0" rank="0" text="" dxfId="648">
      <formula>0</formula>
      <formula>96.99</formula>
    </cfRule>
  </conditionalFormatting>
  <conditionalFormatting sqref="E1625">
    <cfRule type="cellIs" priority="651" operator="between" aboveAverage="0" equalAverage="0" bottom="0" percent="0" rank="0" text="" dxfId="649">
      <formula>97</formula>
      <formula>99.499999</formula>
    </cfRule>
  </conditionalFormatting>
  <conditionalFormatting sqref="E1625">
    <cfRule type="cellIs" priority="652" operator="between" aboveAverage="0" equalAverage="0" bottom="0" percent="0" rank="0" text="" dxfId="650">
      <formula>99.5</formula>
      <formula>100.01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AV32"/>
  <sheetViews>
    <sheetView showFormulas="false" showGridLines="false" showRowColHeaders="true" showZeros="true" rightToLeft="false" tabSelected="false" showOutlineSymbols="true" defaultGridColor="true" view="normal" topLeftCell="AB1" colorId="64" zoomScale="90" zoomScaleNormal="90" zoomScalePageLayoutView="100" workbookViewId="0">
      <pane xSplit="0" ySplit="3" topLeftCell="A10" activePane="bottomLeft" state="frozen"/>
      <selection pane="topLeft" activeCell="AB1" activeCellId="0" sqref="AB1"/>
      <selection pane="bottomLeft" activeCell="AQ21" activeCellId="0" sqref="AQ21"/>
    </sheetView>
  </sheetViews>
  <sheetFormatPr defaultColWidth="9.2890625" defaultRowHeight="12.75" zeroHeight="false" outlineLevelRow="0" outlineLevelCol="0"/>
  <cols>
    <col collapsed="false" customWidth="true" hidden="false" outlineLevel="0" max="1" min="1" style="55" width="11.29"/>
    <col collapsed="false" customWidth="true" hidden="false" outlineLevel="0" max="2" min="2" style="56" width="10.57"/>
    <col collapsed="false" customWidth="true" hidden="false" outlineLevel="0" max="5" min="3" style="56" width="11.57"/>
    <col collapsed="false" customWidth="true" hidden="false" outlineLevel="0" max="6" min="6" style="56" width="3.29"/>
    <col collapsed="false" customWidth="false" hidden="false" outlineLevel="0" max="11" min="7" style="56" width="9.29"/>
    <col collapsed="false" customWidth="true" hidden="false" outlineLevel="0" max="12" min="12" style="56" width="4"/>
    <col collapsed="false" customWidth="true" hidden="false" outlineLevel="0" max="15" min="13" style="56" width="11"/>
    <col collapsed="false" customWidth="true" hidden="false" outlineLevel="0" max="16" min="16" style="56" width="4.29"/>
    <col collapsed="false" customWidth="true" hidden="false" outlineLevel="0" max="17" min="17" style="56" width="10.29"/>
    <col collapsed="false" customWidth="true" hidden="false" outlineLevel="0" max="18" min="18" style="56" width="12.29"/>
    <col collapsed="false" customWidth="false" hidden="false" outlineLevel="0" max="19" min="19" style="56" width="9.29"/>
    <col collapsed="false" customWidth="true" hidden="false" outlineLevel="0" max="20" min="20" style="56" width="9.71"/>
    <col collapsed="false" customWidth="true" hidden="false" outlineLevel="0" max="21" min="21" style="56" width="2.71"/>
    <col collapsed="false" customWidth="true" hidden="false" outlineLevel="0" max="25" min="22" style="56" width="9.71"/>
    <col collapsed="false" customWidth="true" hidden="false" outlineLevel="0" max="26" min="26" style="56" width="3.42"/>
    <col collapsed="false" customWidth="false" hidden="false" outlineLevel="0" max="27" min="27" style="56" width="9.29"/>
    <col collapsed="false" customWidth="true" hidden="false" outlineLevel="0" max="28" min="28" style="56" width="10.42"/>
    <col collapsed="false" customWidth="false" hidden="false" outlineLevel="0" max="29" min="29" style="56" width="9.29"/>
    <col collapsed="false" customWidth="true" hidden="false" outlineLevel="0" max="36" min="30" style="56" width="10.42"/>
    <col collapsed="false" customWidth="true" hidden="false" outlineLevel="0" max="37" min="37" style="56" width="3.71"/>
    <col collapsed="false" customWidth="false" hidden="false" outlineLevel="0" max="38" min="38" style="56" width="9.29"/>
    <col collapsed="false" customWidth="true" hidden="false" outlineLevel="0" max="43" min="39" style="56" width="10.42"/>
    <col collapsed="false" customWidth="true" hidden="false" outlineLevel="0" max="44" min="44" style="56" width="2.71"/>
    <col collapsed="false" customWidth="false" hidden="false" outlineLevel="0" max="16384" min="45" style="56" width="9.29"/>
  </cols>
  <sheetData>
    <row r="1" customFormat="false" ht="12.75" hidden="false" customHeight="true" outlineLevel="0" collapsed="false">
      <c r="A1" s="57"/>
      <c r="B1" s="57"/>
      <c r="C1" s="57"/>
      <c r="D1" s="57"/>
      <c r="E1" s="57"/>
      <c r="F1" s="57"/>
      <c r="G1" s="58"/>
      <c r="H1" s="58"/>
      <c r="I1" s="58"/>
      <c r="J1" s="58"/>
      <c r="K1" s="58"/>
      <c r="L1" s="58"/>
      <c r="M1" s="58"/>
      <c r="N1" s="58"/>
      <c r="O1" s="58"/>
      <c r="P1" s="59"/>
      <c r="Q1" s="57" t="s">
        <v>40</v>
      </c>
      <c r="R1" s="57"/>
      <c r="S1" s="57"/>
      <c r="T1" s="57"/>
      <c r="U1" s="60"/>
      <c r="V1" s="57" t="s">
        <v>41</v>
      </c>
      <c r="W1" s="57"/>
      <c r="X1" s="57"/>
      <c r="Y1" s="57"/>
      <c r="Z1" s="61"/>
      <c r="AA1" s="57" t="s">
        <v>40</v>
      </c>
      <c r="AB1" s="57"/>
      <c r="AC1" s="57"/>
      <c r="AD1" s="57"/>
      <c r="AE1" s="57"/>
      <c r="AF1" s="57"/>
      <c r="AG1" s="57"/>
      <c r="AH1" s="57"/>
      <c r="AI1" s="57"/>
      <c r="AJ1" s="57"/>
      <c r="AK1" s="60"/>
      <c r="AL1" s="62" t="s">
        <v>41</v>
      </c>
      <c r="AM1" s="62"/>
      <c r="AN1" s="62"/>
      <c r="AO1" s="62"/>
      <c r="AP1" s="62"/>
      <c r="AQ1" s="62"/>
      <c r="AR1" s="61"/>
      <c r="AS1" s="57" t="s">
        <v>42</v>
      </c>
      <c r="AT1" s="57"/>
      <c r="AU1" s="57" t="s">
        <v>43</v>
      </c>
      <c r="AV1" s="57"/>
    </row>
    <row r="2" customFormat="false" ht="12.75" hidden="false" customHeight="true" outlineLevel="0" collapsed="false">
      <c r="A2" s="63" t="s">
        <v>44</v>
      </c>
      <c r="B2" s="57"/>
      <c r="C2" s="57"/>
      <c r="D2" s="57"/>
      <c r="E2" s="57"/>
      <c r="F2" s="64"/>
      <c r="G2" s="57" t="s">
        <v>45</v>
      </c>
      <c r="H2" s="57"/>
      <c r="I2" s="57"/>
      <c r="J2" s="57"/>
      <c r="K2" s="57"/>
      <c r="L2" s="64"/>
      <c r="M2" s="62" t="s">
        <v>46</v>
      </c>
      <c r="N2" s="62"/>
      <c r="O2" s="62"/>
      <c r="Q2" s="65" t="s">
        <v>47</v>
      </c>
      <c r="R2" s="65"/>
      <c r="S2" s="66" t="s">
        <v>48</v>
      </c>
      <c r="T2" s="66"/>
      <c r="U2" s="67"/>
      <c r="V2" s="68" t="s">
        <v>49</v>
      </c>
      <c r="W2" s="68"/>
      <c r="X2" s="69" t="s">
        <v>50</v>
      </c>
      <c r="Y2" s="69"/>
      <c r="Z2" s="61"/>
      <c r="AA2" s="70" t="s">
        <v>51</v>
      </c>
      <c r="AB2" s="70"/>
      <c r="AC2" s="65" t="s">
        <v>52</v>
      </c>
      <c r="AD2" s="65"/>
      <c r="AE2" s="71" t="s">
        <v>53</v>
      </c>
      <c r="AF2" s="71"/>
      <c r="AG2" s="72" t="s">
        <v>54</v>
      </c>
      <c r="AH2" s="72"/>
      <c r="AI2" s="73" t="s">
        <v>55</v>
      </c>
      <c r="AJ2" s="73"/>
      <c r="AK2" s="74"/>
      <c r="AL2" s="75" t="s">
        <v>56</v>
      </c>
      <c r="AM2" s="75"/>
      <c r="AN2" s="76" t="s">
        <v>57</v>
      </c>
      <c r="AO2" s="76"/>
      <c r="AP2" s="77" t="s">
        <v>54</v>
      </c>
      <c r="AQ2" s="77"/>
      <c r="AR2" s="61"/>
      <c r="AS2" s="57"/>
      <c r="AT2" s="57"/>
      <c r="AU2" s="57"/>
      <c r="AV2" s="57"/>
    </row>
    <row r="3" customFormat="false" ht="114.75" hidden="false" customHeight="false" outlineLevel="0" collapsed="false">
      <c r="A3" s="63"/>
      <c r="B3" s="62" t="s">
        <v>58</v>
      </c>
      <c r="C3" s="62" t="s">
        <v>59</v>
      </c>
      <c r="D3" s="62" t="s">
        <v>49</v>
      </c>
      <c r="E3" s="62" t="s">
        <v>50</v>
      </c>
      <c r="F3" s="60"/>
      <c r="G3" s="62" t="s">
        <v>51</v>
      </c>
      <c r="H3" s="62" t="s">
        <v>26</v>
      </c>
      <c r="I3" s="62" t="s">
        <v>53</v>
      </c>
      <c r="J3" s="62" t="s">
        <v>60</v>
      </c>
      <c r="K3" s="62" t="s">
        <v>61</v>
      </c>
      <c r="L3" s="60"/>
      <c r="M3" s="62" t="s">
        <v>56</v>
      </c>
      <c r="N3" s="62" t="s">
        <v>57</v>
      </c>
      <c r="O3" s="62" t="s">
        <v>54</v>
      </c>
      <c r="Q3" s="78" t="s">
        <v>62</v>
      </c>
      <c r="R3" s="78" t="s">
        <v>63</v>
      </c>
      <c r="S3" s="66" t="s">
        <v>64</v>
      </c>
      <c r="T3" s="66" t="s">
        <v>65</v>
      </c>
      <c r="U3" s="67"/>
      <c r="V3" s="68" t="s">
        <v>62</v>
      </c>
      <c r="W3" s="68" t="s">
        <v>63</v>
      </c>
      <c r="X3" s="69" t="s">
        <v>64</v>
      </c>
      <c r="Y3" s="69" t="s">
        <v>65</v>
      </c>
      <c r="Z3" s="79"/>
      <c r="AA3" s="66" t="s">
        <v>18</v>
      </c>
      <c r="AB3" s="66" t="s">
        <v>66</v>
      </c>
      <c r="AC3" s="78" t="s">
        <v>18</v>
      </c>
      <c r="AD3" s="78" t="s">
        <v>66</v>
      </c>
      <c r="AE3" s="80" t="s">
        <v>18</v>
      </c>
      <c r="AF3" s="80" t="s">
        <v>66</v>
      </c>
      <c r="AG3" s="81" t="s">
        <v>18</v>
      </c>
      <c r="AH3" s="81" t="s">
        <v>66</v>
      </c>
      <c r="AI3" s="82" t="s">
        <v>18</v>
      </c>
      <c r="AJ3" s="82" t="s">
        <v>66</v>
      </c>
      <c r="AK3" s="83"/>
      <c r="AL3" s="84" t="s">
        <v>18</v>
      </c>
      <c r="AM3" s="84" t="s">
        <v>66</v>
      </c>
      <c r="AN3" s="85" t="s">
        <v>18</v>
      </c>
      <c r="AO3" s="85" t="s">
        <v>66</v>
      </c>
      <c r="AP3" s="86" t="s">
        <v>18</v>
      </c>
      <c r="AQ3" s="86" t="s">
        <v>66</v>
      </c>
      <c r="AR3" s="61"/>
      <c r="AS3" s="57"/>
      <c r="AT3" s="57"/>
      <c r="AU3" s="57"/>
      <c r="AV3" s="57"/>
    </row>
    <row r="4" customFormat="false" ht="12.75" hidden="false" customHeight="false" outlineLevel="0" collapsed="false">
      <c r="Q4" s="87"/>
      <c r="R4" s="87"/>
      <c r="S4" s="88"/>
      <c r="T4" s="88"/>
      <c r="U4" s="88"/>
      <c r="V4" s="89"/>
      <c r="W4" s="89"/>
      <c r="X4" s="90"/>
      <c r="Y4" s="90"/>
      <c r="AA4" s="88"/>
      <c r="AB4" s="88"/>
      <c r="AC4" s="87"/>
      <c r="AD4" s="87"/>
      <c r="AE4" s="87"/>
      <c r="AF4" s="87"/>
      <c r="AG4" s="91"/>
      <c r="AH4" s="91"/>
      <c r="AI4" s="92"/>
      <c r="AJ4" s="92"/>
      <c r="AL4" s="93"/>
      <c r="AM4" s="93"/>
      <c r="AN4" s="94"/>
      <c r="AO4" s="94"/>
      <c r="AP4" s="95"/>
      <c r="AQ4" s="95"/>
    </row>
    <row r="5" customFormat="false" ht="12.75" hidden="false" customHeight="false" outlineLevel="0" collapsed="false">
      <c r="A5" s="96" t="n">
        <v>44927</v>
      </c>
      <c r="B5" s="97" t="n">
        <f aca="false">IFERROR(((1-R5/Q5)*100),0)</f>
        <v>100</v>
      </c>
      <c r="C5" s="97" t="n">
        <f aca="false">IFERROR(((1-T5/S5)*100),0)</f>
        <v>99.5348837209302</v>
      </c>
      <c r="D5" s="97" t="n">
        <f aca="false">IFERROR(((1-W5/V5)*100),0)</f>
        <v>100</v>
      </c>
      <c r="E5" s="97" t="n">
        <f aca="false">IFERROR(((1-Y5/X5)*100),0)</f>
        <v>100</v>
      </c>
      <c r="G5" s="97" t="n">
        <f aca="false">IFERROR(((1-AB5/AA5)*100),0)</f>
        <v>100</v>
      </c>
      <c r="H5" s="97" t="n">
        <f aca="false">IFERROR(((1-AD5/AC5)*100),0)</f>
        <v>98.6486486486487</v>
      </c>
      <c r="I5" s="97" t="n">
        <f aca="false">IFERROR(((1-AF5/AE5)*100),0)</f>
        <v>100</v>
      </c>
      <c r="J5" s="97" t="n">
        <f aca="false">IFERROR(((1-AH5/AG5)*100),0)</f>
        <v>100</v>
      </c>
      <c r="K5" s="97" t="n">
        <f aca="false">IFERROR(((1-AJ5/AI5)*100),0)</f>
        <v>100</v>
      </c>
      <c r="M5" s="97" t="n">
        <f aca="false">IFERROR(((1-AM5/AL5)*100),0)</f>
        <v>100</v>
      </c>
      <c r="N5" s="97" t="n">
        <f aca="false">IFERROR(((1-AO5/AN5)*100),0)</f>
        <v>100</v>
      </c>
      <c r="O5" s="97" t="n">
        <f aca="false">IFERROR(((1-AQ5/AP5)*100),0)</f>
        <v>100</v>
      </c>
      <c r="Q5" s="98" t="n">
        <v>720</v>
      </c>
      <c r="R5" s="98" t="n">
        <v>0</v>
      </c>
      <c r="S5" s="99" t="n">
        <v>215</v>
      </c>
      <c r="T5" s="99" t="n">
        <v>1</v>
      </c>
      <c r="U5" s="100"/>
      <c r="V5" s="101" t="n">
        <v>720</v>
      </c>
      <c r="W5" s="102" t="n">
        <v>0</v>
      </c>
      <c r="X5" s="103" t="n">
        <v>12424</v>
      </c>
      <c r="Y5" s="103" t="n">
        <v>0</v>
      </c>
      <c r="Z5" s="104"/>
      <c r="AA5" s="99" t="n">
        <v>30</v>
      </c>
      <c r="AB5" s="99" t="n">
        <v>0</v>
      </c>
      <c r="AC5" s="98" t="n">
        <v>74</v>
      </c>
      <c r="AD5" s="98" t="n">
        <v>1</v>
      </c>
      <c r="AE5" s="105" t="n">
        <v>35</v>
      </c>
      <c r="AF5" s="105" t="n">
        <v>0</v>
      </c>
      <c r="AG5" s="106" t="n">
        <v>27</v>
      </c>
      <c r="AH5" s="106" t="n">
        <v>0</v>
      </c>
      <c r="AI5" s="107" t="n">
        <v>49</v>
      </c>
      <c r="AJ5" s="107" t="n">
        <v>0</v>
      </c>
      <c r="AK5" s="104"/>
      <c r="AL5" s="108" t="n">
        <v>11804</v>
      </c>
      <c r="AM5" s="108" t="n">
        <v>0</v>
      </c>
      <c r="AN5" s="109" t="n">
        <v>433</v>
      </c>
      <c r="AO5" s="109" t="n">
        <v>0</v>
      </c>
      <c r="AP5" s="110" t="n">
        <v>187</v>
      </c>
      <c r="AQ5" s="110" t="n">
        <v>0</v>
      </c>
      <c r="AS5" s="111" t="n">
        <f aca="false">SUM(AA5+AC5+AE5+AG5+AI5)</f>
        <v>215</v>
      </c>
      <c r="AT5" s="111" t="n">
        <f aca="false">SUM(AB5+AD5+AF5+AH5+AJ5)</f>
        <v>1</v>
      </c>
      <c r="AU5" s="111" t="n">
        <f aca="false">AL5+AN5+AP5</f>
        <v>12424</v>
      </c>
      <c r="AV5" s="111" t="n">
        <f aca="false">SUM(AM5+AO5+AQ5)</f>
        <v>0</v>
      </c>
    </row>
    <row r="6" customFormat="false" ht="12.75" hidden="false" customHeight="false" outlineLevel="0" collapsed="false">
      <c r="A6" s="96" t="n">
        <v>44928</v>
      </c>
      <c r="B6" s="97" t="n">
        <f aca="false">IFERROR(((1-R6/Q6)*100),0)</f>
        <v>100</v>
      </c>
      <c r="C6" s="97" t="n">
        <f aca="false">IFERROR(((1-T6/S6)*100),0)</f>
        <v>100</v>
      </c>
      <c r="D6" s="97" t="n">
        <f aca="false">IFERROR(((1-W6/V6)*100),0)</f>
        <v>100</v>
      </c>
      <c r="E6" s="97" t="n">
        <f aca="false">IFERROR(((1-Y6/X6)*100),0)</f>
        <v>100</v>
      </c>
      <c r="G6" s="97" t="n">
        <f aca="false">IFERROR(((1-AB6/AA6)*100),0)</f>
        <v>100</v>
      </c>
      <c r="H6" s="97" t="n">
        <f aca="false">IFERROR(((1-AD6/AC6)*100),0)</f>
        <v>100</v>
      </c>
      <c r="I6" s="97" t="n">
        <f aca="false">IFERROR(((1-AF6/AE6)*100),0)</f>
        <v>100</v>
      </c>
      <c r="J6" s="97" t="n">
        <f aca="false">IFERROR(((1-AH6/AG6)*100),0)</f>
        <v>100</v>
      </c>
      <c r="K6" s="97" t="n">
        <f aca="false">IFERROR(((1-AJ6/AI6)*100),0)</f>
        <v>100</v>
      </c>
      <c r="M6" s="97" t="n">
        <f aca="false">IFERROR(((1-AM6/AL6)*100),0)</f>
        <v>100</v>
      </c>
      <c r="N6" s="97" t="n">
        <f aca="false">IFERROR(((1-AO6/AN6)*100),0)</f>
        <v>100</v>
      </c>
      <c r="O6" s="97" t="n">
        <f aca="false">IFERROR(((1-AQ6/AP6)*100),0)</f>
        <v>100</v>
      </c>
      <c r="Q6" s="98" t="n">
        <v>720</v>
      </c>
      <c r="R6" s="98" t="n">
        <v>0</v>
      </c>
      <c r="S6" s="99" t="n">
        <v>213</v>
      </c>
      <c r="T6" s="99" t="n">
        <v>0</v>
      </c>
      <c r="U6" s="100"/>
      <c r="V6" s="101" t="n">
        <v>720</v>
      </c>
      <c r="W6" s="102" t="n">
        <v>0</v>
      </c>
      <c r="X6" s="103" t="n">
        <v>12111</v>
      </c>
      <c r="Y6" s="103" t="n">
        <v>0</v>
      </c>
      <c r="Z6" s="104"/>
      <c r="AA6" s="99" t="n">
        <v>20</v>
      </c>
      <c r="AB6" s="99" t="n">
        <v>0</v>
      </c>
      <c r="AC6" s="98" t="n">
        <v>60</v>
      </c>
      <c r="AD6" s="98" t="n">
        <v>0</v>
      </c>
      <c r="AE6" s="105" t="n">
        <v>53</v>
      </c>
      <c r="AF6" s="105" t="n">
        <v>0</v>
      </c>
      <c r="AG6" s="106" t="n">
        <v>23</v>
      </c>
      <c r="AH6" s="106" t="n">
        <v>0</v>
      </c>
      <c r="AI6" s="107" t="n">
        <v>57</v>
      </c>
      <c r="AJ6" s="107" t="n">
        <v>0</v>
      </c>
      <c r="AK6" s="104"/>
      <c r="AL6" s="108" t="n">
        <v>11349</v>
      </c>
      <c r="AM6" s="108" t="n">
        <v>0</v>
      </c>
      <c r="AN6" s="109" t="n">
        <v>547</v>
      </c>
      <c r="AO6" s="109" t="n">
        <v>0</v>
      </c>
      <c r="AP6" s="110" t="n">
        <v>215</v>
      </c>
      <c r="AQ6" s="110" t="n">
        <v>0</v>
      </c>
      <c r="AS6" s="111" t="n">
        <f aca="false">SUM(AA6+AC6+AE6+AG6+AI6)</f>
        <v>213</v>
      </c>
      <c r="AT6" s="111" t="n">
        <f aca="false">SUM(AB6+AD6+AF6+AH6+AJ6)</f>
        <v>0</v>
      </c>
      <c r="AU6" s="111" t="n">
        <f aca="false">AL6+AN6+AP6</f>
        <v>12111</v>
      </c>
      <c r="AV6" s="111" t="n">
        <f aca="false">SUM(AM6+AO6+AQ6)</f>
        <v>0</v>
      </c>
    </row>
    <row r="7" customFormat="false" ht="12.75" hidden="false" customHeight="true" outlineLevel="0" collapsed="false">
      <c r="A7" s="96" t="n">
        <v>44960</v>
      </c>
      <c r="B7" s="97" t="n">
        <f aca="false">IFERROR(((1-R7/Q7)*100),0)</f>
        <v>100</v>
      </c>
      <c r="C7" s="97" t="n">
        <f aca="false">IFERROR(((1-T7/S7)*100),0)</f>
        <v>100</v>
      </c>
      <c r="D7" s="97" t="n">
        <f aca="false">IFERROR(((1-W7/V7)*100),0)</f>
        <v>100</v>
      </c>
      <c r="E7" s="97" t="n">
        <f aca="false">IFERROR(((1-Y7/X7)*100),0)</f>
        <v>100</v>
      </c>
      <c r="G7" s="97" t="n">
        <f aca="false">IFERROR(((1-AB7/AA7)*100),0)</f>
        <v>100</v>
      </c>
      <c r="H7" s="97" t="n">
        <f aca="false">IFERROR(((1-AD7/AC7)*100),0)</f>
        <v>100</v>
      </c>
      <c r="I7" s="97" t="n">
        <f aca="false">IFERROR(((1-AF7/AE7)*100),0)</f>
        <v>100</v>
      </c>
      <c r="J7" s="97" t="n">
        <f aca="false">IFERROR(((1-AH7/AG7)*100),0)</f>
        <v>100</v>
      </c>
      <c r="K7" s="97" t="n">
        <f aca="false">IFERROR(((1-AJ7/AI7)*100),0)</f>
        <v>100</v>
      </c>
      <c r="M7" s="97" t="n">
        <f aca="false">IFERROR(((1-AM7/AL7)*100),0)</f>
        <v>100</v>
      </c>
      <c r="N7" s="97" t="n">
        <f aca="false">IFERROR(((1-AO7/AN7)*100),0)</f>
        <v>100</v>
      </c>
      <c r="O7" s="97" t="n">
        <f aca="false">IFERROR(((1-AQ7/AP7)*100),0)</f>
        <v>100</v>
      </c>
      <c r="Q7" s="98" t="n">
        <v>720</v>
      </c>
      <c r="R7" s="98" t="n">
        <v>0</v>
      </c>
      <c r="S7" s="99" t="n">
        <v>158</v>
      </c>
      <c r="T7" s="99" t="n">
        <v>0</v>
      </c>
      <c r="U7" s="100"/>
      <c r="V7" s="101" t="n">
        <v>720</v>
      </c>
      <c r="W7" s="102" t="n">
        <v>0</v>
      </c>
      <c r="X7" s="103" t="n">
        <v>12204</v>
      </c>
      <c r="Y7" s="103" t="n">
        <v>0</v>
      </c>
      <c r="Z7" s="104"/>
      <c r="AA7" s="99" t="n">
        <v>23</v>
      </c>
      <c r="AB7" s="99" t="n">
        <v>0</v>
      </c>
      <c r="AC7" s="98" t="n">
        <v>46</v>
      </c>
      <c r="AD7" s="98" t="n">
        <v>0</v>
      </c>
      <c r="AE7" s="105" t="n">
        <v>35</v>
      </c>
      <c r="AF7" s="105" t="n">
        <v>0</v>
      </c>
      <c r="AG7" s="106" t="n">
        <v>19</v>
      </c>
      <c r="AH7" s="106" t="n">
        <v>0</v>
      </c>
      <c r="AI7" s="107" t="n">
        <v>35</v>
      </c>
      <c r="AJ7" s="107" t="n">
        <v>0</v>
      </c>
      <c r="AK7" s="104"/>
      <c r="AL7" s="108" t="n">
        <v>11634</v>
      </c>
      <c r="AM7" s="108" t="n">
        <v>0</v>
      </c>
      <c r="AN7" s="109" t="n">
        <v>398</v>
      </c>
      <c r="AO7" s="109" t="n">
        <v>0</v>
      </c>
      <c r="AP7" s="110" t="n">
        <v>172</v>
      </c>
      <c r="AQ7" s="110" t="n">
        <v>0</v>
      </c>
      <c r="AS7" s="111" t="n">
        <f aca="false">SUM(AA7+AC7+AE7+AG7+AI7)</f>
        <v>158</v>
      </c>
      <c r="AT7" s="111" t="n">
        <f aca="false">SUM(AB7+AD7+AF7+AH7+AJ7)</f>
        <v>0</v>
      </c>
      <c r="AU7" s="111" t="n">
        <f aca="false">AL7+AN7+AP7</f>
        <v>12204</v>
      </c>
      <c r="AV7" s="111" t="n">
        <f aca="false">SUM(AM7+AO7+AQ7)</f>
        <v>0</v>
      </c>
    </row>
    <row r="8" customFormat="false" ht="12.75" hidden="false" customHeight="true" outlineLevel="0" collapsed="false">
      <c r="A8" s="96" t="n">
        <v>44961</v>
      </c>
      <c r="B8" s="97" t="n">
        <f aca="false">IFERROR(((1-R8/Q8)*100),0)</f>
        <v>100</v>
      </c>
      <c r="C8" s="97" t="n">
        <f aca="false">IFERROR(((1-T8/S8)*100),0)</f>
        <v>100</v>
      </c>
      <c r="D8" s="97" t="n">
        <f aca="false">IFERROR(((1-W8/V8)*100),0)</f>
        <v>100</v>
      </c>
      <c r="E8" s="97" t="n">
        <f aca="false">IFERROR(((1-Y8/X8)*100),0)</f>
        <v>100</v>
      </c>
      <c r="G8" s="97" t="n">
        <f aca="false">IFERROR(((1-AB8/AA8)*100),0)</f>
        <v>100</v>
      </c>
      <c r="H8" s="97" t="n">
        <f aca="false">IFERROR(((1-AD8/AC8)*100),0)</f>
        <v>100</v>
      </c>
      <c r="I8" s="97" t="n">
        <f aca="false">IFERROR(((1-AF8/AE8)*100),0)</f>
        <v>100</v>
      </c>
      <c r="J8" s="97" t="n">
        <f aca="false">IFERROR(((1-AH8/AG8)*100),0)</f>
        <v>100</v>
      </c>
      <c r="K8" s="97" t="n">
        <f aca="false">IFERROR(((1-AJ8/AI8)*100),0)</f>
        <v>100</v>
      </c>
      <c r="M8" s="97" t="n">
        <f aca="false">IFERROR(((1-AM8/AL8)*100),0)</f>
        <v>100</v>
      </c>
      <c r="N8" s="97" t="n">
        <f aca="false">IFERROR(((1-AO8/AN8)*100),0)</f>
        <v>100</v>
      </c>
      <c r="O8" s="97" t="n">
        <f aca="false">IFERROR(((1-AQ8/AP8)*100),0)</f>
        <v>100</v>
      </c>
      <c r="Q8" s="98" t="n">
        <v>360</v>
      </c>
      <c r="R8" s="98" t="n">
        <v>0</v>
      </c>
      <c r="S8" s="99" t="n">
        <v>40</v>
      </c>
      <c r="T8" s="99" t="n">
        <v>0</v>
      </c>
      <c r="U8" s="100"/>
      <c r="V8" s="101" t="n">
        <v>360</v>
      </c>
      <c r="W8" s="102" t="n">
        <v>0</v>
      </c>
      <c r="X8" s="103" t="n">
        <v>3960</v>
      </c>
      <c r="Y8" s="103" t="n">
        <v>0</v>
      </c>
      <c r="Z8" s="104"/>
      <c r="AA8" s="99" t="n">
        <v>5</v>
      </c>
      <c r="AB8" s="99" t="n">
        <v>0</v>
      </c>
      <c r="AC8" s="98" t="n">
        <v>10</v>
      </c>
      <c r="AD8" s="98" t="n">
        <v>0</v>
      </c>
      <c r="AE8" s="105" t="n">
        <v>11</v>
      </c>
      <c r="AF8" s="105" t="n">
        <v>0</v>
      </c>
      <c r="AG8" s="106" t="n">
        <v>8</v>
      </c>
      <c r="AH8" s="106" t="n">
        <v>0</v>
      </c>
      <c r="AI8" s="107" t="n">
        <v>6</v>
      </c>
      <c r="AJ8" s="107" t="n">
        <v>0</v>
      </c>
      <c r="AK8" s="104"/>
      <c r="AL8" s="108" t="n">
        <v>3913</v>
      </c>
      <c r="AM8" s="108" t="n">
        <v>0</v>
      </c>
      <c r="AN8" s="109" t="n">
        <v>35</v>
      </c>
      <c r="AO8" s="109" t="n">
        <v>0</v>
      </c>
      <c r="AP8" s="110" t="n">
        <v>12</v>
      </c>
      <c r="AQ8" s="110" t="n">
        <v>0</v>
      </c>
      <c r="AS8" s="111" t="n">
        <f aca="false">SUM(AA8+AC8+AE8+AG8+AI8)</f>
        <v>40</v>
      </c>
      <c r="AT8" s="111" t="n">
        <f aca="false">SUM(AB8+AD8+AF8+AH8+AJ8)</f>
        <v>0</v>
      </c>
      <c r="AU8" s="111" t="n">
        <f aca="false">AL8+AN8+AP8</f>
        <v>3960</v>
      </c>
      <c r="AV8" s="111" t="n">
        <f aca="false">SUM(AM8+AO8+AQ8)</f>
        <v>0</v>
      </c>
    </row>
    <row r="9" customFormat="false" ht="12.75" hidden="false" customHeight="true" outlineLevel="0" collapsed="false">
      <c r="A9" s="96" t="s">
        <v>67</v>
      </c>
      <c r="B9" s="97" t="n">
        <f aca="false">IFERROR(((1-R9/Q9)*100),0)</f>
        <v>100</v>
      </c>
      <c r="C9" s="97" t="n">
        <f aca="false">IFERROR(((1-T9/S9)*100),0)</f>
        <v>100</v>
      </c>
      <c r="D9" s="97" t="n">
        <f aca="false">IFERROR(((1-W9/V9)*100),0)</f>
        <v>100</v>
      </c>
      <c r="E9" s="97" t="n">
        <f aca="false">IFERROR(((1-Y9/X9)*100),0)</f>
        <v>99.9922130509267</v>
      </c>
      <c r="G9" s="97" t="n">
        <f aca="false">IFERROR(((1-AB9/AA9)*100),0)</f>
        <v>100</v>
      </c>
      <c r="H9" s="97" t="n">
        <f aca="false">IFERROR(((1-AD9/AC9)*100),0)</f>
        <v>100</v>
      </c>
      <c r="I9" s="97" t="n">
        <f aca="false">IFERROR(((1-AF9/AE9)*100),0)</f>
        <v>100</v>
      </c>
      <c r="J9" s="97" t="n">
        <f aca="false">IFERROR(((1-AH9/AG9)*100),0)</f>
        <v>100</v>
      </c>
      <c r="K9" s="97" t="n">
        <f aca="false">IFERROR(((1-AJ9/AI9)*100),0)</f>
        <v>100</v>
      </c>
      <c r="M9" s="97" t="n">
        <f aca="false">IFERROR(((1-AM9/AL9)*100),0)</f>
        <v>99.991760731647</v>
      </c>
      <c r="N9" s="97" t="n">
        <f aca="false">IFERROR(((1-AO9/AN9)*100),0)</f>
        <v>100</v>
      </c>
      <c r="O9" s="97" t="n">
        <f aca="false">IFERROR(((1-AQ9/AP9)*100),0)</f>
        <v>100</v>
      </c>
      <c r="Q9" s="98" t="n">
        <v>720</v>
      </c>
      <c r="R9" s="98" t="n">
        <v>0</v>
      </c>
      <c r="S9" s="99" t="n">
        <v>229</v>
      </c>
      <c r="T9" s="99" t="n">
        <v>0</v>
      </c>
      <c r="U9" s="100"/>
      <c r="V9" s="101" t="n">
        <v>720</v>
      </c>
      <c r="W9" s="102" t="n">
        <v>0</v>
      </c>
      <c r="X9" s="103" t="n">
        <v>12842</v>
      </c>
      <c r="Y9" s="103" t="n">
        <v>1</v>
      </c>
      <c r="Z9" s="104"/>
      <c r="AA9" s="99" t="n">
        <v>35</v>
      </c>
      <c r="AB9" s="99" t="n">
        <v>0</v>
      </c>
      <c r="AC9" s="98" t="n">
        <v>67</v>
      </c>
      <c r="AD9" s="98" t="n">
        <v>0</v>
      </c>
      <c r="AE9" s="105" t="n">
        <v>42</v>
      </c>
      <c r="AF9" s="105" t="n">
        <v>0</v>
      </c>
      <c r="AG9" s="106" t="n">
        <v>31</v>
      </c>
      <c r="AH9" s="106" t="n">
        <v>0</v>
      </c>
      <c r="AI9" s="107" t="n">
        <v>54</v>
      </c>
      <c r="AJ9" s="107" t="n">
        <v>0</v>
      </c>
      <c r="AK9" s="104"/>
      <c r="AL9" s="108" t="n">
        <v>12137</v>
      </c>
      <c r="AM9" s="108" t="n">
        <v>1</v>
      </c>
      <c r="AN9" s="109" t="n">
        <v>510</v>
      </c>
      <c r="AO9" s="109" t="n">
        <v>0</v>
      </c>
      <c r="AP9" s="110" t="n">
        <v>195</v>
      </c>
      <c r="AQ9" s="110" t="n">
        <v>0</v>
      </c>
      <c r="AS9" s="111" t="n">
        <f aca="false">SUM(AA9+AC9+AE9+AG9+AI9)</f>
        <v>229</v>
      </c>
      <c r="AT9" s="111" t="n">
        <f aca="false">SUM(AB9+AD9+AF9+AH9+AJ9)</f>
        <v>0</v>
      </c>
      <c r="AU9" s="111" t="n">
        <f aca="false">AL9+AN9+AP9</f>
        <v>12842</v>
      </c>
      <c r="AV9" s="111" t="n">
        <f aca="false">SUM(AM9+AO9+AQ9)</f>
        <v>1</v>
      </c>
    </row>
    <row r="10" customFormat="false" ht="12.75" hidden="false" customHeight="true" outlineLevel="0" collapsed="false">
      <c r="A10" s="96" t="s">
        <v>68</v>
      </c>
      <c r="B10" s="97" t="n">
        <f aca="false">IFERROR(((1-R10/Q10)*100),0)</f>
        <v>100</v>
      </c>
      <c r="C10" s="97" t="n">
        <f aca="false">IFERROR(((1-T10/S10)*100),0)</f>
        <v>100</v>
      </c>
      <c r="D10" s="97" t="n">
        <f aca="false">IFERROR(((1-W10/V10)*100),0)</f>
        <v>100</v>
      </c>
      <c r="E10" s="97" t="n">
        <f aca="false">IFERROR(((1-Y10/X10)*100),0)</f>
        <v>99.976361200851</v>
      </c>
      <c r="G10" s="97" t="n">
        <f aca="false">IFERROR(((1-AB10/AA10)*100),0)</f>
        <v>100</v>
      </c>
      <c r="H10" s="97" t="n">
        <f aca="false">IFERROR(((1-AD10/AC10)*100),0)</f>
        <v>100</v>
      </c>
      <c r="I10" s="97" t="n">
        <f aca="false">IFERROR(((1-AF10/AE10)*100),0)</f>
        <v>100</v>
      </c>
      <c r="J10" s="97" t="n">
        <f aca="false">IFERROR(((1-AH10/AG10)*100),0)</f>
        <v>100</v>
      </c>
      <c r="K10" s="97" t="n">
        <f aca="false">IFERROR(((1-AJ10/AI10)*100),0)</f>
        <v>100</v>
      </c>
      <c r="M10" s="97" t="n">
        <f aca="false">IFERROR(((1-AM10/AL10)*100),0)</f>
        <v>99.9750374438343</v>
      </c>
      <c r="N10" s="97" t="n">
        <f aca="false">IFERROR(((1-AO10/AN10)*100),0)</f>
        <v>100</v>
      </c>
      <c r="O10" s="97" t="n">
        <f aca="false">IFERROR(((1-AQ10/AP10)*100),0)</f>
        <v>100</v>
      </c>
      <c r="Q10" s="98" t="n">
        <v>720</v>
      </c>
      <c r="R10" s="98" t="n">
        <v>0</v>
      </c>
      <c r="S10" s="99" t="n">
        <v>232</v>
      </c>
      <c r="T10" s="99" t="n">
        <v>0</v>
      </c>
      <c r="U10" s="100"/>
      <c r="V10" s="101" t="n">
        <v>720</v>
      </c>
      <c r="W10" s="102" t="n">
        <v>0</v>
      </c>
      <c r="X10" s="103" t="n">
        <v>12691</v>
      </c>
      <c r="Y10" s="103" t="n">
        <v>3</v>
      </c>
      <c r="Z10" s="104"/>
      <c r="AA10" s="99" t="n">
        <v>28</v>
      </c>
      <c r="AB10" s="99" t="n">
        <v>0</v>
      </c>
      <c r="AC10" s="98" t="n">
        <v>85</v>
      </c>
      <c r="AD10" s="98" t="n">
        <v>0</v>
      </c>
      <c r="AE10" s="105" t="n">
        <v>35</v>
      </c>
      <c r="AF10" s="105" t="n">
        <v>0</v>
      </c>
      <c r="AG10" s="106" t="n">
        <v>19</v>
      </c>
      <c r="AH10" s="106" t="n">
        <v>0</v>
      </c>
      <c r="AI10" s="107" t="n">
        <v>65</v>
      </c>
      <c r="AJ10" s="107" t="n">
        <v>0</v>
      </c>
      <c r="AK10" s="104"/>
      <c r="AL10" s="108" t="n">
        <v>12018</v>
      </c>
      <c r="AM10" s="108" t="n">
        <v>3</v>
      </c>
      <c r="AN10" s="109" t="n">
        <v>488</v>
      </c>
      <c r="AO10" s="109" t="n">
        <v>0</v>
      </c>
      <c r="AP10" s="110" t="n">
        <v>185</v>
      </c>
      <c r="AQ10" s="110" t="n">
        <v>0</v>
      </c>
      <c r="AS10" s="111" t="n">
        <f aca="false">SUM(AA10+AC10+AE10+AG10+AI10)</f>
        <v>232</v>
      </c>
      <c r="AT10" s="111" t="n">
        <f aca="false">SUM(AB10+AD10+AF10+AH10+AJ10)</f>
        <v>0</v>
      </c>
      <c r="AU10" s="111" t="n">
        <f aca="false">AL10+AN10+AP10</f>
        <v>12691</v>
      </c>
      <c r="AV10" s="111" t="n">
        <f aca="false">SUM(AM10+AO10+AQ10)</f>
        <v>3</v>
      </c>
    </row>
    <row r="11" customFormat="false" ht="12.75" hidden="false" customHeight="true" outlineLevel="0" collapsed="false">
      <c r="A11" s="96" t="n">
        <v>44965</v>
      </c>
      <c r="B11" s="97" t="n">
        <f aca="false">IFERROR(((1-R11/Q11)*100),0)</f>
        <v>100</v>
      </c>
      <c r="C11" s="97" t="n">
        <f aca="false">IFERROR(((1-T11/S11)*100),0)</f>
        <v>100</v>
      </c>
      <c r="D11" s="97" t="n">
        <f aca="false">IFERROR(((1-W11/V11)*100),0)</f>
        <v>100</v>
      </c>
      <c r="E11" s="97" t="n">
        <f aca="false">IFERROR(((1-Y11/X11)*100),0)</f>
        <v>100</v>
      </c>
      <c r="G11" s="97" t="n">
        <f aca="false">IFERROR(((1-AB11/AA11)*100),0)</f>
        <v>100</v>
      </c>
      <c r="H11" s="97" t="n">
        <f aca="false">IFERROR(((1-AD11/AC11)*100),0)</f>
        <v>100</v>
      </c>
      <c r="I11" s="97" t="n">
        <f aca="false">IFERROR(((1-AF11/AE11)*100),0)</f>
        <v>100</v>
      </c>
      <c r="J11" s="97" t="n">
        <f aca="false">IFERROR(((1-AH11/AG11)*100),0)</f>
        <v>100</v>
      </c>
      <c r="K11" s="97" t="n">
        <f aca="false">IFERROR(((1-AJ11/AI11)*100),0)</f>
        <v>100</v>
      </c>
      <c r="M11" s="97" t="n">
        <f aca="false">IFERROR(((1-AM11/AL11)*100),0)</f>
        <v>100</v>
      </c>
      <c r="N11" s="97" t="n">
        <f aca="false">IFERROR(((1-AO11/AN11)*100),0)</f>
        <v>100</v>
      </c>
      <c r="O11" s="97" t="n">
        <f aca="false">IFERROR(((1-AQ11/AP11)*100),0)</f>
        <v>100</v>
      </c>
      <c r="Q11" s="98" t="n">
        <v>720</v>
      </c>
      <c r="R11" s="98" t="n">
        <v>0</v>
      </c>
      <c r="S11" s="99" t="n">
        <v>185</v>
      </c>
      <c r="T11" s="99" t="n">
        <v>0</v>
      </c>
      <c r="U11" s="100"/>
      <c r="V11" s="101" t="n">
        <v>720</v>
      </c>
      <c r="W11" s="102" t="n">
        <v>0</v>
      </c>
      <c r="X11" s="103" t="n">
        <v>12892</v>
      </c>
      <c r="Y11" s="103" t="n">
        <v>0</v>
      </c>
      <c r="Z11" s="104"/>
      <c r="AA11" s="99" t="n">
        <v>26</v>
      </c>
      <c r="AB11" s="99" t="n">
        <v>0</v>
      </c>
      <c r="AC11" s="98" t="n">
        <v>52</v>
      </c>
      <c r="AD11" s="98" t="n">
        <v>0</v>
      </c>
      <c r="AE11" s="105" t="n">
        <v>36</v>
      </c>
      <c r="AF11" s="105" t="n">
        <v>0</v>
      </c>
      <c r="AG11" s="106" t="n">
        <v>12</v>
      </c>
      <c r="AH11" s="106" t="n">
        <v>0</v>
      </c>
      <c r="AI11" s="107" t="n">
        <v>59</v>
      </c>
      <c r="AJ11" s="107" t="n">
        <v>0</v>
      </c>
      <c r="AK11" s="104"/>
      <c r="AL11" s="108" t="n">
        <v>12304</v>
      </c>
      <c r="AM11" s="108" t="n">
        <v>0</v>
      </c>
      <c r="AN11" s="109" t="n">
        <v>406</v>
      </c>
      <c r="AO11" s="109" t="n">
        <v>0</v>
      </c>
      <c r="AP11" s="110" t="n">
        <v>182</v>
      </c>
      <c r="AQ11" s="110" t="n">
        <v>0</v>
      </c>
      <c r="AS11" s="111" t="n">
        <f aca="false">SUM(AA11+AC11+AE11+AG11+AI11)</f>
        <v>185</v>
      </c>
      <c r="AT11" s="111" t="n">
        <f aca="false">SUM(AB11+AD11+AF11+AH11+AJ11)</f>
        <v>0</v>
      </c>
      <c r="AU11" s="111" t="n">
        <f aca="false">AL11+AN11+AP11</f>
        <v>12892</v>
      </c>
      <c r="AV11" s="111" t="n">
        <f aca="false">SUM(AM11+AO11+AQ11)</f>
        <v>0</v>
      </c>
    </row>
    <row r="12" customFormat="false" ht="12.75" hidden="false" customHeight="true" outlineLevel="0" collapsed="false">
      <c r="A12" s="96" t="s">
        <v>69</v>
      </c>
      <c r="B12" s="97" t="n">
        <f aca="false">IFERROR(((1-R12/Q12)*100),0)</f>
        <v>100</v>
      </c>
      <c r="C12" s="97" t="n">
        <f aca="false">IFERROR(((1-T12/S12)*100),0)</f>
        <v>99.0196078431373</v>
      </c>
      <c r="D12" s="97" t="n">
        <f aca="false">IFERROR(((1-W12/V12)*100),0)</f>
        <v>100</v>
      </c>
      <c r="E12" s="97" t="n">
        <f aca="false">IFERROR(((1-Y12/X12)*100),0)</f>
        <v>100</v>
      </c>
      <c r="G12" s="97" t="n">
        <f aca="false">IFERROR(((1-AB12/AA12)*100),0)</f>
        <v>94.7368421052632</v>
      </c>
      <c r="H12" s="97" t="n">
        <f aca="false">IFERROR(((1-AD12/AC12)*100),0)</f>
        <v>100</v>
      </c>
      <c r="I12" s="97" t="n">
        <f aca="false">IFERROR(((1-AF12/AE12)*100),0)</f>
        <v>100</v>
      </c>
      <c r="J12" s="97" t="n">
        <f aca="false">IFERROR(((1-AH12/AG12)*100),0)</f>
        <v>94.7368421052632</v>
      </c>
      <c r="K12" s="97" t="n">
        <f aca="false">IFERROR(((1-AJ12/AI12)*100),0)</f>
        <v>100</v>
      </c>
      <c r="M12" s="97" t="n">
        <f aca="false">IFERROR(((1-AM12/AL12)*100),0)</f>
        <v>100</v>
      </c>
      <c r="N12" s="97" t="n">
        <f aca="false">IFERROR(((1-AO12/AN12)*100),0)</f>
        <v>100</v>
      </c>
      <c r="O12" s="97" t="n">
        <f aca="false">IFERROR(((1-AQ12/AP12)*100),0)</f>
        <v>100</v>
      </c>
      <c r="Q12" s="98" t="n">
        <v>720</v>
      </c>
      <c r="R12" s="98" t="n">
        <v>0</v>
      </c>
      <c r="S12" s="99" t="n">
        <v>204</v>
      </c>
      <c r="T12" s="99" t="n">
        <v>2</v>
      </c>
      <c r="U12" s="100"/>
      <c r="V12" s="101" t="n">
        <v>720</v>
      </c>
      <c r="W12" s="102" t="n">
        <v>0</v>
      </c>
      <c r="X12" s="103" t="n">
        <v>11997</v>
      </c>
      <c r="Y12" s="103" t="n">
        <v>0</v>
      </c>
      <c r="Z12" s="104"/>
      <c r="AA12" s="99" t="n">
        <v>19</v>
      </c>
      <c r="AB12" s="99" t="n">
        <v>1</v>
      </c>
      <c r="AC12" s="98" t="n">
        <v>67</v>
      </c>
      <c r="AD12" s="98" t="n">
        <v>0</v>
      </c>
      <c r="AE12" s="105" t="n">
        <v>45</v>
      </c>
      <c r="AF12" s="105" t="n">
        <v>0</v>
      </c>
      <c r="AG12" s="106" t="n">
        <v>19</v>
      </c>
      <c r="AH12" s="106" t="n">
        <v>1</v>
      </c>
      <c r="AI12" s="107" t="n">
        <v>54</v>
      </c>
      <c r="AJ12" s="107" t="n">
        <v>0</v>
      </c>
      <c r="AK12" s="104"/>
      <c r="AL12" s="108" t="n">
        <v>11425</v>
      </c>
      <c r="AM12" s="108" t="n">
        <v>0</v>
      </c>
      <c r="AN12" s="109" t="n">
        <v>393</v>
      </c>
      <c r="AO12" s="109" t="n">
        <v>0</v>
      </c>
      <c r="AP12" s="110" t="n">
        <v>179</v>
      </c>
      <c r="AQ12" s="110" t="n">
        <v>0</v>
      </c>
      <c r="AS12" s="111" t="n">
        <f aca="false">SUM(AA12+AC12+AE12+AG12+AI12)</f>
        <v>204</v>
      </c>
      <c r="AT12" s="111" t="n">
        <f aca="false">SUM(AB12+AD12+AF12+AH12+AJ12)</f>
        <v>2</v>
      </c>
      <c r="AU12" s="111" t="n">
        <f aca="false">AL12+AN12+AP12</f>
        <v>11997</v>
      </c>
      <c r="AV12" s="111" t="n">
        <f aca="false">SUM(AM12+AO12+AQ12)</f>
        <v>0</v>
      </c>
    </row>
    <row r="13" customFormat="false" ht="12.75" hidden="false" customHeight="true" outlineLevel="0" collapsed="false">
      <c r="A13" s="96" t="n">
        <v>44967</v>
      </c>
      <c r="B13" s="97" t="n">
        <f aca="false">IFERROR(((1-R13/Q13)*100),0)</f>
        <v>100</v>
      </c>
      <c r="C13" s="97" t="n">
        <f aca="false">IFERROR(((1-T13/S13)*100),0)</f>
        <v>100</v>
      </c>
      <c r="D13" s="97" t="n">
        <f aca="false">IFERROR(((1-W13/V13)*100),0)</f>
        <v>100</v>
      </c>
      <c r="E13" s="97" t="n">
        <f aca="false">IFERROR(((1-Y13/X13)*100),0)</f>
        <v>100</v>
      </c>
      <c r="G13" s="97" t="n">
        <f aca="false">IFERROR(((1-AB13/AA13)*100),0)</f>
        <v>100</v>
      </c>
      <c r="H13" s="97" t="n">
        <f aca="false">IFERROR(((1-AD13/AC13)*100),0)</f>
        <v>100</v>
      </c>
      <c r="I13" s="97" t="n">
        <f aca="false">IFERROR(((1-AF13/AE13)*100),0)</f>
        <v>100</v>
      </c>
      <c r="J13" s="97" t="n">
        <f aca="false">IFERROR(((1-AH13/AG13)*100),0)</f>
        <v>100</v>
      </c>
      <c r="K13" s="97" t="n">
        <f aca="false">IFERROR(((1-AJ13/AI13)*100),0)</f>
        <v>100</v>
      </c>
      <c r="M13" s="97" t="n">
        <f aca="false">IFERROR(((1-AM13/AL13)*100),0)</f>
        <v>100</v>
      </c>
      <c r="N13" s="97" t="n">
        <f aca="false">IFERROR(((1-AO13/AN13)*100),0)</f>
        <v>100</v>
      </c>
      <c r="O13" s="97" t="n">
        <f aca="false">IFERROR(((1-AQ13/AP13)*100),0)</f>
        <v>100</v>
      </c>
      <c r="Q13" s="98" t="n">
        <v>720</v>
      </c>
      <c r="R13" s="98" t="n">
        <v>0</v>
      </c>
      <c r="S13" s="99" t="n">
        <v>160</v>
      </c>
      <c r="T13" s="99" t="n">
        <v>0</v>
      </c>
      <c r="U13" s="100"/>
      <c r="V13" s="101" t="n">
        <v>720</v>
      </c>
      <c r="W13" s="102" t="n">
        <v>0</v>
      </c>
      <c r="X13" s="103" t="n">
        <v>12478</v>
      </c>
      <c r="Y13" s="103" t="n">
        <v>0</v>
      </c>
      <c r="Z13" s="104"/>
      <c r="AA13" s="99" t="n">
        <v>20</v>
      </c>
      <c r="AB13" s="99" t="n">
        <v>0</v>
      </c>
      <c r="AC13" s="98" t="n">
        <v>53</v>
      </c>
      <c r="AD13" s="98" t="n">
        <v>0</v>
      </c>
      <c r="AE13" s="105" t="n">
        <v>49</v>
      </c>
      <c r="AF13" s="105" t="n">
        <v>0</v>
      </c>
      <c r="AG13" s="106" t="n">
        <v>14</v>
      </c>
      <c r="AH13" s="106" t="n">
        <v>0</v>
      </c>
      <c r="AI13" s="107" t="n">
        <v>24</v>
      </c>
      <c r="AJ13" s="107" t="n">
        <v>0</v>
      </c>
      <c r="AK13" s="104"/>
      <c r="AL13" s="108" t="n">
        <v>11928</v>
      </c>
      <c r="AM13" s="108" t="n">
        <v>0</v>
      </c>
      <c r="AN13" s="109" t="n">
        <v>381</v>
      </c>
      <c r="AO13" s="109" t="n">
        <v>0</v>
      </c>
      <c r="AP13" s="110" t="n">
        <v>169</v>
      </c>
      <c r="AQ13" s="110" t="n">
        <v>0</v>
      </c>
      <c r="AS13" s="111" t="n">
        <f aca="false">SUM(AA13+AC13+AE13+AG13+AI13)</f>
        <v>160</v>
      </c>
      <c r="AT13" s="111" t="n">
        <f aca="false">SUM(AB13+AD13+AF13+AH13+AJ13)</f>
        <v>0</v>
      </c>
      <c r="AU13" s="111" t="n">
        <f aca="false">AL13+AN13+AP13</f>
        <v>12478</v>
      </c>
      <c r="AV13" s="111" t="n">
        <f aca="false">SUM(AM13+AO13+AQ13)</f>
        <v>0</v>
      </c>
    </row>
    <row r="14" customFormat="false" ht="12.75" hidden="false" customHeight="true" outlineLevel="0" collapsed="false">
      <c r="A14" s="96" t="n">
        <v>44968</v>
      </c>
      <c r="B14" s="97" t="n">
        <f aca="false">IFERROR(((1-R14/Q14)*100),0)</f>
        <v>100</v>
      </c>
      <c r="C14" s="97" t="n">
        <f aca="false">IFERROR(((1-T14/S14)*100),0)</f>
        <v>100</v>
      </c>
      <c r="D14" s="97" t="n">
        <f aca="false">IFERROR(((1-W14/V14)*100),0)</f>
        <v>100</v>
      </c>
      <c r="E14" s="97" t="n">
        <f aca="false">IFERROR(((1-Y14/X14)*100),0)</f>
        <v>99.976370510397</v>
      </c>
      <c r="G14" s="97" t="n">
        <f aca="false">IFERROR(((1-AB14/AA14)*100),0)</f>
        <v>100</v>
      </c>
      <c r="H14" s="97" t="n">
        <f aca="false">IFERROR(((1-AD14/AC14)*100),0)</f>
        <v>100</v>
      </c>
      <c r="I14" s="97" t="n">
        <f aca="false">IFERROR(((1-AF14/AE14)*100),0)</f>
        <v>100</v>
      </c>
      <c r="J14" s="97" t="n">
        <f aca="false">IFERROR(((1-AH14/AG14)*100),0)</f>
        <v>100</v>
      </c>
      <c r="K14" s="97" t="n">
        <f aca="false">IFERROR(((1-AJ14/AI14)*100),0)</f>
        <v>100</v>
      </c>
      <c r="M14" s="97" t="n">
        <f aca="false">IFERROR(((1-AM14/AL14)*100),0)</f>
        <v>99.9760134324778</v>
      </c>
      <c r="N14" s="97" t="n">
        <f aca="false">IFERROR(((1-AO14/AN14)*100),0)</f>
        <v>100</v>
      </c>
      <c r="O14" s="97" t="n">
        <f aca="false">IFERROR(((1-AQ14/AP14)*100),0)</f>
        <v>100</v>
      </c>
      <c r="Q14" s="98" t="n">
        <v>360</v>
      </c>
      <c r="R14" s="98" t="n">
        <v>0</v>
      </c>
      <c r="S14" s="99" t="n">
        <v>40</v>
      </c>
      <c r="T14" s="99" t="n">
        <v>0</v>
      </c>
      <c r="U14" s="100"/>
      <c r="V14" s="101" t="n">
        <v>360</v>
      </c>
      <c r="W14" s="102" t="n">
        <v>0</v>
      </c>
      <c r="X14" s="103" t="n">
        <v>4232</v>
      </c>
      <c r="Y14" s="103" t="n">
        <v>1</v>
      </c>
      <c r="Z14" s="104"/>
      <c r="AA14" s="99" t="n">
        <v>6</v>
      </c>
      <c r="AB14" s="99" t="n">
        <v>0</v>
      </c>
      <c r="AC14" s="98" t="n">
        <v>7</v>
      </c>
      <c r="AD14" s="98" t="n">
        <v>0</v>
      </c>
      <c r="AE14" s="105" t="n">
        <v>5</v>
      </c>
      <c r="AF14" s="105" t="n">
        <v>0</v>
      </c>
      <c r="AG14" s="106" t="n">
        <v>7</v>
      </c>
      <c r="AH14" s="106" t="n">
        <v>0</v>
      </c>
      <c r="AI14" s="107" t="n">
        <v>15</v>
      </c>
      <c r="AJ14" s="107" t="n">
        <v>0</v>
      </c>
      <c r="AK14" s="104"/>
      <c r="AL14" s="108" t="n">
        <v>4169</v>
      </c>
      <c r="AM14" s="108" t="n">
        <v>1</v>
      </c>
      <c r="AN14" s="109" t="n">
        <v>58</v>
      </c>
      <c r="AO14" s="109" t="n">
        <v>0</v>
      </c>
      <c r="AP14" s="110" t="n">
        <v>5</v>
      </c>
      <c r="AQ14" s="110" t="n">
        <v>0</v>
      </c>
      <c r="AS14" s="111" t="n">
        <f aca="false">SUM(AA14+AC14+AE14+AG14+AI14)</f>
        <v>40</v>
      </c>
      <c r="AT14" s="111" t="n">
        <f aca="false">SUM(AB14+AD14+AF14+AH14+AJ14)</f>
        <v>0</v>
      </c>
      <c r="AU14" s="111" t="n">
        <f aca="false">AL14+AN14+AP14</f>
        <v>4232</v>
      </c>
      <c r="AV14" s="111" t="n">
        <f aca="false">SUM(AM14+AO14+AQ14)</f>
        <v>1</v>
      </c>
    </row>
    <row r="15" customFormat="false" ht="12.75" hidden="false" customHeight="true" outlineLevel="0" collapsed="false">
      <c r="A15" s="96" t="n">
        <v>44970</v>
      </c>
      <c r="B15" s="97" t="n">
        <f aca="false">IFERROR(((1-R15/Q15)*100),0)</f>
        <v>100</v>
      </c>
      <c r="C15" s="97" t="n">
        <f aca="false">IFERROR(((1-T15/S15)*100),0)</f>
        <v>100</v>
      </c>
      <c r="D15" s="97" t="n">
        <f aca="false">IFERROR(((1-W15/V15)*100),0)</f>
        <v>100</v>
      </c>
      <c r="E15" s="97" t="n">
        <f aca="false">IFERROR(((1-Y15/X15)*100),0)</f>
        <v>100</v>
      </c>
      <c r="G15" s="97" t="n">
        <f aca="false">IFERROR(((1-AB15/AA15)*100),0)</f>
        <v>100</v>
      </c>
      <c r="H15" s="97" t="n">
        <f aca="false">IFERROR(((1-AD15/AC15)*100),0)</f>
        <v>100</v>
      </c>
      <c r="I15" s="97" t="n">
        <f aca="false">IFERROR(((1-AF15/AE15)*100),0)</f>
        <v>100</v>
      </c>
      <c r="J15" s="97" t="n">
        <f aca="false">IFERROR(((1-AH15/AG15)*100),0)</f>
        <v>100</v>
      </c>
      <c r="K15" s="97" t="n">
        <f aca="false">IFERROR(((1-AJ15/AI15)*100),0)</f>
        <v>100</v>
      </c>
      <c r="M15" s="97" t="n">
        <f aca="false">IFERROR(((1-AM15/AL15)*100),0)</f>
        <v>100</v>
      </c>
      <c r="N15" s="97" t="n">
        <f aca="false">IFERROR(((1-AO15/AN15)*100),0)</f>
        <v>100</v>
      </c>
      <c r="O15" s="97" t="n">
        <f aca="false">IFERROR(((1-AQ15/AP15)*100),0)</f>
        <v>100</v>
      </c>
      <c r="Q15" s="98" t="n">
        <v>720</v>
      </c>
      <c r="R15" s="98" t="n">
        <v>0</v>
      </c>
      <c r="S15" s="99" t="n">
        <v>191</v>
      </c>
      <c r="T15" s="99" t="n">
        <v>0</v>
      </c>
      <c r="U15" s="100"/>
      <c r="V15" s="101" t="n">
        <v>720</v>
      </c>
      <c r="W15" s="102" t="n">
        <v>0</v>
      </c>
      <c r="X15" s="103" t="n">
        <v>12972</v>
      </c>
      <c r="Y15" s="103" t="n">
        <v>0</v>
      </c>
      <c r="Z15" s="104"/>
      <c r="AA15" s="99" t="n">
        <v>16</v>
      </c>
      <c r="AB15" s="99" t="n">
        <v>0</v>
      </c>
      <c r="AC15" s="98" t="n">
        <v>57</v>
      </c>
      <c r="AD15" s="98" t="n">
        <v>0</v>
      </c>
      <c r="AE15" s="105" t="n">
        <v>46</v>
      </c>
      <c r="AF15" s="105" t="n">
        <v>0</v>
      </c>
      <c r="AG15" s="106" t="n">
        <v>22</v>
      </c>
      <c r="AH15" s="106" t="n">
        <v>0</v>
      </c>
      <c r="AI15" s="107" t="n">
        <v>50</v>
      </c>
      <c r="AJ15" s="107" t="n">
        <v>0</v>
      </c>
      <c r="AK15" s="104"/>
      <c r="AL15" s="108" t="n">
        <v>12293</v>
      </c>
      <c r="AM15" s="108" t="n">
        <v>0</v>
      </c>
      <c r="AN15" s="109" t="n">
        <v>479</v>
      </c>
      <c r="AO15" s="109" t="n">
        <v>0</v>
      </c>
      <c r="AP15" s="110" t="n">
        <v>200</v>
      </c>
      <c r="AQ15" s="110" t="n">
        <v>0</v>
      </c>
      <c r="AS15" s="111" t="n">
        <f aca="false">SUM(AA15+AC15+AE15+AG15+AI15)</f>
        <v>191</v>
      </c>
      <c r="AT15" s="111" t="n">
        <f aca="false">SUM(AB15+AD15+AF15+AH15+AJ15)</f>
        <v>0</v>
      </c>
      <c r="AU15" s="111" t="n">
        <f aca="false">AL15+AN15+AP15</f>
        <v>12972</v>
      </c>
      <c r="AV15" s="111" t="n">
        <f aca="false">SUM(AM15+AO15+AQ15)</f>
        <v>0</v>
      </c>
    </row>
    <row r="16" customFormat="false" ht="12.75" hidden="false" customHeight="false" outlineLevel="0" collapsed="false">
      <c r="A16" s="96" t="n">
        <v>44971</v>
      </c>
      <c r="B16" s="97" t="n">
        <f aca="false">IFERROR(((1-R16/Q16)*100),0)</f>
        <v>100</v>
      </c>
      <c r="C16" s="97" t="n">
        <f aca="false">IFERROR(((1-T16/S16)*100),0)</f>
        <v>100</v>
      </c>
      <c r="D16" s="97" t="n">
        <f aca="false">IFERROR(((1-W16/V16)*100),0)</f>
        <v>100</v>
      </c>
      <c r="E16" s="97" t="n">
        <f aca="false">IFERROR(((1-Y16/X16)*100),0)</f>
        <v>100</v>
      </c>
      <c r="G16" s="97" t="n">
        <f aca="false">IFERROR(((1-AB16/AA16)*100),0)</f>
        <v>100</v>
      </c>
      <c r="H16" s="97" t="n">
        <f aca="false">IFERROR(((1-AD16/AC16)*100),0)</f>
        <v>100</v>
      </c>
      <c r="I16" s="97" t="n">
        <f aca="false">IFERROR(((1-AF16/AE16)*100),0)</f>
        <v>100</v>
      </c>
      <c r="J16" s="97" t="n">
        <f aca="false">IFERROR(((1-AH16/AG16)*100),0)</f>
        <v>100</v>
      </c>
      <c r="K16" s="97" t="n">
        <f aca="false">IFERROR(((1-AJ16/AI16)*100),0)</f>
        <v>100</v>
      </c>
      <c r="M16" s="97" t="n">
        <f aca="false">IFERROR(((1-AM16/AL16)*100),0)</f>
        <v>100</v>
      </c>
      <c r="N16" s="97" t="n">
        <f aca="false">IFERROR(((1-AO16/AN16)*100),0)</f>
        <v>100</v>
      </c>
      <c r="O16" s="97" t="n">
        <f aca="false">IFERROR(((1-AQ16/AP16)*100),0)</f>
        <v>100</v>
      </c>
      <c r="Q16" s="98" t="n">
        <v>720</v>
      </c>
      <c r="R16" s="98" t="n">
        <v>0</v>
      </c>
      <c r="S16" s="99" t="n">
        <v>173</v>
      </c>
      <c r="T16" s="99" t="n">
        <v>0</v>
      </c>
      <c r="U16" s="100"/>
      <c r="V16" s="101" t="n">
        <v>720</v>
      </c>
      <c r="W16" s="102" t="n">
        <v>0</v>
      </c>
      <c r="X16" s="103" t="n">
        <v>12396</v>
      </c>
      <c r="Y16" s="103" t="n">
        <v>0</v>
      </c>
      <c r="Z16" s="104"/>
      <c r="AA16" s="99" t="n">
        <v>10</v>
      </c>
      <c r="AB16" s="99" t="n">
        <v>0</v>
      </c>
      <c r="AC16" s="98" t="n">
        <v>59</v>
      </c>
      <c r="AD16" s="98" t="n">
        <v>0</v>
      </c>
      <c r="AE16" s="105" t="n">
        <v>48</v>
      </c>
      <c r="AF16" s="105" t="n">
        <v>0</v>
      </c>
      <c r="AG16" s="106" t="n">
        <v>23</v>
      </c>
      <c r="AH16" s="106" t="n">
        <v>0</v>
      </c>
      <c r="AI16" s="107" t="n">
        <v>33</v>
      </c>
      <c r="AJ16" s="107" t="n">
        <v>0</v>
      </c>
      <c r="AK16" s="104"/>
      <c r="AL16" s="108" t="n">
        <v>11815</v>
      </c>
      <c r="AM16" s="108" t="n">
        <v>0</v>
      </c>
      <c r="AN16" s="109" t="n">
        <v>419</v>
      </c>
      <c r="AO16" s="109" t="n">
        <v>0</v>
      </c>
      <c r="AP16" s="110" t="n">
        <v>162</v>
      </c>
      <c r="AQ16" s="110" t="n">
        <v>0</v>
      </c>
      <c r="AS16" s="111" t="n">
        <f aca="false">SUM(AA16+AC16+AE16+AG16+AI16)</f>
        <v>173</v>
      </c>
      <c r="AT16" s="111" t="n">
        <f aca="false">SUM(AB16+AD16+AF16+AH16+AJ16)</f>
        <v>0</v>
      </c>
      <c r="AU16" s="111" t="n">
        <f aca="false">AL16+AN16+AP16</f>
        <v>12396</v>
      </c>
      <c r="AV16" s="111" t="n">
        <f aca="false">SUM(AM16+AO16+AQ16)</f>
        <v>0</v>
      </c>
    </row>
    <row r="17" customFormat="false" ht="12.75" hidden="false" customHeight="false" outlineLevel="0" collapsed="false">
      <c r="A17" s="96" t="n">
        <v>44972</v>
      </c>
      <c r="B17" s="97" t="n">
        <f aca="false">IFERROR(((1-R17/Q17)*100),0)</f>
        <v>100</v>
      </c>
      <c r="C17" s="97" t="n">
        <f aca="false">IFERROR(((1-T17/S17)*100),0)</f>
        <v>99.0697674418605</v>
      </c>
      <c r="D17" s="97" t="n">
        <f aca="false">IFERROR(((1-W17/V17)*100),0)</f>
        <v>100</v>
      </c>
      <c r="E17" s="97" t="n">
        <f aca="false">IFERROR(((1-Y17/X17)*100),0)</f>
        <v>99.9917471321284</v>
      </c>
      <c r="G17" s="97" t="n">
        <f aca="false">IFERROR(((1-AB17/AA17)*100),0)</f>
        <v>96.6666666666667</v>
      </c>
      <c r="H17" s="97" t="n">
        <f aca="false">IFERROR(((1-AD17/AC17)*100),0)</f>
        <v>100</v>
      </c>
      <c r="I17" s="97" t="n">
        <f aca="false">IFERROR(((1-AF17/AE17)*100),0)</f>
        <v>100</v>
      </c>
      <c r="J17" s="97" t="n">
        <f aca="false">IFERROR(((1-AH17/AG17)*100),0)</f>
        <v>100</v>
      </c>
      <c r="K17" s="97" t="n">
        <f aca="false">IFERROR(((1-AJ17/AI17)*100),0)</f>
        <v>98.5074626865672</v>
      </c>
      <c r="M17" s="97" t="n">
        <f aca="false">IFERROR(((1-AM17/AL17)*100),0)</f>
        <v>99.9913494809689</v>
      </c>
      <c r="N17" s="97" t="n">
        <f aca="false">IFERROR(((1-AO17/AN17)*100),0)</f>
        <v>100</v>
      </c>
      <c r="O17" s="97" t="n">
        <f aca="false">IFERROR(((1-AQ17/AP17)*100),0)</f>
        <v>100</v>
      </c>
      <c r="Q17" s="98" t="n">
        <v>720</v>
      </c>
      <c r="R17" s="98" t="n">
        <v>0</v>
      </c>
      <c r="S17" s="99" t="n">
        <v>215</v>
      </c>
      <c r="T17" s="99" t="n">
        <v>2</v>
      </c>
      <c r="U17" s="100"/>
      <c r="V17" s="101" t="n">
        <v>720</v>
      </c>
      <c r="W17" s="102" t="n">
        <v>0</v>
      </c>
      <c r="X17" s="103" t="n">
        <v>12117</v>
      </c>
      <c r="Y17" s="103" t="n">
        <v>1</v>
      </c>
      <c r="Z17" s="104"/>
      <c r="AA17" s="99" t="n">
        <v>30</v>
      </c>
      <c r="AB17" s="99" t="n">
        <v>1</v>
      </c>
      <c r="AC17" s="98" t="n">
        <v>68</v>
      </c>
      <c r="AD17" s="98" t="n">
        <v>0</v>
      </c>
      <c r="AE17" s="105" t="n">
        <v>20</v>
      </c>
      <c r="AF17" s="105" t="n">
        <v>0</v>
      </c>
      <c r="AG17" s="106" t="n">
        <v>30</v>
      </c>
      <c r="AH17" s="106" t="n">
        <v>0</v>
      </c>
      <c r="AI17" s="107" t="n">
        <v>67</v>
      </c>
      <c r="AJ17" s="107" t="n">
        <v>1</v>
      </c>
      <c r="AK17" s="104"/>
      <c r="AL17" s="108" t="n">
        <v>11560</v>
      </c>
      <c r="AM17" s="108" t="n">
        <v>1</v>
      </c>
      <c r="AN17" s="109" t="n">
        <v>394</v>
      </c>
      <c r="AO17" s="109" t="n">
        <v>0</v>
      </c>
      <c r="AP17" s="110" t="n">
        <v>163</v>
      </c>
      <c r="AQ17" s="110" t="n">
        <v>0</v>
      </c>
      <c r="AS17" s="111" t="n">
        <f aca="false">SUM(AA17+AC17+AE17+AG17+AI17)</f>
        <v>215</v>
      </c>
      <c r="AT17" s="111" t="n">
        <f aca="false">SUM(AB17+AD17+AF17+AH17+AJ17)</f>
        <v>2</v>
      </c>
      <c r="AU17" s="111" t="n">
        <f aca="false">AL17+AN17+AP17</f>
        <v>12117</v>
      </c>
      <c r="AV17" s="111" t="n">
        <f aca="false">SUM(AM17+AO17+AQ17)</f>
        <v>1</v>
      </c>
    </row>
    <row r="18" customFormat="false" ht="12.75" hidden="false" customHeight="false" outlineLevel="0" collapsed="false">
      <c r="A18" s="96" t="n">
        <v>44973</v>
      </c>
      <c r="B18" s="97" t="n">
        <f aca="false">IFERROR(((1-R18/Q18)*100),0)</f>
        <v>100</v>
      </c>
      <c r="C18" s="97" t="n">
        <f aca="false">IFERROR(((1-T18/S18)*100),0)</f>
        <v>100</v>
      </c>
      <c r="D18" s="97" t="n">
        <f aca="false">IFERROR(((1-W18/V18)*100),0)</f>
        <v>100</v>
      </c>
      <c r="E18" s="97" t="n">
        <f aca="false">IFERROR(((1-Y18/X18)*100),0)</f>
        <v>100</v>
      </c>
      <c r="G18" s="97" t="n">
        <f aca="false">IFERROR(((1-AB18/AA18)*100),0)</f>
        <v>100</v>
      </c>
      <c r="H18" s="97" t="n">
        <f aca="false">IFERROR(((1-AD18/AC18)*100),0)</f>
        <v>100</v>
      </c>
      <c r="I18" s="97" t="n">
        <f aca="false">IFERROR(((1-AF18/AE18)*100),0)</f>
        <v>100</v>
      </c>
      <c r="J18" s="97" t="n">
        <f aca="false">IFERROR(((1-AH18/AG18)*100),0)</f>
        <v>100</v>
      </c>
      <c r="K18" s="97" t="n">
        <f aca="false">IFERROR(((1-AJ18/AI18)*100),0)</f>
        <v>100</v>
      </c>
      <c r="M18" s="97" t="n">
        <f aca="false">IFERROR(((1-AM18/AL18)*100),0)</f>
        <v>100</v>
      </c>
      <c r="N18" s="97" t="n">
        <f aca="false">IFERROR(((1-AO18/AN18)*100),0)</f>
        <v>100</v>
      </c>
      <c r="O18" s="97" t="n">
        <f aca="false">IFERROR(((1-AQ18/AP18)*100),0)</f>
        <v>100</v>
      </c>
      <c r="Q18" s="98" t="n">
        <v>720</v>
      </c>
      <c r="R18" s="98" t="n">
        <v>0</v>
      </c>
      <c r="S18" s="99" t="n">
        <v>144</v>
      </c>
      <c r="T18" s="99" t="n">
        <v>0</v>
      </c>
      <c r="U18" s="100"/>
      <c r="V18" s="101" t="n">
        <v>720</v>
      </c>
      <c r="W18" s="102" t="n">
        <v>0</v>
      </c>
      <c r="X18" s="103" t="n">
        <v>11966</v>
      </c>
      <c r="Y18" s="103" t="n">
        <v>0</v>
      </c>
      <c r="Z18" s="104"/>
      <c r="AA18" s="99" t="n">
        <v>20</v>
      </c>
      <c r="AB18" s="99" t="n">
        <v>0</v>
      </c>
      <c r="AC18" s="98" t="n">
        <v>34</v>
      </c>
      <c r="AD18" s="98" t="n">
        <v>0</v>
      </c>
      <c r="AE18" s="105" t="n">
        <v>48</v>
      </c>
      <c r="AF18" s="105" t="n">
        <v>0</v>
      </c>
      <c r="AG18" s="106" t="n">
        <v>22</v>
      </c>
      <c r="AH18" s="106" t="n">
        <v>0</v>
      </c>
      <c r="AI18" s="107" t="n">
        <v>20</v>
      </c>
      <c r="AJ18" s="107" t="n">
        <v>0</v>
      </c>
      <c r="AK18" s="104"/>
      <c r="AL18" s="108" t="n">
        <v>11384</v>
      </c>
      <c r="AM18" s="108" t="n">
        <v>0</v>
      </c>
      <c r="AN18" s="109" t="n">
        <v>400</v>
      </c>
      <c r="AO18" s="109" t="n">
        <v>0</v>
      </c>
      <c r="AP18" s="110" t="n">
        <v>182</v>
      </c>
      <c r="AQ18" s="110" t="n">
        <v>0</v>
      </c>
      <c r="AS18" s="111" t="n">
        <f aca="false">SUM(AA18+AC18+AE18+AG18+AI18)</f>
        <v>144</v>
      </c>
      <c r="AT18" s="111" t="n">
        <f aca="false">SUM(AB18+AD18+AF18+AH18+AJ18)</f>
        <v>0</v>
      </c>
      <c r="AU18" s="111" t="n">
        <f aca="false">AL18+AN18+AP18</f>
        <v>11966</v>
      </c>
      <c r="AV18" s="111" t="n">
        <f aca="false">SUM(AM18+AO18+AQ18)</f>
        <v>0</v>
      </c>
    </row>
    <row r="19" customFormat="false" ht="12.75" hidden="false" customHeight="false" outlineLevel="0" collapsed="false">
      <c r="A19" s="96"/>
      <c r="B19" s="97" t="n">
        <f aca="false">IFERROR(((1-R19/Q19)*100),0)</f>
        <v>0</v>
      </c>
      <c r="C19" s="97" t="n">
        <f aca="false">IFERROR(((1-T19/S19)*100),0)</f>
        <v>0</v>
      </c>
      <c r="D19" s="97" t="n">
        <f aca="false">IFERROR(((1-W19/V19)*100),0)</f>
        <v>0</v>
      </c>
      <c r="E19" s="97" t="n">
        <f aca="false">IFERROR(((1-Y19/X19)*100),0)</f>
        <v>0</v>
      </c>
      <c r="G19" s="97" t="n">
        <f aca="false">IFERROR(((1-AB19/AA19)*100),0)</f>
        <v>0</v>
      </c>
      <c r="H19" s="97" t="n">
        <f aca="false">IFERROR(((1-AD19/AC19)*100),0)</f>
        <v>0</v>
      </c>
      <c r="I19" s="97" t="n">
        <f aca="false">IFERROR(((1-AF19/AE19)*100),0)</f>
        <v>0</v>
      </c>
      <c r="J19" s="97" t="n">
        <f aca="false">IFERROR(((1-AH19/AG19)*100),0)</f>
        <v>0</v>
      </c>
      <c r="K19" s="97" t="n">
        <f aca="false">IFERROR(((1-AJ19/AI19)*100),0)</f>
        <v>0</v>
      </c>
      <c r="M19" s="97" t="n">
        <f aca="false">IFERROR(((1-AM19/AL19)*100),0)</f>
        <v>0</v>
      </c>
      <c r="N19" s="97" t="n">
        <f aca="false">IFERROR(((1-AO19/AN19)*100),0)</f>
        <v>0</v>
      </c>
      <c r="O19" s="97" t="n">
        <f aca="false">IFERROR(((1-AQ19/AP19)*100),0)</f>
        <v>0</v>
      </c>
      <c r="Q19" s="98"/>
      <c r="R19" s="98"/>
      <c r="S19" s="99"/>
      <c r="T19" s="99"/>
      <c r="U19" s="100"/>
      <c r="V19" s="101"/>
      <c r="W19" s="102"/>
      <c r="X19" s="103"/>
      <c r="Y19" s="103"/>
      <c r="Z19" s="104"/>
      <c r="AA19" s="99"/>
      <c r="AB19" s="99"/>
      <c r="AC19" s="98"/>
      <c r="AD19" s="98"/>
      <c r="AE19" s="105"/>
      <c r="AF19" s="105"/>
      <c r="AG19" s="106"/>
      <c r="AH19" s="106"/>
      <c r="AI19" s="107"/>
      <c r="AJ19" s="107"/>
      <c r="AK19" s="104"/>
      <c r="AL19" s="108"/>
      <c r="AM19" s="108"/>
      <c r="AN19" s="109"/>
      <c r="AO19" s="109"/>
      <c r="AP19" s="110"/>
      <c r="AQ19" s="110"/>
      <c r="AS19" s="111" t="n">
        <f aca="false">SUM(AA19+AC19+AE19+AG19+AI19)</f>
        <v>0</v>
      </c>
      <c r="AT19" s="111" t="n">
        <f aca="false">SUM(AB19+AD19+AF19+AH19+AJ19)</f>
        <v>0</v>
      </c>
      <c r="AU19" s="111" t="n">
        <f aca="false">AL19+AN19+AP19</f>
        <v>0</v>
      </c>
      <c r="AV19" s="111" t="n">
        <f aca="false">SUM(AM19+AO19+AQ19)</f>
        <v>0</v>
      </c>
    </row>
    <row r="20" customFormat="false" ht="12.75" hidden="false" customHeight="false" outlineLevel="0" collapsed="false">
      <c r="A20" s="96"/>
      <c r="B20" s="97" t="n">
        <f aca="false">IFERROR(((1-R20/Q20)*100),0)</f>
        <v>0</v>
      </c>
      <c r="C20" s="97" t="n">
        <f aca="false">IFERROR(((1-T20/S20)*100),0)</f>
        <v>0</v>
      </c>
      <c r="D20" s="97" t="n">
        <f aca="false">IFERROR(((1-W20/V20)*100),0)</f>
        <v>0</v>
      </c>
      <c r="E20" s="97" t="n">
        <f aca="false">IFERROR(((1-Y20/X20)*100),0)</f>
        <v>0</v>
      </c>
      <c r="G20" s="97" t="n">
        <f aca="false">IFERROR(((1-AB20/AA20)*100),0)</f>
        <v>0</v>
      </c>
      <c r="H20" s="97" t="n">
        <f aca="false">IFERROR(((1-AD20/AC20)*100),0)</f>
        <v>0</v>
      </c>
      <c r="I20" s="97" t="n">
        <f aca="false">IFERROR(((1-AF20/AE20)*100),0)</f>
        <v>0</v>
      </c>
      <c r="J20" s="97" t="n">
        <f aca="false">IFERROR(((1-AH20/AG20)*100),0)</f>
        <v>0</v>
      </c>
      <c r="K20" s="97" t="n">
        <f aca="false">IFERROR(((1-AJ20/AI20)*100),0)</f>
        <v>0</v>
      </c>
      <c r="M20" s="97" t="n">
        <f aca="false">IFERROR(((1-AM20/AL20)*100),0)</f>
        <v>0</v>
      </c>
      <c r="N20" s="97" t="n">
        <f aca="false">IFERROR(((1-AO20/AN20)*100),0)</f>
        <v>0</v>
      </c>
      <c r="O20" s="97" t="n">
        <f aca="false">IFERROR(((1-AQ20/AP20)*100),0)</f>
        <v>0</v>
      </c>
      <c r="Q20" s="98"/>
      <c r="R20" s="98"/>
      <c r="S20" s="99"/>
      <c r="T20" s="99"/>
      <c r="U20" s="100"/>
      <c r="V20" s="101"/>
      <c r="W20" s="102"/>
      <c r="X20" s="103"/>
      <c r="Y20" s="103"/>
      <c r="Z20" s="104"/>
      <c r="AA20" s="99"/>
      <c r="AB20" s="99"/>
      <c r="AC20" s="98"/>
      <c r="AD20" s="98"/>
      <c r="AE20" s="105"/>
      <c r="AF20" s="105"/>
      <c r="AG20" s="106"/>
      <c r="AH20" s="106"/>
      <c r="AI20" s="107"/>
      <c r="AJ20" s="107"/>
      <c r="AK20" s="104"/>
      <c r="AL20" s="108"/>
      <c r="AM20" s="108"/>
      <c r="AN20" s="109"/>
      <c r="AO20" s="109"/>
      <c r="AP20" s="110"/>
      <c r="AQ20" s="110"/>
      <c r="AS20" s="111" t="n">
        <f aca="false">SUM(AA20+AC20+AE20+AG20+AI20)</f>
        <v>0</v>
      </c>
      <c r="AT20" s="111" t="n">
        <f aca="false">SUM(AB20+AD20+AF20+AH20+AJ20)</f>
        <v>0</v>
      </c>
      <c r="AU20" s="111" t="n">
        <f aca="false">AL20+AN20+AP20</f>
        <v>0</v>
      </c>
      <c r="AV20" s="111" t="n">
        <f aca="false">SUM(AM20+AO20+AQ20)</f>
        <v>0</v>
      </c>
    </row>
    <row r="21" customFormat="false" ht="12.75" hidden="false" customHeight="true" outlineLevel="0" collapsed="false">
      <c r="A21" s="96"/>
      <c r="B21" s="97" t="n">
        <f aca="false">IFERROR(((1-R21/Q21)*100),0)</f>
        <v>0</v>
      </c>
      <c r="C21" s="97" t="n">
        <f aca="false">IFERROR(((1-T21/S21)*100),0)</f>
        <v>0</v>
      </c>
      <c r="D21" s="97" t="n">
        <f aca="false">IFERROR(((1-W21/V21)*100),0)</f>
        <v>0</v>
      </c>
      <c r="E21" s="97" t="n">
        <f aca="false">IFERROR(((1-Y21/X21)*100),0)</f>
        <v>0</v>
      </c>
      <c r="G21" s="97" t="n">
        <f aca="false">IFERROR(((1-AB21/AA21)*100),0)</f>
        <v>0</v>
      </c>
      <c r="H21" s="97" t="n">
        <f aca="false">IFERROR(((1-AD21/AC21)*100),0)</f>
        <v>0</v>
      </c>
      <c r="I21" s="97" t="n">
        <f aca="false">IFERROR(((1-AF21/AE21)*100),0)</f>
        <v>0</v>
      </c>
      <c r="J21" s="97" t="n">
        <f aca="false">IFERROR(((1-AH21/AG21)*100),0)</f>
        <v>0</v>
      </c>
      <c r="K21" s="97" t="n">
        <f aca="false">IFERROR(((1-AJ21/AI21)*100),0)</f>
        <v>0</v>
      </c>
      <c r="M21" s="97" t="n">
        <f aca="false">IFERROR(((1-AM21/AL21)*100),0)</f>
        <v>0</v>
      </c>
      <c r="N21" s="97" t="n">
        <f aca="false">IFERROR(((1-AO21/AN21)*100),0)</f>
        <v>0</v>
      </c>
      <c r="O21" s="97" t="n">
        <f aca="false">IFERROR(((1-AQ21/AP21)*100),0)</f>
        <v>0</v>
      </c>
      <c r="Q21" s="98"/>
      <c r="R21" s="98"/>
      <c r="S21" s="99"/>
      <c r="T21" s="99"/>
      <c r="U21" s="100"/>
      <c r="V21" s="101"/>
      <c r="W21" s="102"/>
      <c r="X21" s="103"/>
      <c r="Y21" s="103"/>
      <c r="Z21" s="104"/>
      <c r="AA21" s="99"/>
      <c r="AB21" s="99"/>
      <c r="AC21" s="98"/>
      <c r="AD21" s="98"/>
      <c r="AE21" s="105"/>
      <c r="AF21" s="105"/>
      <c r="AG21" s="106"/>
      <c r="AH21" s="106"/>
      <c r="AI21" s="107"/>
      <c r="AJ21" s="107"/>
      <c r="AK21" s="104"/>
      <c r="AL21" s="108"/>
      <c r="AM21" s="108"/>
      <c r="AN21" s="109"/>
      <c r="AO21" s="109"/>
      <c r="AP21" s="110"/>
      <c r="AQ21" s="110"/>
      <c r="AS21" s="111" t="n">
        <f aca="false">SUM(AA21+AC21+AE21+AG21+AI21)</f>
        <v>0</v>
      </c>
      <c r="AT21" s="111" t="n">
        <f aca="false">SUM(AB21+AD21+AF21+AH21+AJ21)</f>
        <v>0</v>
      </c>
      <c r="AU21" s="111" t="n">
        <f aca="false">AL21+AN21+AP21</f>
        <v>0</v>
      </c>
      <c r="AV21" s="111" t="n">
        <f aca="false">SUM(AM21+AO21+AQ21)</f>
        <v>0</v>
      </c>
    </row>
    <row r="22" customFormat="false" ht="12.75" hidden="false" customHeight="true" outlineLevel="0" collapsed="false">
      <c r="A22" s="96"/>
      <c r="B22" s="97" t="n">
        <f aca="false">IFERROR(((1-R22/Q22)*100),0)</f>
        <v>0</v>
      </c>
      <c r="C22" s="97" t="n">
        <f aca="false">IFERROR(((1-T22/S22)*100),0)</f>
        <v>0</v>
      </c>
      <c r="D22" s="97" t="n">
        <f aca="false">IFERROR(((1-W22/V22)*100),0)</f>
        <v>0</v>
      </c>
      <c r="E22" s="97" t="n">
        <f aca="false">IFERROR(((1-Y22/X22)*100),0)</f>
        <v>0</v>
      </c>
      <c r="G22" s="97" t="n">
        <f aca="false">IFERROR(((1-AB22/AA22)*100),0)</f>
        <v>0</v>
      </c>
      <c r="H22" s="97" t="n">
        <f aca="false">IFERROR(((1-AD22/AC22)*100),0)</f>
        <v>0</v>
      </c>
      <c r="I22" s="97" t="n">
        <f aca="false">IFERROR(((1-AF22/AE22)*100),0)</f>
        <v>0</v>
      </c>
      <c r="J22" s="97" t="n">
        <f aca="false">IFERROR(((1-AH22/AG22)*100),0)</f>
        <v>0</v>
      </c>
      <c r="K22" s="97" t="n">
        <f aca="false">IFERROR(((1-AJ22/AI22)*100),0)</f>
        <v>0</v>
      </c>
      <c r="M22" s="97" t="n">
        <f aca="false">IFERROR(((1-AM22/AL22)*100),0)</f>
        <v>0</v>
      </c>
      <c r="N22" s="97" t="n">
        <f aca="false">IFERROR(((1-AO22/AN22)*100),0)</f>
        <v>0</v>
      </c>
      <c r="O22" s="97" t="n">
        <f aca="false">IFERROR(((1-AQ22/AP22)*100),0)</f>
        <v>0</v>
      </c>
      <c r="Q22" s="98"/>
      <c r="R22" s="98"/>
      <c r="S22" s="99"/>
      <c r="T22" s="99"/>
      <c r="U22" s="100"/>
      <c r="V22" s="101"/>
      <c r="W22" s="102"/>
      <c r="X22" s="103"/>
      <c r="Y22" s="103"/>
      <c r="Z22" s="104"/>
      <c r="AA22" s="99"/>
      <c r="AB22" s="99"/>
      <c r="AC22" s="98"/>
      <c r="AD22" s="98"/>
      <c r="AE22" s="105"/>
      <c r="AF22" s="105"/>
      <c r="AG22" s="106"/>
      <c r="AH22" s="106"/>
      <c r="AI22" s="107"/>
      <c r="AJ22" s="107"/>
      <c r="AK22" s="104"/>
      <c r="AL22" s="108"/>
      <c r="AM22" s="108"/>
      <c r="AN22" s="109"/>
      <c r="AO22" s="109"/>
      <c r="AP22" s="110"/>
      <c r="AQ22" s="110"/>
      <c r="AS22" s="111" t="n">
        <f aca="false">SUM(AA22+AC22+AE22+AG22+AI22)</f>
        <v>0</v>
      </c>
      <c r="AT22" s="111" t="n">
        <f aca="false">SUM(AB22+AD22+AF22+AH22+AJ22)</f>
        <v>0</v>
      </c>
      <c r="AU22" s="111" t="n">
        <f aca="false">AL22+AN22+AP22</f>
        <v>0</v>
      </c>
      <c r="AV22" s="111" t="n">
        <f aca="false">SUM(AM22+AO22+AQ22)</f>
        <v>0</v>
      </c>
    </row>
    <row r="23" customFormat="false" ht="12.75" hidden="false" customHeight="true" outlineLevel="0" collapsed="false">
      <c r="A23" s="96"/>
      <c r="B23" s="97" t="n">
        <f aca="false">IFERROR(((1-R23/Q23)*100),0)</f>
        <v>0</v>
      </c>
      <c r="C23" s="97" t="n">
        <f aca="false">IFERROR(((1-T23/S23)*100),0)</f>
        <v>0</v>
      </c>
      <c r="D23" s="97" t="n">
        <f aca="false">IFERROR(((1-W23/V23)*100),0)</f>
        <v>0</v>
      </c>
      <c r="E23" s="97" t="n">
        <f aca="false">IFERROR(((1-Y23/X23)*100),0)</f>
        <v>0</v>
      </c>
      <c r="G23" s="97" t="n">
        <f aca="false">IFERROR(((1-AB23/AA23)*100),0)</f>
        <v>0</v>
      </c>
      <c r="H23" s="97" t="n">
        <f aca="false">IFERROR(((1-AD23/AC23)*100),0)</f>
        <v>0</v>
      </c>
      <c r="I23" s="97" t="n">
        <f aca="false">IFERROR(((1-AF23/AE23)*100),0)</f>
        <v>0</v>
      </c>
      <c r="J23" s="97" t="n">
        <f aca="false">IFERROR(((1-AH23/AG23)*100),0)</f>
        <v>0</v>
      </c>
      <c r="K23" s="97" t="n">
        <f aca="false">IFERROR(((1-AJ23/AI23)*100),0)</f>
        <v>0</v>
      </c>
      <c r="M23" s="97" t="n">
        <f aca="false">IFERROR(((1-AM23/AL23)*100),0)</f>
        <v>0</v>
      </c>
      <c r="N23" s="97" t="n">
        <f aca="false">IFERROR(((1-AO23/AN23)*100),0)</f>
        <v>0</v>
      </c>
      <c r="O23" s="97" t="n">
        <f aca="false">IFERROR(((1-AQ23/AP23)*100),0)</f>
        <v>0</v>
      </c>
      <c r="Q23" s="98"/>
      <c r="R23" s="98"/>
      <c r="S23" s="99"/>
      <c r="T23" s="99"/>
      <c r="U23" s="100"/>
      <c r="V23" s="101"/>
      <c r="W23" s="102"/>
      <c r="X23" s="103"/>
      <c r="Y23" s="103"/>
      <c r="Z23" s="104"/>
      <c r="AA23" s="99"/>
      <c r="AB23" s="99"/>
      <c r="AC23" s="98"/>
      <c r="AD23" s="98"/>
      <c r="AE23" s="105"/>
      <c r="AF23" s="105"/>
      <c r="AG23" s="106"/>
      <c r="AH23" s="106"/>
      <c r="AI23" s="107"/>
      <c r="AJ23" s="107"/>
      <c r="AK23" s="104"/>
      <c r="AL23" s="108"/>
      <c r="AM23" s="108"/>
      <c r="AN23" s="109"/>
      <c r="AO23" s="109"/>
      <c r="AP23" s="110"/>
      <c r="AQ23" s="110"/>
      <c r="AS23" s="111" t="n">
        <f aca="false">SUM(AA23+AC23+AE23+AG23+AI23)</f>
        <v>0</v>
      </c>
      <c r="AT23" s="111" t="n">
        <f aca="false">SUM(AB23+AD23+AF23+AH23+AJ23)</f>
        <v>0</v>
      </c>
      <c r="AU23" s="111" t="n">
        <f aca="false">AL23+AN23+AP23</f>
        <v>0</v>
      </c>
      <c r="AV23" s="111" t="n">
        <f aca="false">SUM(AM23+AO23+AQ23)</f>
        <v>0</v>
      </c>
    </row>
    <row r="24" customFormat="false" ht="12.75" hidden="false" customHeight="false" outlineLevel="0" collapsed="false">
      <c r="A24" s="96"/>
      <c r="B24" s="97" t="n">
        <f aca="false">IFERROR(((1-R24/Q24)*100),0)</f>
        <v>0</v>
      </c>
      <c r="C24" s="97" t="n">
        <f aca="false">IFERROR(((1-T24/S24)*100),0)</f>
        <v>0</v>
      </c>
      <c r="D24" s="97" t="n">
        <f aca="false">IFERROR(((1-W24/V24)*100),0)</f>
        <v>0</v>
      </c>
      <c r="E24" s="97" t="n">
        <f aca="false">IFERROR(((1-Y24/X24)*100),0)</f>
        <v>0</v>
      </c>
      <c r="G24" s="97" t="n">
        <f aca="false">IFERROR(((1-AB24/AA24)*100),0)</f>
        <v>0</v>
      </c>
      <c r="H24" s="97" t="n">
        <f aca="false">IFERROR(((1-AD24/AC24)*100),0)</f>
        <v>0</v>
      </c>
      <c r="I24" s="97" t="n">
        <f aca="false">IFERROR(((1-AF24/AE24)*100),0)</f>
        <v>0</v>
      </c>
      <c r="J24" s="97" t="n">
        <f aca="false">IFERROR(((1-AH24/AG24)*100),0)</f>
        <v>0</v>
      </c>
      <c r="K24" s="97" t="n">
        <f aca="false">IFERROR(((1-AJ24/AI24)*100),0)</f>
        <v>0</v>
      </c>
      <c r="M24" s="97" t="n">
        <f aca="false">IFERROR(((1-AM24/AL24)*100),0)</f>
        <v>0</v>
      </c>
      <c r="N24" s="97" t="n">
        <f aca="false">IFERROR(((1-AO24/AN24)*100),0)</f>
        <v>0</v>
      </c>
      <c r="O24" s="97" t="n">
        <f aca="false">IFERROR(((1-AQ24/AP24)*100),0)</f>
        <v>0</v>
      </c>
      <c r="Q24" s="98"/>
      <c r="R24" s="98"/>
      <c r="S24" s="99"/>
      <c r="T24" s="99"/>
      <c r="U24" s="100"/>
      <c r="V24" s="101"/>
      <c r="W24" s="102"/>
      <c r="X24" s="103"/>
      <c r="Y24" s="103"/>
      <c r="AA24" s="99"/>
      <c r="AB24" s="99"/>
      <c r="AC24" s="98"/>
      <c r="AD24" s="98"/>
      <c r="AE24" s="105"/>
      <c r="AF24" s="105"/>
      <c r="AG24" s="106"/>
      <c r="AH24" s="106"/>
      <c r="AI24" s="107"/>
      <c r="AJ24" s="107"/>
      <c r="AL24" s="108"/>
      <c r="AM24" s="108"/>
      <c r="AN24" s="109"/>
      <c r="AO24" s="109"/>
      <c r="AP24" s="110"/>
      <c r="AQ24" s="110"/>
      <c r="AS24" s="111" t="n">
        <f aca="false">SUM(AA24+AC24+AE24+AG24+AI24)</f>
        <v>0</v>
      </c>
      <c r="AT24" s="111" t="n">
        <f aca="false">SUM(AB24+AD24+AF24+AH24+AJ24)</f>
        <v>0</v>
      </c>
      <c r="AU24" s="111" t="n">
        <f aca="false">AL24+AN24+AP24</f>
        <v>0</v>
      </c>
      <c r="AV24" s="111" t="n">
        <f aca="false">SUM(AM24+AO24+AQ24)</f>
        <v>0</v>
      </c>
    </row>
    <row r="25" customFormat="false" ht="12.75" hidden="false" customHeight="false" outlineLevel="0" collapsed="false">
      <c r="A25" s="96"/>
      <c r="B25" s="97" t="n">
        <f aca="false">IFERROR(((1-R25/Q25)*100),0)</f>
        <v>0</v>
      </c>
      <c r="C25" s="97" t="n">
        <f aca="false">IFERROR(((1-T25/S25)*100),0)</f>
        <v>0</v>
      </c>
      <c r="D25" s="97" t="n">
        <f aca="false">IFERROR(((1-W25/V25)*100),0)</f>
        <v>0</v>
      </c>
      <c r="E25" s="97" t="n">
        <f aca="false">IFERROR(((1-Y25/X25)*100),0)</f>
        <v>0</v>
      </c>
      <c r="G25" s="97" t="n">
        <f aca="false">IFERROR(((1-AB25/AA25)*100),0)</f>
        <v>0</v>
      </c>
      <c r="H25" s="97" t="n">
        <f aca="false">IFERROR(((1-AD25/AC25)*100),0)</f>
        <v>0</v>
      </c>
      <c r="I25" s="97" t="n">
        <f aca="false">IFERROR(((1-AF25/AE25)*100),0)</f>
        <v>0</v>
      </c>
      <c r="J25" s="97" t="n">
        <f aca="false">IFERROR(((1-AH25/AG25)*100),0)</f>
        <v>0</v>
      </c>
      <c r="K25" s="97" t="n">
        <f aca="false">IFERROR(((1-AJ25/AI25)*100),0)</f>
        <v>0</v>
      </c>
      <c r="M25" s="97" t="n">
        <f aca="false">IFERROR(((1-AM25/AL25)*100),0)</f>
        <v>0</v>
      </c>
      <c r="N25" s="97" t="n">
        <f aca="false">IFERROR(((1-AO25/AN25)*100),0)</f>
        <v>0</v>
      </c>
      <c r="O25" s="97" t="n">
        <f aca="false">IFERROR(((1-AQ25/AP25)*100),0)</f>
        <v>0</v>
      </c>
      <c r="Q25" s="98"/>
      <c r="R25" s="98"/>
      <c r="S25" s="99"/>
      <c r="T25" s="99"/>
      <c r="U25" s="100"/>
      <c r="V25" s="101"/>
      <c r="W25" s="102"/>
      <c r="X25" s="103"/>
      <c r="Y25" s="103"/>
      <c r="AA25" s="99"/>
      <c r="AB25" s="99"/>
      <c r="AC25" s="98"/>
      <c r="AD25" s="98"/>
      <c r="AE25" s="105"/>
      <c r="AF25" s="105"/>
      <c r="AG25" s="106"/>
      <c r="AH25" s="106"/>
      <c r="AI25" s="107"/>
      <c r="AJ25" s="107"/>
      <c r="AL25" s="108"/>
      <c r="AM25" s="108"/>
      <c r="AN25" s="109"/>
      <c r="AO25" s="109"/>
      <c r="AP25" s="110"/>
      <c r="AQ25" s="110"/>
      <c r="AS25" s="111" t="n">
        <f aca="false">SUM(AA25+AC25+AE25+AG25+AI25)</f>
        <v>0</v>
      </c>
      <c r="AT25" s="111" t="n">
        <f aca="false">SUM(AB25+AD25+AF25+AH25+AJ25)</f>
        <v>0</v>
      </c>
      <c r="AU25" s="111" t="n">
        <f aca="false">AL25+AN25+AP25</f>
        <v>0</v>
      </c>
      <c r="AV25" s="111" t="n">
        <f aca="false">SUM(AM25+AO25+AQ25)</f>
        <v>0</v>
      </c>
    </row>
    <row r="26" customFormat="false" ht="12.75" hidden="false" customHeight="false" outlineLevel="0" collapsed="false">
      <c r="A26" s="96"/>
      <c r="B26" s="97" t="n">
        <f aca="false">IFERROR(((1-R26/Q26)*100),0)</f>
        <v>0</v>
      </c>
      <c r="C26" s="97" t="n">
        <f aca="false">IFERROR(((1-T26/S26)*100),0)</f>
        <v>0</v>
      </c>
      <c r="D26" s="97" t="n">
        <f aca="false">IFERROR(((1-W26/V26)*100),0)</f>
        <v>0</v>
      </c>
      <c r="E26" s="97" t="n">
        <f aca="false">IFERROR(((1-Y26/X26)*100),0)</f>
        <v>0</v>
      </c>
      <c r="G26" s="97" t="n">
        <f aca="false">IFERROR(((1-AB26/AA26)*100),0)</f>
        <v>0</v>
      </c>
      <c r="H26" s="97" t="n">
        <f aca="false">IFERROR(((1-AD26/AC26)*100),0)</f>
        <v>0</v>
      </c>
      <c r="I26" s="97" t="n">
        <f aca="false">IFERROR(((1-AF26/AE26)*100),0)</f>
        <v>0</v>
      </c>
      <c r="J26" s="97" t="n">
        <f aca="false">IFERROR(((1-AH26/AG26)*100),0)</f>
        <v>0</v>
      </c>
      <c r="K26" s="97" t="n">
        <f aca="false">IFERROR(((1-AJ26/AI26)*100),0)</f>
        <v>0</v>
      </c>
      <c r="M26" s="97" t="n">
        <f aca="false">IFERROR(((1-AM26/AL26)*100),0)</f>
        <v>0</v>
      </c>
      <c r="N26" s="97" t="n">
        <f aca="false">IFERROR(((1-AO26/AN26)*100),0)</f>
        <v>0</v>
      </c>
      <c r="O26" s="97" t="n">
        <f aca="false">IFERROR(((1-AQ26/AP26)*100),0)</f>
        <v>0</v>
      </c>
      <c r="Q26" s="98"/>
      <c r="R26" s="98"/>
      <c r="S26" s="99"/>
      <c r="T26" s="99"/>
      <c r="U26" s="100"/>
      <c r="V26" s="101"/>
      <c r="W26" s="102"/>
      <c r="X26" s="103"/>
      <c r="Y26" s="103"/>
      <c r="AA26" s="99"/>
      <c r="AB26" s="99"/>
      <c r="AC26" s="98"/>
      <c r="AD26" s="98"/>
      <c r="AE26" s="105"/>
      <c r="AF26" s="105"/>
      <c r="AG26" s="106"/>
      <c r="AH26" s="106"/>
      <c r="AI26" s="107"/>
      <c r="AJ26" s="107"/>
      <c r="AL26" s="108"/>
      <c r="AM26" s="108"/>
      <c r="AN26" s="109"/>
      <c r="AO26" s="109"/>
      <c r="AP26" s="110"/>
      <c r="AQ26" s="110"/>
      <c r="AS26" s="111" t="n">
        <f aca="false">SUM(AA26+AC26+AE26+AG26+AI26)</f>
        <v>0</v>
      </c>
      <c r="AT26" s="111" t="n">
        <f aca="false">SUM(AB26+AD26+AF26+AH26+AJ26)</f>
        <v>0</v>
      </c>
      <c r="AU26" s="111" t="n">
        <f aca="false">AL26+AN26+AP26</f>
        <v>0</v>
      </c>
      <c r="AV26" s="111" t="n">
        <f aca="false">SUM(AM26+AO26+AQ26)</f>
        <v>0</v>
      </c>
    </row>
    <row r="27" customFormat="false" ht="12.75" hidden="false" customHeight="true" outlineLevel="0" collapsed="false">
      <c r="A27" s="96"/>
      <c r="B27" s="97" t="n">
        <f aca="false">IFERROR(((1-R27/Q27)*100),0)</f>
        <v>0</v>
      </c>
      <c r="C27" s="97" t="n">
        <f aca="false">IFERROR(((1-T27/S27)*100),0)</f>
        <v>0</v>
      </c>
      <c r="D27" s="97" t="n">
        <f aca="false">IFERROR(((1-W27/V27)*100),0)</f>
        <v>0</v>
      </c>
      <c r="E27" s="97" t="n">
        <f aca="false">IFERROR(((1-Y27/X27)*100),0)</f>
        <v>0</v>
      </c>
      <c r="G27" s="97" t="n">
        <f aca="false">IFERROR(((1-AB27/AA27)*100),0)</f>
        <v>0</v>
      </c>
      <c r="H27" s="97" t="n">
        <f aca="false">IFERROR(((1-AD27/AC27)*100),0)</f>
        <v>0</v>
      </c>
      <c r="I27" s="97" t="n">
        <f aca="false">IFERROR(((1-AF27/AE27)*100),0)</f>
        <v>0</v>
      </c>
      <c r="J27" s="97" t="n">
        <f aca="false">IFERROR(((1-AH27/AG27)*100),0)</f>
        <v>0</v>
      </c>
      <c r="K27" s="97" t="n">
        <f aca="false">IFERROR(((1-AJ27/AI27)*100),0)</f>
        <v>0</v>
      </c>
      <c r="M27" s="97" t="n">
        <f aca="false">IFERROR(((1-AM27/AL27)*100),0)</f>
        <v>0</v>
      </c>
      <c r="N27" s="97" t="n">
        <f aca="false">IFERROR(((1-AO27/AN27)*100),0)</f>
        <v>0</v>
      </c>
      <c r="O27" s="97" t="n">
        <f aca="false">IFERROR(((1-AQ27/AP27)*100),0)</f>
        <v>0</v>
      </c>
      <c r="Q27" s="98"/>
      <c r="R27" s="98"/>
      <c r="S27" s="99"/>
      <c r="T27" s="99"/>
      <c r="U27" s="100"/>
      <c r="V27" s="101"/>
      <c r="W27" s="102"/>
      <c r="X27" s="103"/>
      <c r="Y27" s="103"/>
      <c r="Z27" s="104"/>
      <c r="AA27" s="99"/>
      <c r="AB27" s="99"/>
      <c r="AC27" s="98"/>
      <c r="AD27" s="98"/>
      <c r="AE27" s="105"/>
      <c r="AF27" s="105"/>
      <c r="AG27" s="106"/>
      <c r="AH27" s="106"/>
      <c r="AI27" s="107"/>
      <c r="AJ27" s="107"/>
      <c r="AK27" s="104"/>
      <c r="AL27" s="108"/>
      <c r="AM27" s="108"/>
      <c r="AN27" s="109"/>
      <c r="AO27" s="109"/>
      <c r="AP27" s="110"/>
      <c r="AQ27" s="110"/>
      <c r="AS27" s="111" t="n">
        <f aca="false">SUM(AA27+AC27+AE27+AG27+AI27)</f>
        <v>0</v>
      </c>
      <c r="AT27" s="111" t="n">
        <f aca="false">SUM(AB27+AD27+AF27+AH27+AJ27)</f>
        <v>0</v>
      </c>
      <c r="AU27" s="111" t="n">
        <f aca="false">AL27+AN27+AP27</f>
        <v>0</v>
      </c>
      <c r="AV27" s="111" t="n">
        <f aca="false">SUM(AM27+AO27+AQ27)</f>
        <v>0</v>
      </c>
    </row>
    <row r="28" customFormat="false" ht="12.75" hidden="false" customHeight="false" outlineLevel="0" collapsed="false">
      <c r="A28" s="96"/>
      <c r="B28" s="97" t="n">
        <f aca="false">IFERROR(((1-R28/Q28)*100),0)</f>
        <v>0</v>
      </c>
      <c r="C28" s="97" t="n">
        <f aca="false">IFERROR(((1-T28/S28)*100),0)</f>
        <v>0</v>
      </c>
      <c r="D28" s="97" t="n">
        <f aca="false">IFERROR(((1-W28/V28)*100),0)</f>
        <v>0</v>
      </c>
      <c r="E28" s="97" t="n">
        <f aca="false">IFERROR(((1-Y28/X28)*100),0)</f>
        <v>0</v>
      </c>
      <c r="G28" s="97" t="n">
        <f aca="false">IFERROR(((1-AB28/AA28)*100),0)</f>
        <v>0</v>
      </c>
      <c r="H28" s="97" t="n">
        <f aca="false">IFERROR(((1-AD28/AC28)*100),0)</f>
        <v>0</v>
      </c>
      <c r="I28" s="97" t="n">
        <f aca="false">IFERROR(((1-AF28/AE28)*100),0)</f>
        <v>0</v>
      </c>
      <c r="J28" s="97" t="n">
        <f aca="false">IFERROR(((1-AH28/AG28)*100),0)</f>
        <v>0</v>
      </c>
      <c r="K28" s="97" t="n">
        <f aca="false">IFERROR(((1-AJ28/AI28)*100),0)</f>
        <v>0</v>
      </c>
      <c r="M28" s="97" t="n">
        <f aca="false">IFERROR(((1-AM28/AL28)*100),0)</f>
        <v>0</v>
      </c>
      <c r="N28" s="97" t="n">
        <f aca="false">IFERROR(((1-AO28/AN28)*100),0)</f>
        <v>0</v>
      </c>
      <c r="O28" s="97" t="n">
        <f aca="false">IFERROR(((1-AQ28/AP28)*100),0)</f>
        <v>0</v>
      </c>
      <c r="Q28" s="98"/>
      <c r="R28" s="98"/>
      <c r="S28" s="99"/>
      <c r="T28" s="99"/>
      <c r="U28" s="100"/>
      <c r="V28" s="101"/>
      <c r="W28" s="102"/>
      <c r="X28" s="103"/>
      <c r="Y28" s="103"/>
      <c r="Z28" s="104"/>
      <c r="AA28" s="99"/>
      <c r="AB28" s="99"/>
      <c r="AC28" s="98"/>
      <c r="AD28" s="98"/>
      <c r="AE28" s="105"/>
      <c r="AF28" s="105"/>
      <c r="AG28" s="106"/>
      <c r="AH28" s="106"/>
      <c r="AI28" s="107"/>
      <c r="AJ28" s="107"/>
      <c r="AK28" s="104"/>
      <c r="AL28" s="108"/>
      <c r="AM28" s="108"/>
      <c r="AN28" s="109"/>
      <c r="AO28" s="109"/>
      <c r="AP28" s="110"/>
      <c r="AQ28" s="110"/>
      <c r="AS28" s="111" t="n">
        <f aca="false">SUM(AA28+AC28+AE28+AG28+AI28)</f>
        <v>0</v>
      </c>
      <c r="AT28" s="111" t="n">
        <f aca="false">SUM(AB28+AD28+AF28+AH28+AJ28)</f>
        <v>0</v>
      </c>
      <c r="AU28" s="111" t="n">
        <f aca="false">AL28+AN28+AP28</f>
        <v>0</v>
      </c>
      <c r="AV28" s="111" t="n">
        <f aca="false">SUM(AM28+AO28+AQ28)</f>
        <v>0</v>
      </c>
    </row>
    <row r="29" customFormat="false" ht="12.75" hidden="false" customHeight="false" outlineLevel="0" collapsed="false">
      <c r="A29" s="96"/>
      <c r="B29" s="97" t="n">
        <f aca="false">IFERROR(((1-R29/Q29)*100),0)</f>
        <v>0</v>
      </c>
      <c r="C29" s="97" t="n">
        <f aca="false">IFERROR(((1-T29/S29)*100),0)</f>
        <v>0</v>
      </c>
      <c r="D29" s="97" t="n">
        <f aca="false">IFERROR(((1-W29/V29)*100),0)</f>
        <v>0</v>
      </c>
      <c r="E29" s="97" t="n">
        <f aca="false">IFERROR(((1-Y29/X29)*100),0)</f>
        <v>0</v>
      </c>
      <c r="G29" s="97" t="n">
        <f aca="false">IFERROR(((1-AB29/AA29)*100),0)</f>
        <v>0</v>
      </c>
      <c r="H29" s="97" t="n">
        <f aca="false">IFERROR(((1-AD29/AC29)*100),0)</f>
        <v>0</v>
      </c>
      <c r="I29" s="97" t="n">
        <f aca="false">IFERROR(((1-AF29/AE29)*100),0)</f>
        <v>0</v>
      </c>
      <c r="J29" s="97" t="n">
        <f aca="false">IFERROR(((1-AH29/AG29)*100),0)</f>
        <v>0</v>
      </c>
      <c r="K29" s="97" t="n">
        <f aca="false">IFERROR(((1-AJ29/AI29)*100),0)</f>
        <v>0</v>
      </c>
      <c r="M29" s="97" t="n">
        <f aca="false">IFERROR(((1-AM29/AL29)*100),0)</f>
        <v>0</v>
      </c>
      <c r="N29" s="97" t="n">
        <f aca="false">IFERROR(((1-AO29/AN29)*100),0)</f>
        <v>0</v>
      </c>
      <c r="O29" s="97" t="n">
        <f aca="false">IFERROR(((1-AQ29/AP29)*100),0)</f>
        <v>0</v>
      </c>
      <c r="Q29" s="98"/>
      <c r="R29" s="98"/>
      <c r="S29" s="99"/>
      <c r="T29" s="99"/>
      <c r="U29" s="100"/>
      <c r="V29" s="101"/>
      <c r="W29" s="102"/>
      <c r="X29" s="103"/>
      <c r="Y29" s="103"/>
      <c r="Z29" s="104"/>
      <c r="AA29" s="99"/>
      <c r="AB29" s="99"/>
      <c r="AC29" s="98"/>
      <c r="AD29" s="98"/>
      <c r="AE29" s="105"/>
      <c r="AF29" s="105"/>
      <c r="AG29" s="106"/>
      <c r="AH29" s="106"/>
      <c r="AI29" s="107"/>
      <c r="AJ29" s="107"/>
      <c r="AK29" s="104"/>
      <c r="AL29" s="108"/>
      <c r="AM29" s="108"/>
      <c r="AN29" s="109"/>
      <c r="AO29" s="109"/>
      <c r="AP29" s="110"/>
      <c r="AQ29" s="110"/>
      <c r="AS29" s="111" t="n">
        <f aca="false">SUM(AA29+AC29+AE29+AG29+AI29)</f>
        <v>0</v>
      </c>
      <c r="AT29" s="111" t="n">
        <f aca="false">SUM(AB29+AD29+AF29+AH29+AJ29)</f>
        <v>0</v>
      </c>
      <c r="AU29" s="111" t="n">
        <f aca="false">AL29+AN29+AP29</f>
        <v>0</v>
      </c>
      <c r="AV29" s="111" t="n">
        <f aca="false">SUM(AM29+AO29+AQ29)</f>
        <v>0</v>
      </c>
    </row>
    <row r="30" customFormat="false" ht="12.75" hidden="false" customHeight="false" outlineLevel="0" collapsed="false">
      <c r="A30" s="96"/>
      <c r="B30" s="97" t="n">
        <f aca="false">IFERROR(((1-R30/Q30)*100),0)</f>
        <v>0</v>
      </c>
      <c r="C30" s="97" t="n">
        <f aca="false">IFERROR(((1-T30/S30)*100),0)</f>
        <v>0</v>
      </c>
      <c r="D30" s="97" t="n">
        <f aca="false">IFERROR(((1-W30/V30)*100),0)</f>
        <v>0</v>
      </c>
      <c r="E30" s="97" t="n">
        <f aca="false">IFERROR(((1-Y30/X30)*100),0)</f>
        <v>0</v>
      </c>
      <c r="G30" s="97" t="n">
        <f aca="false">IFERROR(((1-AB30/AA30)*100),0)</f>
        <v>0</v>
      </c>
      <c r="H30" s="97" t="n">
        <f aca="false">IFERROR(((1-AD30/AC30)*100),0)</f>
        <v>0</v>
      </c>
      <c r="I30" s="97" t="n">
        <f aca="false">IFERROR(((1-AF30/AE30)*100),0)</f>
        <v>0</v>
      </c>
      <c r="J30" s="97" t="n">
        <f aca="false">IFERROR(((1-AH30/AG30)*100),0)</f>
        <v>0</v>
      </c>
      <c r="K30" s="97" t="n">
        <f aca="false">IFERROR(((1-AJ30/AI30)*100),0)</f>
        <v>0</v>
      </c>
      <c r="M30" s="97" t="n">
        <f aca="false">IFERROR(((1-AM30/AL30)*100),0)</f>
        <v>0</v>
      </c>
      <c r="N30" s="97" t="n">
        <f aca="false">IFERROR(((1-AO30/AN30)*100),0)</f>
        <v>0</v>
      </c>
      <c r="O30" s="97" t="n">
        <f aca="false">IFERROR(((1-AQ30/AP30)*100),0)</f>
        <v>0</v>
      </c>
      <c r="Q30" s="98"/>
      <c r="R30" s="98"/>
      <c r="S30" s="99"/>
      <c r="T30" s="99"/>
      <c r="U30" s="100"/>
      <c r="V30" s="101"/>
      <c r="W30" s="102"/>
      <c r="X30" s="103"/>
      <c r="Y30" s="103"/>
      <c r="Z30" s="104"/>
      <c r="AA30" s="99"/>
      <c r="AB30" s="99"/>
      <c r="AC30" s="98"/>
      <c r="AD30" s="98"/>
      <c r="AE30" s="105"/>
      <c r="AF30" s="105"/>
      <c r="AG30" s="106"/>
      <c r="AH30" s="106"/>
      <c r="AI30" s="107"/>
      <c r="AJ30" s="107"/>
      <c r="AK30" s="104"/>
      <c r="AL30" s="108"/>
      <c r="AM30" s="108"/>
      <c r="AN30" s="109"/>
      <c r="AO30" s="109"/>
      <c r="AP30" s="110"/>
      <c r="AQ30" s="110"/>
      <c r="AS30" s="111" t="n">
        <f aca="false">SUM(AA30+AC30+AE30+AG30+AI30)</f>
        <v>0</v>
      </c>
      <c r="AT30" s="111" t="n">
        <f aca="false">SUM(AB30+AD30+AF30+AH30+AJ30)</f>
        <v>0</v>
      </c>
      <c r="AU30" s="111" t="n">
        <f aca="false">AL30+AN30+AP30</f>
        <v>0</v>
      </c>
      <c r="AV30" s="111" t="n">
        <f aca="false">SUM(AM30+AO30+AQ30)</f>
        <v>0</v>
      </c>
    </row>
    <row r="31" customFormat="false" ht="12.75" hidden="false" customHeight="false" outlineLevel="0" collapsed="false">
      <c r="B31" s="97" t="n">
        <f aca="false">IFERROR(((1-R31/Q31)*100),0)</f>
        <v>0</v>
      </c>
      <c r="C31" s="97" t="n">
        <f aca="false">IFERROR(((1-T31/S31)*100),0)</f>
        <v>0</v>
      </c>
      <c r="D31" s="97" t="n">
        <f aca="false">IFERROR(((1-W31/V31)*100),0)</f>
        <v>0</v>
      </c>
      <c r="E31" s="97" t="n">
        <f aca="false">IFERROR(((1-Y31/X31)*100),0)</f>
        <v>0</v>
      </c>
      <c r="G31" s="97" t="n">
        <f aca="false">IFERROR(((1-AB31/AA31)*100),0)</f>
        <v>0</v>
      </c>
      <c r="H31" s="97" t="n">
        <f aca="false">IFERROR(((1-AD31/AC31)*100),0)</f>
        <v>0</v>
      </c>
      <c r="I31" s="97" t="n">
        <f aca="false">IFERROR(((1-AF31/AE31)*100),0)</f>
        <v>0</v>
      </c>
      <c r="J31" s="97" t="n">
        <f aca="false">IFERROR(((1-AH31/AG31)*100),0)</f>
        <v>0</v>
      </c>
      <c r="K31" s="97" t="n">
        <f aca="false">IFERROR(((1-AJ31/AI31)*100),0)</f>
        <v>0</v>
      </c>
      <c r="M31" s="97" t="n">
        <f aca="false">IFERROR(((1-AM31/AL31)*100),0)</f>
        <v>0</v>
      </c>
      <c r="N31" s="97" t="n">
        <f aca="false">IFERROR(((1-AO31/AN31)*100),0)</f>
        <v>0</v>
      </c>
      <c r="O31" s="97" t="n">
        <f aca="false">IFERROR(((1-AQ31/AP31)*100),0)</f>
        <v>0</v>
      </c>
      <c r="Q31" s="98"/>
      <c r="R31" s="98"/>
      <c r="S31" s="99"/>
      <c r="T31" s="99"/>
      <c r="U31" s="100"/>
      <c r="V31" s="101"/>
      <c r="W31" s="102"/>
      <c r="X31" s="103"/>
      <c r="Y31" s="103"/>
      <c r="Z31" s="104"/>
      <c r="AA31" s="99"/>
      <c r="AB31" s="99"/>
      <c r="AC31" s="98"/>
      <c r="AD31" s="98"/>
      <c r="AE31" s="105"/>
      <c r="AF31" s="105"/>
      <c r="AG31" s="106"/>
      <c r="AH31" s="106"/>
      <c r="AI31" s="107"/>
      <c r="AJ31" s="107"/>
      <c r="AK31" s="104"/>
      <c r="AL31" s="108"/>
      <c r="AM31" s="108"/>
      <c r="AN31" s="109"/>
      <c r="AO31" s="109"/>
      <c r="AP31" s="110"/>
      <c r="AQ31" s="110"/>
      <c r="AS31" s="111" t="n">
        <f aca="false">SUM(AA31+AC31+AE31+AG31+AI31)</f>
        <v>0</v>
      </c>
      <c r="AT31" s="111" t="n">
        <f aca="false">SUM(AB31+AD31+AF31+AH31+AJ31)</f>
        <v>0</v>
      </c>
      <c r="AU31" s="111" t="n">
        <f aca="false">AL31+AN31+AP31</f>
        <v>0</v>
      </c>
      <c r="AV31" s="111" t="n">
        <f aca="false">SUM(AM31+AO31+AQ31)</f>
        <v>0</v>
      </c>
    </row>
    <row r="32" customFormat="false" ht="12.75" hidden="false" customHeight="false" outlineLevel="0" collapsed="false">
      <c r="A32" s="96"/>
      <c r="B32" s="112"/>
      <c r="C32" s="112"/>
      <c r="D32" s="112"/>
      <c r="E32" s="112"/>
      <c r="G32" s="112"/>
      <c r="H32" s="112"/>
      <c r="I32" s="112"/>
      <c r="J32" s="112"/>
      <c r="K32" s="112"/>
      <c r="M32" s="112"/>
      <c r="N32" s="112"/>
      <c r="O32" s="112"/>
      <c r="Q32" s="98"/>
      <c r="R32" s="98"/>
      <c r="S32" s="99"/>
      <c r="T32" s="99"/>
      <c r="U32" s="100"/>
      <c r="V32" s="101"/>
      <c r="W32" s="102"/>
      <c r="X32" s="103"/>
      <c r="Y32" s="103"/>
      <c r="Z32" s="104"/>
      <c r="AA32" s="99"/>
      <c r="AB32" s="99"/>
      <c r="AC32" s="98"/>
      <c r="AD32" s="98"/>
      <c r="AE32" s="105"/>
      <c r="AF32" s="105"/>
      <c r="AG32" s="106"/>
      <c r="AH32" s="106"/>
      <c r="AI32" s="107"/>
      <c r="AJ32" s="107"/>
      <c r="AK32" s="104"/>
      <c r="AL32" s="108"/>
      <c r="AM32" s="108"/>
      <c r="AN32" s="109"/>
      <c r="AO32" s="109"/>
      <c r="AP32" s="110"/>
      <c r="AQ32" s="110"/>
      <c r="AS32" s="111" t="n">
        <f aca="false">SUM(AA32+AC32+AE32+AG32+AI32)</f>
        <v>0</v>
      </c>
      <c r="AT32" s="111" t="n">
        <f aca="false">SUM(AB32+AD32+AF32+AH32+AJ32)</f>
        <v>0</v>
      </c>
      <c r="AU32" s="111" t="n">
        <f aca="false">AL32+AN32+AP32</f>
        <v>0</v>
      </c>
      <c r="AV32" s="111" t="n">
        <f aca="false">SUM(AM32+AO32+AQ32)</f>
        <v>0</v>
      </c>
    </row>
  </sheetData>
  <mergeCells count="23">
    <mergeCell ref="A1:F1"/>
    <mergeCell ref="Q1:T1"/>
    <mergeCell ref="V1:Y1"/>
    <mergeCell ref="AA1:AJ1"/>
    <mergeCell ref="AL1:AQ1"/>
    <mergeCell ref="AS1:AT3"/>
    <mergeCell ref="AU1:AV3"/>
    <mergeCell ref="A2:A3"/>
    <mergeCell ref="B2:C2"/>
    <mergeCell ref="G2:K2"/>
    <mergeCell ref="M2:O2"/>
    <mergeCell ref="Q2:R2"/>
    <mergeCell ref="S2:T2"/>
    <mergeCell ref="V2:W2"/>
    <mergeCell ref="X2:Y2"/>
    <mergeCell ref="AA2:AB2"/>
    <mergeCell ref="AC2:AD2"/>
    <mergeCell ref="AE2:AF2"/>
    <mergeCell ref="AG2:AH2"/>
    <mergeCell ref="AI2:AJ2"/>
    <mergeCell ref="AL2:AM2"/>
    <mergeCell ref="AN2:AO2"/>
    <mergeCell ref="AP2:AQ2"/>
  </mergeCells>
  <conditionalFormatting sqref="N5 G5:J5 B5:E5">
    <cfRule type="cellIs" priority="2" operator="lessThan" aboveAverage="0" equalAverage="0" bottom="0" percent="0" rank="0" text="" dxfId="651">
      <formula>96.9999</formula>
    </cfRule>
  </conditionalFormatting>
  <conditionalFormatting sqref="N5 G5:J5 B5:E5">
    <cfRule type="cellIs" priority="3" operator="between" aboveAverage="0" equalAverage="0" bottom="0" percent="0" rank="0" text="" dxfId="652">
      <formula>97</formula>
      <formula>99.799999</formula>
    </cfRule>
  </conditionalFormatting>
  <conditionalFormatting sqref="N5 G5:J5 B5:E5">
    <cfRule type="cellIs" priority="4" operator="between" aboveAverage="0" equalAverage="0" bottom="0" percent="0" rank="0" text="" dxfId="653">
      <formula>99.8</formula>
      <formula>100</formula>
    </cfRule>
  </conditionalFormatting>
  <conditionalFormatting sqref="AS16:AT17">
    <cfRule type="cellIs" priority="5" operator="notEqual" aboveAverage="0" equalAverage="0" bottom="0" percent="0" rank="0" text="" dxfId="654">
      <formula>S16</formula>
    </cfRule>
    <cfRule type="cellIs" priority="6" operator="equal" aboveAverage="0" equalAverage="0" bottom="0" percent="0" rank="0" text="" dxfId="655">
      <formula>S16</formula>
    </cfRule>
  </conditionalFormatting>
  <conditionalFormatting sqref="K5">
    <cfRule type="cellIs" priority="7" operator="lessThan" aboveAverage="0" equalAverage="0" bottom="0" percent="0" rank="0" text="" dxfId="656">
      <formula>96.9999</formula>
    </cfRule>
  </conditionalFormatting>
  <conditionalFormatting sqref="K5">
    <cfRule type="cellIs" priority="8" operator="between" aboveAverage="0" equalAverage="0" bottom="0" percent="0" rank="0" text="" dxfId="657">
      <formula>97</formula>
      <formula>99.799999</formula>
    </cfRule>
  </conditionalFormatting>
  <conditionalFormatting sqref="K5">
    <cfRule type="cellIs" priority="9" operator="between" aboveAverage="0" equalAverage="0" bottom="0" percent="0" rank="0" text="" dxfId="658">
      <formula>99.8</formula>
      <formula>100</formula>
    </cfRule>
  </conditionalFormatting>
  <conditionalFormatting sqref="AU16:AV17">
    <cfRule type="cellIs" priority="10" operator="notEqual" aboveAverage="0" equalAverage="0" bottom="0" percent="0" rank="0" text="" dxfId="659">
      <formula>X16</formula>
    </cfRule>
    <cfRule type="cellIs" priority="11" operator="equal" aboveAverage="0" equalAverage="0" bottom="0" percent="0" rank="0" text="" dxfId="660">
      <formula>X16</formula>
    </cfRule>
  </conditionalFormatting>
  <conditionalFormatting sqref="M5">
    <cfRule type="cellIs" priority="12" operator="lessThan" aboveAverage="0" equalAverage="0" bottom="0" percent="0" rank="0" text="" dxfId="661">
      <formula>96.9999</formula>
    </cfRule>
  </conditionalFormatting>
  <conditionalFormatting sqref="M5">
    <cfRule type="cellIs" priority="13" operator="between" aboveAverage="0" equalAverage="0" bottom="0" percent="0" rank="0" text="" dxfId="662">
      <formula>97</formula>
      <formula>99.799999</formula>
    </cfRule>
  </conditionalFormatting>
  <conditionalFormatting sqref="M5">
    <cfRule type="cellIs" priority="14" operator="between" aboveAverage="0" equalAverage="0" bottom="0" percent="0" rank="0" text="" dxfId="663">
      <formula>99.8</formula>
      <formula>100</formula>
    </cfRule>
  </conditionalFormatting>
  <conditionalFormatting sqref="O5">
    <cfRule type="cellIs" priority="15" operator="lessThan" aboveAverage="0" equalAverage="0" bottom="0" percent="0" rank="0" text="" dxfId="664">
      <formula>96.9999</formula>
    </cfRule>
  </conditionalFormatting>
  <conditionalFormatting sqref="O5">
    <cfRule type="cellIs" priority="16" operator="between" aboveAverage="0" equalAverage="0" bottom="0" percent="0" rank="0" text="" dxfId="665">
      <formula>97</formula>
      <formula>99.799999</formula>
    </cfRule>
  </conditionalFormatting>
  <conditionalFormatting sqref="O5">
    <cfRule type="cellIs" priority="17" operator="between" aboveAverage="0" equalAverage="0" bottom="0" percent="0" rank="0" text="" dxfId="666">
      <formula>99.8</formula>
      <formula>100</formula>
    </cfRule>
  </conditionalFormatting>
  <conditionalFormatting sqref="AS5:AT5">
    <cfRule type="cellIs" priority="18" operator="notEqual" aboveAverage="0" equalAverage="0" bottom="0" percent="0" rank="0" text="" dxfId="667">
      <formula>S5</formula>
    </cfRule>
    <cfRule type="cellIs" priority="19" operator="equal" aboveAverage="0" equalAverage="0" bottom="0" percent="0" rank="0" text="" dxfId="668">
      <formula>S5</formula>
    </cfRule>
  </conditionalFormatting>
  <conditionalFormatting sqref="AV5">
    <cfRule type="cellIs" priority="20" operator="notEqual" aboveAverage="0" equalAverage="0" bottom="0" percent="0" rank="0" text="" dxfId="669">
      <formula>Y5</formula>
    </cfRule>
    <cfRule type="cellIs" priority="21" operator="equal" aboveAverage="0" equalAverage="0" bottom="0" percent="0" rank="0" text="" dxfId="670">
      <formula>Y5</formula>
    </cfRule>
  </conditionalFormatting>
  <conditionalFormatting sqref="AU5">
    <cfRule type="cellIs" priority="22" operator="notEqual" aboveAverage="0" equalAverage="0" bottom="0" percent="0" rank="0" text="" dxfId="671">
      <formula>X5</formula>
    </cfRule>
    <cfRule type="cellIs" priority="23" operator="equal" aboveAverage="0" equalAverage="0" bottom="0" percent="0" rank="0" text="" dxfId="672">
      <formula>X5</formula>
    </cfRule>
  </conditionalFormatting>
  <conditionalFormatting sqref="AS20:AT20 AS24:AT24 AS26:AT26">
    <cfRule type="cellIs" priority="24" operator="notEqual" aboveAverage="0" equalAverage="0" bottom="0" percent="0" rank="0" text="" dxfId="673">
      <formula>S20</formula>
    </cfRule>
    <cfRule type="cellIs" priority="25" operator="equal" aboveAverage="0" equalAverage="0" bottom="0" percent="0" rank="0" text="" dxfId="674">
      <formula>S20</formula>
    </cfRule>
  </conditionalFormatting>
  <conditionalFormatting sqref="AV20 AV24 AV26">
    <cfRule type="cellIs" priority="26" operator="notEqual" aboveAverage="0" equalAverage="0" bottom="0" percent="0" rank="0" text="" dxfId="675">
      <formula>Y20</formula>
    </cfRule>
    <cfRule type="cellIs" priority="27" operator="equal" aboveAverage="0" equalAverage="0" bottom="0" percent="0" rank="0" text="" dxfId="676">
      <formula>Y20</formula>
    </cfRule>
  </conditionalFormatting>
  <conditionalFormatting sqref="AU20 AU24 AU26">
    <cfRule type="cellIs" priority="28" operator="notEqual" aboveAverage="0" equalAverage="0" bottom="0" percent="0" rank="0" text="" dxfId="677">
      <formula>X20</formula>
    </cfRule>
    <cfRule type="cellIs" priority="29" operator="equal" aboveAverage="0" equalAverage="0" bottom="0" percent="0" rank="0" text="" dxfId="678">
      <formula>X20</formula>
    </cfRule>
  </conditionalFormatting>
  <conditionalFormatting sqref="AS6:AT6">
    <cfRule type="cellIs" priority="30" operator="notEqual" aboveAverage="0" equalAverage="0" bottom="0" percent="0" rank="0" text="" dxfId="679">
      <formula>S6</formula>
    </cfRule>
    <cfRule type="cellIs" priority="31" operator="equal" aboveAverage="0" equalAverage="0" bottom="0" percent="0" rank="0" text="" dxfId="680">
      <formula>S6</formula>
    </cfRule>
  </conditionalFormatting>
  <conditionalFormatting sqref="AV6">
    <cfRule type="cellIs" priority="32" operator="notEqual" aboveAverage="0" equalAverage="0" bottom="0" percent="0" rank="0" text="" dxfId="681">
      <formula>Y6</formula>
    </cfRule>
    <cfRule type="cellIs" priority="33" operator="equal" aboveAverage="0" equalAverage="0" bottom="0" percent="0" rank="0" text="" dxfId="682">
      <formula>Y6</formula>
    </cfRule>
  </conditionalFormatting>
  <conditionalFormatting sqref="AU6">
    <cfRule type="cellIs" priority="34" operator="notEqual" aboveAverage="0" equalAverage="0" bottom="0" percent="0" rank="0" text="" dxfId="683">
      <formula>X6</formula>
    </cfRule>
    <cfRule type="cellIs" priority="35" operator="equal" aboveAverage="0" equalAverage="0" bottom="0" percent="0" rank="0" text="" dxfId="684">
      <formula>X6</formula>
    </cfRule>
  </conditionalFormatting>
  <conditionalFormatting sqref="AS18:AT18">
    <cfRule type="cellIs" priority="36" operator="notEqual" aboveAverage="0" equalAverage="0" bottom="0" percent="0" rank="0" text="" dxfId="685">
      <formula>S18</formula>
    </cfRule>
    <cfRule type="cellIs" priority="37" operator="equal" aboveAverage="0" equalAverage="0" bottom="0" percent="0" rank="0" text="" dxfId="686">
      <formula>S18</formula>
    </cfRule>
  </conditionalFormatting>
  <conditionalFormatting sqref="AU18:AV18">
    <cfRule type="cellIs" priority="38" operator="notEqual" aboveAverage="0" equalAverage="0" bottom="0" percent="0" rank="0" text="" dxfId="687">
      <formula>X18</formula>
    </cfRule>
    <cfRule type="cellIs" priority="39" operator="equal" aboveAverage="0" equalAverage="0" bottom="0" percent="0" rank="0" text="" dxfId="688">
      <formula>X18</formula>
    </cfRule>
  </conditionalFormatting>
  <conditionalFormatting sqref="AS28:AT28">
    <cfRule type="cellIs" priority="40" operator="notEqual" aboveAverage="0" equalAverage="0" bottom="0" percent="0" rank="0" text="" dxfId="689">
      <formula>S28</formula>
    </cfRule>
    <cfRule type="cellIs" priority="41" operator="equal" aboveAverage="0" equalAverage="0" bottom="0" percent="0" rank="0" text="" dxfId="690">
      <formula>S28</formula>
    </cfRule>
  </conditionalFormatting>
  <conditionalFormatting sqref="AV28">
    <cfRule type="cellIs" priority="42" operator="notEqual" aboveAverage="0" equalAverage="0" bottom="0" percent="0" rank="0" text="" dxfId="691">
      <formula>Y28</formula>
    </cfRule>
    <cfRule type="cellIs" priority="43" operator="equal" aboveAverage="0" equalAverage="0" bottom="0" percent="0" rank="0" text="" dxfId="692">
      <formula>Y28</formula>
    </cfRule>
  </conditionalFormatting>
  <conditionalFormatting sqref="AU28">
    <cfRule type="cellIs" priority="44" operator="notEqual" aboveAverage="0" equalAverage="0" bottom="0" percent="0" rank="0" text="" dxfId="693">
      <formula>X28</formula>
    </cfRule>
    <cfRule type="cellIs" priority="45" operator="equal" aboveAverage="0" equalAverage="0" bottom="0" percent="0" rank="0" text="" dxfId="694">
      <formula>X28</formula>
    </cfRule>
  </conditionalFormatting>
  <conditionalFormatting sqref="AS29:AT29">
    <cfRule type="cellIs" priority="46" operator="notEqual" aboveAverage="0" equalAverage="0" bottom="0" percent="0" rank="0" text="" dxfId="695">
      <formula>S29</formula>
    </cfRule>
    <cfRule type="cellIs" priority="47" operator="equal" aboveAverage="0" equalAverage="0" bottom="0" percent="0" rank="0" text="" dxfId="696">
      <formula>S29</formula>
    </cfRule>
  </conditionalFormatting>
  <conditionalFormatting sqref="AV29">
    <cfRule type="cellIs" priority="48" operator="notEqual" aboveAverage="0" equalAverage="0" bottom="0" percent="0" rank="0" text="" dxfId="697">
      <formula>Y29</formula>
    </cfRule>
    <cfRule type="cellIs" priority="49" operator="equal" aboveAverage="0" equalAverage="0" bottom="0" percent="0" rank="0" text="" dxfId="698">
      <formula>Y29</formula>
    </cfRule>
  </conditionalFormatting>
  <conditionalFormatting sqref="AU29">
    <cfRule type="cellIs" priority="50" operator="notEqual" aboveAverage="0" equalAverage="0" bottom="0" percent="0" rank="0" text="" dxfId="699">
      <formula>X29</formula>
    </cfRule>
    <cfRule type="cellIs" priority="51" operator="equal" aboveAverage="0" equalAverage="0" bottom="0" percent="0" rank="0" text="" dxfId="700">
      <formula>X29</formula>
    </cfRule>
  </conditionalFormatting>
  <conditionalFormatting sqref="AS30:AT30">
    <cfRule type="cellIs" priority="52" operator="notEqual" aboveAverage="0" equalAverage="0" bottom="0" percent="0" rank="0" text="" dxfId="701">
      <formula>S30</formula>
    </cfRule>
    <cfRule type="cellIs" priority="53" operator="equal" aboveAverage="0" equalAverage="0" bottom="0" percent="0" rank="0" text="" dxfId="702">
      <formula>S30</formula>
    </cfRule>
  </conditionalFormatting>
  <conditionalFormatting sqref="AV30">
    <cfRule type="cellIs" priority="54" operator="notEqual" aboveAverage="0" equalAverage="0" bottom="0" percent="0" rank="0" text="" dxfId="703">
      <formula>Y30</formula>
    </cfRule>
    <cfRule type="cellIs" priority="55" operator="equal" aboveAverage="0" equalAverage="0" bottom="0" percent="0" rank="0" text="" dxfId="704">
      <formula>Y30</formula>
    </cfRule>
  </conditionalFormatting>
  <conditionalFormatting sqref="AU30">
    <cfRule type="cellIs" priority="56" operator="notEqual" aboveAverage="0" equalAverage="0" bottom="0" percent="0" rank="0" text="" dxfId="705">
      <formula>X30</formula>
    </cfRule>
    <cfRule type="cellIs" priority="57" operator="equal" aboveAverage="0" equalAverage="0" bottom="0" percent="0" rank="0" text="" dxfId="706">
      <formula>X30</formula>
    </cfRule>
  </conditionalFormatting>
  <conditionalFormatting sqref="AS31:AT31">
    <cfRule type="cellIs" priority="58" operator="notEqual" aboveAverage="0" equalAverage="0" bottom="0" percent="0" rank="0" text="" dxfId="707">
      <formula>S31</formula>
    </cfRule>
    <cfRule type="cellIs" priority="59" operator="equal" aboveAverage="0" equalAverage="0" bottom="0" percent="0" rank="0" text="" dxfId="708">
      <formula>S31</formula>
    </cfRule>
  </conditionalFormatting>
  <conditionalFormatting sqref="AV31">
    <cfRule type="cellIs" priority="60" operator="notEqual" aboveAverage="0" equalAverage="0" bottom="0" percent="0" rank="0" text="" dxfId="709">
      <formula>Y31</formula>
    </cfRule>
    <cfRule type="cellIs" priority="61" operator="equal" aboveAverage="0" equalAverage="0" bottom="0" percent="0" rank="0" text="" dxfId="710">
      <formula>Y31</formula>
    </cfRule>
  </conditionalFormatting>
  <conditionalFormatting sqref="AU31">
    <cfRule type="cellIs" priority="62" operator="notEqual" aboveAverage="0" equalAverage="0" bottom="0" percent="0" rank="0" text="" dxfId="711">
      <formula>X31</formula>
    </cfRule>
    <cfRule type="cellIs" priority="63" operator="equal" aboveAverage="0" equalAverage="0" bottom="0" percent="0" rank="0" text="" dxfId="712">
      <formula>X31</formula>
    </cfRule>
  </conditionalFormatting>
  <conditionalFormatting sqref="AS32:AT32">
    <cfRule type="cellIs" priority="64" operator="notEqual" aboveAverage="0" equalAverage="0" bottom="0" percent="0" rank="0" text="" dxfId="713">
      <formula>S32</formula>
    </cfRule>
    <cfRule type="cellIs" priority="65" operator="equal" aboveAverage="0" equalAverage="0" bottom="0" percent="0" rank="0" text="" dxfId="714">
      <formula>S32</formula>
    </cfRule>
  </conditionalFormatting>
  <conditionalFormatting sqref="AV32">
    <cfRule type="cellIs" priority="66" operator="notEqual" aboveAverage="0" equalAverage="0" bottom="0" percent="0" rank="0" text="" dxfId="715">
      <formula>Y32</formula>
    </cfRule>
    <cfRule type="cellIs" priority="67" operator="equal" aboveAverage="0" equalAverage="0" bottom="0" percent="0" rank="0" text="" dxfId="716">
      <formula>Y32</formula>
    </cfRule>
  </conditionalFormatting>
  <conditionalFormatting sqref="AU32">
    <cfRule type="cellIs" priority="68" operator="notEqual" aboveAverage="0" equalAverage="0" bottom="0" percent="0" rank="0" text="" dxfId="717">
      <formula>X32</formula>
    </cfRule>
    <cfRule type="cellIs" priority="69" operator="equal" aboveAverage="0" equalAverage="0" bottom="0" percent="0" rank="0" text="" dxfId="718">
      <formula>X32</formula>
    </cfRule>
  </conditionalFormatting>
  <conditionalFormatting sqref="B32:E32 N32 G32:J32">
    <cfRule type="cellIs" priority="70" operator="lessThan" aboveAverage="0" equalAverage="0" bottom="0" percent="0" rank="0" text="" dxfId="719">
      <formula>96.9999</formula>
    </cfRule>
  </conditionalFormatting>
  <conditionalFormatting sqref="B32:E32 N32 G32:J32">
    <cfRule type="cellIs" priority="71" operator="between" aboveAverage="0" equalAverage="0" bottom="0" percent="0" rank="0" text="" dxfId="720">
      <formula>97</formula>
      <formula>99.799999</formula>
    </cfRule>
  </conditionalFormatting>
  <conditionalFormatting sqref="B32:E32 N32 G32:J32">
    <cfRule type="cellIs" priority="72" operator="between" aboveAverage="0" equalAverage="0" bottom="0" percent="0" rank="0" text="" dxfId="721">
      <formula>99.8</formula>
      <formula>100</formula>
    </cfRule>
  </conditionalFormatting>
  <conditionalFormatting sqref="K32">
    <cfRule type="cellIs" priority="73" operator="lessThan" aboveAverage="0" equalAverage="0" bottom="0" percent="0" rank="0" text="" dxfId="722">
      <formula>96.9999</formula>
    </cfRule>
  </conditionalFormatting>
  <conditionalFormatting sqref="K32">
    <cfRule type="cellIs" priority="74" operator="between" aboveAverage="0" equalAverage="0" bottom="0" percent="0" rank="0" text="" dxfId="723">
      <formula>97</formula>
      <formula>99.799999</formula>
    </cfRule>
  </conditionalFormatting>
  <conditionalFormatting sqref="K32">
    <cfRule type="cellIs" priority="75" operator="between" aboveAverage="0" equalAverage="0" bottom="0" percent="0" rank="0" text="" dxfId="724">
      <formula>99.8</formula>
      <formula>100</formula>
    </cfRule>
  </conditionalFormatting>
  <conditionalFormatting sqref="M32">
    <cfRule type="cellIs" priority="76" operator="lessThan" aboveAverage="0" equalAverage="0" bottom="0" percent="0" rank="0" text="" dxfId="725">
      <formula>96.9999</formula>
    </cfRule>
  </conditionalFormatting>
  <conditionalFormatting sqref="M32">
    <cfRule type="cellIs" priority="77" operator="between" aboveAverage="0" equalAverage="0" bottom="0" percent="0" rank="0" text="" dxfId="726">
      <formula>97</formula>
      <formula>99.799999</formula>
    </cfRule>
  </conditionalFormatting>
  <conditionalFormatting sqref="M32">
    <cfRule type="cellIs" priority="78" operator="between" aboveAverage="0" equalAverage="0" bottom="0" percent="0" rank="0" text="" dxfId="727">
      <formula>99.8</formula>
      <formula>100</formula>
    </cfRule>
  </conditionalFormatting>
  <conditionalFormatting sqref="O32">
    <cfRule type="cellIs" priority="79" operator="lessThan" aboveAverage="0" equalAverage="0" bottom="0" percent="0" rank="0" text="" dxfId="728">
      <formula>96.9999</formula>
    </cfRule>
  </conditionalFormatting>
  <conditionalFormatting sqref="O32">
    <cfRule type="cellIs" priority="80" operator="between" aboveAverage="0" equalAverage="0" bottom="0" percent="0" rank="0" text="" dxfId="729">
      <formula>97</formula>
      <formula>99.799999</formula>
    </cfRule>
  </conditionalFormatting>
  <conditionalFormatting sqref="O32">
    <cfRule type="cellIs" priority="81" operator="between" aboveAverage="0" equalAverage="0" bottom="0" percent="0" rank="0" text="" dxfId="730">
      <formula>99.8</formula>
      <formula>100</formula>
    </cfRule>
  </conditionalFormatting>
  <conditionalFormatting sqref="O6">
    <cfRule type="cellIs" priority="82" operator="between" aboveAverage="0" equalAverage="0" bottom="0" percent="0" rank="0" text="" dxfId="731">
      <formula>99.8</formula>
      <formula>100</formula>
    </cfRule>
    <cfRule type="cellIs" priority="83" operator="between" aboveAverage="0" equalAverage="0" bottom="0" percent="0" rank="0" text="" dxfId="732">
      <formula>97</formula>
      <formula>99.799999</formula>
    </cfRule>
    <cfRule type="cellIs" priority="84" operator="lessThan" aboveAverage="0" equalAverage="0" bottom="0" percent="0" rank="0" text="" dxfId="733">
      <formula>96.9999</formula>
    </cfRule>
  </conditionalFormatting>
  <conditionalFormatting sqref="C6">
    <cfRule type="cellIs" priority="85" operator="between" aboveAverage="0" equalAverage="0" bottom="0" percent="0" rank="0" text="" dxfId="734">
      <formula>99.8</formula>
      <formula>100</formula>
    </cfRule>
    <cfRule type="cellIs" priority="86" operator="between" aboveAverage="0" equalAverage="0" bottom="0" percent="0" rank="0" text="" dxfId="735">
      <formula>97</formula>
      <formula>99.799999</formula>
    </cfRule>
    <cfRule type="cellIs" priority="87" operator="lessThan" aboveAverage="0" equalAverage="0" bottom="0" percent="0" rank="0" text="" dxfId="736">
      <formula>96.9999</formula>
    </cfRule>
  </conditionalFormatting>
  <conditionalFormatting sqref="B6">
    <cfRule type="cellIs" priority="88" operator="between" aboveAverage="0" equalAverage="0" bottom="0" percent="0" rank="0" text="" dxfId="737">
      <formula>99.8</formula>
      <formula>100</formula>
    </cfRule>
    <cfRule type="cellIs" priority="89" operator="between" aboveAverage="0" equalAverage="0" bottom="0" percent="0" rank="0" text="" dxfId="738">
      <formula>97</formula>
      <formula>99.799999</formula>
    </cfRule>
    <cfRule type="cellIs" priority="90" operator="lessThan" aboveAverage="0" equalAverage="0" bottom="0" percent="0" rank="0" text="" dxfId="739">
      <formula>96.9999</formula>
    </cfRule>
  </conditionalFormatting>
  <conditionalFormatting sqref="K6">
    <cfRule type="cellIs" priority="91" operator="between" aboveAverage="0" equalAverage="0" bottom="0" percent="0" rank="0" text="" dxfId="740">
      <formula>99.8</formula>
      <formula>100</formula>
    </cfRule>
    <cfRule type="cellIs" priority="92" operator="between" aboveAverage="0" equalAverage="0" bottom="0" percent="0" rank="0" text="" dxfId="741">
      <formula>97</formula>
      <formula>99.799999</formula>
    </cfRule>
    <cfRule type="cellIs" priority="93" operator="lessThan" aboveAverage="0" equalAverage="0" bottom="0" percent="0" rank="0" text="" dxfId="742">
      <formula>96.9999</formula>
    </cfRule>
  </conditionalFormatting>
  <conditionalFormatting sqref="N6">
    <cfRule type="cellIs" priority="94" operator="between" aboveAverage="0" equalAverage="0" bottom="0" percent="0" rank="0" text="" dxfId="743">
      <formula>99.8</formula>
      <formula>100</formula>
    </cfRule>
    <cfRule type="cellIs" priority="95" operator="between" aboveAverage="0" equalAverage="0" bottom="0" percent="0" rank="0" text="" dxfId="744">
      <formula>97</formula>
      <formula>99.799999</formula>
    </cfRule>
    <cfRule type="cellIs" priority="96" operator="lessThan" aboveAverage="0" equalAverage="0" bottom="0" percent="0" rank="0" text="" dxfId="745">
      <formula>96.9999</formula>
    </cfRule>
  </conditionalFormatting>
  <conditionalFormatting sqref="M6">
    <cfRule type="cellIs" priority="97" operator="between" aboveAverage="0" equalAverage="0" bottom="0" percent="0" rank="0" text="" dxfId="746">
      <formula>99.8</formula>
      <formula>100</formula>
    </cfRule>
    <cfRule type="cellIs" priority="98" operator="between" aboveAverage="0" equalAverage="0" bottom="0" percent="0" rank="0" text="" dxfId="747">
      <formula>97</formula>
      <formula>99.799999</formula>
    </cfRule>
    <cfRule type="cellIs" priority="99" operator="lessThan" aboveAverage="0" equalAverage="0" bottom="0" percent="0" rank="0" text="" dxfId="748">
      <formula>96.9999</formula>
    </cfRule>
  </conditionalFormatting>
  <conditionalFormatting sqref="G6:J6">
    <cfRule type="cellIs" priority="100" operator="between" aboveAverage="0" equalAverage="0" bottom="0" percent="0" rank="0" text="" dxfId="749">
      <formula>99.8</formula>
      <formula>100</formula>
    </cfRule>
    <cfRule type="cellIs" priority="101" operator="between" aboveAverage="0" equalAverage="0" bottom="0" percent="0" rank="0" text="" dxfId="750">
      <formula>97</formula>
      <formula>99.799999</formula>
    </cfRule>
    <cfRule type="cellIs" priority="102" operator="lessThan" aboveAverage="0" equalAverage="0" bottom="0" percent="0" rank="0" text="" dxfId="751">
      <formula>96.9999</formula>
    </cfRule>
  </conditionalFormatting>
  <conditionalFormatting sqref="D6:E6">
    <cfRule type="cellIs" priority="103" operator="between" aboveAverage="0" equalAverage="0" bottom="0" percent="0" rank="0" text="" dxfId="752">
      <formula>99.8</formula>
      <formula>100</formula>
    </cfRule>
    <cfRule type="cellIs" priority="104" operator="between" aboveAverage="0" equalAverage="0" bottom="0" percent="0" rank="0" text="" dxfId="753">
      <formula>97</formula>
      <formula>99.799999</formula>
    </cfRule>
    <cfRule type="cellIs" priority="105" operator="lessThan" aboveAverage="0" equalAverage="0" bottom="0" percent="0" rank="0" text="" dxfId="754">
      <formula>96.9999</formula>
    </cfRule>
  </conditionalFormatting>
  <conditionalFormatting sqref="O20 O28:O31 O26">
    <cfRule type="cellIs" priority="106" operator="between" aboveAverage="0" equalAverage="0" bottom="0" percent="0" rank="0" text="" dxfId="755">
      <formula>99.8</formula>
      <formula>100</formula>
    </cfRule>
    <cfRule type="cellIs" priority="107" operator="between" aboveAverage="0" equalAverage="0" bottom="0" percent="0" rank="0" text="" dxfId="756">
      <formula>97</formula>
      <formula>99.799999</formula>
    </cfRule>
    <cfRule type="cellIs" priority="108" operator="lessThan" aboveAverage="0" equalAverage="0" bottom="0" percent="0" rank="0" text="" dxfId="757">
      <formula>96.9999</formula>
    </cfRule>
  </conditionalFormatting>
  <conditionalFormatting sqref="C20 C28:C31 C26">
    <cfRule type="cellIs" priority="109" operator="between" aboveAverage="0" equalAverage="0" bottom="0" percent="0" rank="0" text="" dxfId="758">
      <formula>99.8</formula>
      <formula>100</formula>
    </cfRule>
    <cfRule type="cellIs" priority="110" operator="between" aboveAverage="0" equalAverage="0" bottom="0" percent="0" rank="0" text="" dxfId="759">
      <formula>97</formula>
      <formula>99.799999</formula>
    </cfRule>
    <cfRule type="cellIs" priority="111" operator="lessThan" aboveAverage="0" equalAverage="0" bottom="0" percent="0" rank="0" text="" dxfId="760">
      <formula>96.9999</formula>
    </cfRule>
  </conditionalFormatting>
  <conditionalFormatting sqref="B20 B28:B31 B26">
    <cfRule type="cellIs" priority="112" operator="between" aboveAverage="0" equalAverage="0" bottom="0" percent="0" rank="0" text="" dxfId="761">
      <formula>99.8</formula>
      <formula>100</formula>
    </cfRule>
    <cfRule type="cellIs" priority="113" operator="between" aboveAverage="0" equalAverage="0" bottom="0" percent="0" rank="0" text="" dxfId="762">
      <formula>97</formula>
      <formula>99.799999</formula>
    </cfRule>
    <cfRule type="cellIs" priority="114" operator="lessThan" aboveAverage="0" equalAverage="0" bottom="0" percent="0" rank="0" text="" dxfId="763">
      <formula>96.9999</formula>
    </cfRule>
  </conditionalFormatting>
  <conditionalFormatting sqref="K20 K28:K31 K26">
    <cfRule type="cellIs" priority="115" operator="between" aboveAverage="0" equalAverage="0" bottom="0" percent="0" rank="0" text="" dxfId="764">
      <formula>99.8</formula>
      <formula>100</formula>
    </cfRule>
    <cfRule type="cellIs" priority="116" operator="between" aboveAverage="0" equalAverage="0" bottom="0" percent="0" rank="0" text="" dxfId="765">
      <formula>97</formula>
      <formula>99.799999</formula>
    </cfRule>
    <cfRule type="cellIs" priority="117" operator="lessThan" aboveAverage="0" equalAverage="0" bottom="0" percent="0" rank="0" text="" dxfId="766">
      <formula>96.9999</formula>
    </cfRule>
  </conditionalFormatting>
  <conditionalFormatting sqref="N20 N28:N31 N26">
    <cfRule type="cellIs" priority="118" operator="between" aboveAverage="0" equalAverage="0" bottom="0" percent="0" rank="0" text="" dxfId="767">
      <formula>99.8</formula>
      <formula>100</formula>
    </cfRule>
    <cfRule type="cellIs" priority="119" operator="between" aboveAverage="0" equalAverage="0" bottom="0" percent="0" rank="0" text="" dxfId="768">
      <formula>97</formula>
      <formula>99.799999</formula>
    </cfRule>
    <cfRule type="cellIs" priority="120" operator="lessThan" aboveAverage="0" equalAverage="0" bottom="0" percent="0" rank="0" text="" dxfId="769">
      <formula>96.9999</formula>
    </cfRule>
  </conditionalFormatting>
  <conditionalFormatting sqref="M20 M28:M31 M26">
    <cfRule type="cellIs" priority="121" operator="between" aboveAverage="0" equalAverage="0" bottom="0" percent="0" rank="0" text="" dxfId="770">
      <formula>99.8</formula>
      <formula>100</formula>
    </cfRule>
    <cfRule type="cellIs" priority="122" operator="between" aboveAverage="0" equalAverage="0" bottom="0" percent="0" rank="0" text="" dxfId="771">
      <formula>97</formula>
      <formula>99.799999</formula>
    </cfRule>
    <cfRule type="cellIs" priority="123" operator="lessThan" aboveAverage="0" equalAverage="0" bottom="0" percent="0" rank="0" text="" dxfId="772">
      <formula>96.9999</formula>
    </cfRule>
  </conditionalFormatting>
  <conditionalFormatting sqref="G20:J20 G28:J31 G26:J26">
    <cfRule type="cellIs" priority="124" operator="between" aboveAverage="0" equalAverage="0" bottom="0" percent="0" rank="0" text="" dxfId="773">
      <formula>99.8</formula>
      <formula>100</formula>
    </cfRule>
    <cfRule type="cellIs" priority="125" operator="between" aboveAverage="0" equalAverage="0" bottom="0" percent="0" rank="0" text="" dxfId="774">
      <formula>97</formula>
      <formula>99.799999</formula>
    </cfRule>
    <cfRule type="cellIs" priority="126" operator="lessThan" aboveAverage="0" equalAverage="0" bottom="0" percent="0" rank="0" text="" dxfId="775">
      <formula>96.9999</formula>
    </cfRule>
  </conditionalFormatting>
  <conditionalFormatting sqref="D20:E20 D28:E31 D26:E26">
    <cfRule type="cellIs" priority="127" operator="between" aboveAverage="0" equalAverage="0" bottom="0" percent="0" rank="0" text="" dxfId="776">
      <formula>99.8</formula>
      <formula>100</formula>
    </cfRule>
    <cfRule type="cellIs" priority="128" operator="between" aboveAverage="0" equalAverage="0" bottom="0" percent="0" rank="0" text="" dxfId="777">
      <formula>97</formula>
      <formula>99.799999</formula>
    </cfRule>
    <cfRule type="cellIs" priority="129" operator="lessThan" aboveAverage="0" equalAverage="0" bottom="0" percent="0" rank="0" text="" dxfId="778">
      <formula>96.9999</formula>
    </cfRule>
  </conditionalFormatting>
  <conditionalFormatting sqref="O18">
    <cfRule type="cellIs" priority="130" operator="between" aboveAverage="0" equalAverage="0" bottom="0" percent="0" rank="0" text="" dxfId="779">
      <formula>99.8</formula>
      <formula>100</formula>
    </cfRule>
    <cfRule type="cellIs" priority="131" operator="between" aboveAverage="0" equalAverage="0" bottom="0" percent="0" rank="0" text="" dxfId="780">
      <formula>97</formula>
      <formula>99.799999</formula>
    </cfRule>
    <cfRule type="cellIs" priority="132" operator="lessThan" aboveAverage="0" equalAverage="0" bottom="0" percent="0" rank="0" text="" dxfId="781">
      <formula>96.9999</formula>
    </cfRule>
  </conditionalFormatting>
  <conditionalFormatting sqref="K18">
    <cfRule type="cellIs" priority="133" operator="between" aboveAverage="0" equalAverage="0" bottom="0" percent="0" rank="0" text="" dxfId="782">
      <formula>99.8</formula>
      <formula>100</formula>
    </cfRule>
    <cfRule type="cellIs" priority="134" operator="between" aboveAverage="0" equalAverage="0" bottom="0" percent="0" rank="0" text="" dxfId="783">
      <formula>97</formula>
      <formula>99.799999</formula>
    </cfRule>
    <cfRule type="cellIs" priority="135" operator="lessThan" aboveAverage="0" equalAverage="0" bottom="0" percent="0" rank="0" text="" dxfId="784">
      <formula>96.9999</formula>
    </cfRule>
  </conditionalFormatting>
  <conditionalFormatting sqref="N18">
    <cfRule type="cellIs" priority="136" operator="between" aboveAverage="0" equalAverage="0" bottom="0" percent="0" rank="0" text="" dxfId="785">
      <formula>99.8</formula>
      <formula>100</formula>
    </cfRule>
    <cfRule type="cellIs" priority="137" operator="between" aboveAverage="0" equalAverage="0" bottom="0" percent="0" rank="0" text="" dxfId="786">
      <formula>97</formula>
      <formula>99.799999</formula>
    </cfRule>
    <cfRule type="cellIs" priority="138" operator="lessThan" aboveAverage="0" equalAverage="0" bottom="0" percent="0" rank="0" text="" dxfId="787">
      <formula>96.9999</formula>
    </cfRule>
  </conditionalFormatting>
  <conditionalFormatting sqref="M18">
    <cfRule type="cellIs" priority="139" operator="between" aboveAverage="0" equalAverage="0" bottom="0" percent="0" rank="0" text="" dxfId="788">
      <formula>99.8</formula>
      <formula>100</formula>
    </cfRule>
    <cfRule type="cellIs" priority="140" operator="between" aboveAverage="0" equalAverage="0" bottom="0" percent="0" rank="0" text="" dxfId="789">
      <formula>97</formula>
      <formula>99.799999</formula>
    </cfRule>
    <cfRule type="cellIs" priority="141" operator="lessThan" aboveAverage="0" equalAverage="0" bottom="0" percent="0" rank="0" text="" dxfId="790">
      <formula>96.9999</formula>
    </cfRule>
  </conditionalFormatting>
  <conditionalFormatting sqref="G18:J18">
    <cfRule type="cellIs" priority="142" operator="between" aboveAverage="0" equalAverage="0" bottom="0" percent="0" rank="0" text="" dxfId="791">
      <formula>99.8</formula>
      <formula>100</formula>
    </cfRule>
    <cfRule type="cellIs" priority="143" operator="between" aboveAverage="0" equalAverage="0" bottom="0" percent="0" rank="0" text="" dxfId="792">
      <formula>97</formula>
      <formula>99.799999</formula>
    </cfRule>
    <cfRule type="cellIs" priority="144" operator="lessThan" aboveAverage="0" equalAverage="0" bottom="0" percent="0" rank="0" text="" dxfId="793">
      <formula>96.9999</formula>
    </cfRule>
  </conditionalFormatting>
  <conditionalFormatting sqref="D18:E18">
    <cfRule type="cellIs" priority="145" operator="between" aboveAverage="0" equalAverage="0" bottom="0" percent="0" rank="0" text="" dxfId="794">
      <formula>99.8</formula>
      <formula>100</formula>
    </cfRule>
    <cfRule type="cellIs" priority="146" operator="between" aboveAverage="0" equalAverage="0" bottom="0" percent="0" rank="0" text="" dxfId="795">
      <formula>97</formula>
      <formula>99.799999</formula>
    </cfRule>
    <cfRule type="cellIs" priority="147" operator="lessThan" aboveAverage="0" equalAverage="0" bottom="0" percent="0" rank="0" text="" dxfId="796">
      <formula>96.9999</formula>
    </cfRule>
  </conditionalFormatting>
  <conditionalFormatting sqref="O16">
    <cfRule type="cellIs" priority="148" operator="between" aboveAverage="0" equalAverage="0" bottom="0" percent="0" rank="0" text="" dxfId="797">
      <formula>99.8</formula>
      <formula>100</formula>
    </cfRule>
    <cfRule type="cellIs" priority="149" operator="between" aboveAverage="0" equalAverage="0" bottom="0" percent="0" rank="0" text="" dxfId="798">
      <formula>97</formula>
      <formula>99.799999</formula>
    </cfRule>
    <cfRule type="cellIs" priority="150" operator="lessThan" aboveAverage="0" equalAverage="0" bottom="0" percent="0" rank="0" text="" dxfId="799">
      <formula>96.9999</formula>
    </cfRule>
  </conditionalFormatting>
  <conditionalFormatting sqref="C16">
    <cfRule type="cellIs" priority="151" operator="between" aboveAverage="0" equalAverage="0" bottom="0" percent="0" rank="0" text="" dxfId="800">
      <formula>99.8</formula>
      <formula>100</formula>
    </cfRule>
    <cfRule type="cellIs" priority="152" operator="between" aboveAverage="0" equalAverage="0" bottom="0" percent="0" rank="0" text="" dxfId="801">
      <formula>97</formula>
      <formula>99.799999</formula>
    </cfRule>
    <cfRule type="cellIs" priority="153" operator="lessThan" aboveAverage="0" equalAverage="0" bottom="0" percent="0" rank="0" text="" dxfId="802">
      <formula>96.9999</formula>
    </cfRule>
  </conditionalFormatting>
  <conditionalFormatting sqref="B16">
    <cfRule type="cellIs" priority="154" operator="between" aboveAverage="0" equalAverage="0" bottom="0" percent="0" rank="0" text="" dxfId="803">
      <formula>99.8</formula>
      <formula>100</formula>
    </cfRule>
    <cfRule type="cellIs" priority="155" operator="between" aboveAverage="0" equalAverage="0" bottom="0" percent="0" rank="0" text="" dxfId="804">
      <formula>97</formula>
      <formula>99.799999</formula>
    </cfRule>
    <cfRule type="cellIs" priority="156" operator="lessThan" aboveAverage="0" equalAverage="0" bottom="0" percent="0" rank="0" text="" dxfId="805">
      <formula>96.9999</formula>
    </cfRule>
  </conditionalFormatting>
  <conditionalFormatting sqref="K16">
    <cfRule type="cellIs" priority="157" operator="between" aboveAverage="0" equalAverage="0" bottom="0" percent="0" rank="0" text="" dxfId="806">
      <formula>99.8</formula>
      <formula>100</formula>
    </cfRule>
    <cfRule type="cellIs" priority="158" operator="between" aboveAverage="0" equalAverage="0" bottom="0" percent="0" rank="0" text="" dxfId="807">
      <formula>97</formula>
      <formula>99.799999</formula>
    </cfRule>
    <cfRule type="cellIs" priority="159" operator="lessThan" aboveAverage="0" equalAverage="0" bottom="0" percent="0" rank="0" text="" dxfId="808">
      <formula>96.9999</formula>
    </cfRule>
  </conditionalFormatting>
  <conditionalFormatting sqref="N16">
    <cfRule type="cellIs" priority="160" operator="between" aboveAverage="0" equalAverage="0" bottom="0" percent="0" rank="0" text="" dxfId="809">
      <formula>99.8</formula>
      <formula>100</formula>
    </cfRule>
    <cfRule type="cellIs" priority="161" operator="between" aboveAverage="0" equalAverage="0" bottom="0" percent="0" rank="0" text="" dxfId="810">
      <formula>97</formula>
      <formula>99.799999</formula>
    </cfRule>
    <cfRule type="cellIs" priority="162" operator="lessThan" aboveAverage="0" equalAverage="0" bottom="0" percent="0" rank="0" text="" dxfId="811">
      <formula>96.9999</formula>
    </cfRule>
  </conditionalFormatting>
  <conditionalFormatting sqref="M16">
    <cfRule type="cellIs" priority="163" operator="between" aboveAverage="0" equalAverage="0" bottom="0" percent="0" rank="0" text="" dxfId="812">
      <formula>99.8</formula>
      <formula>100</formula>
    </cfRule>
    <cfRule type="cellIs" priority="164" operator="between" aboveAverage="0" equalAverage="0" bottom="0" percent="0" rank="0" text="" dxfId="813">
      <formula>97</formula>
      <formula>99.799999</formula>
    </cfRule>
    <cfRule type="cellIs" priority="165" operator="lessThan" aboveAverage="0" equalAverage="0" bottom="0" percent="0" rank="0" text="" dxfId="814">
      <formula>96.9999</formula>
    </cfRule>
  </conditionalFormatting>
  <conditionalFormatting sqref="G16:J16">
    <cfRule type="cellIs" priority="166" operator="between" aboveAverage="0" equalAverage="0" bottom="0" percent="0" rank="0" text="" dxfId="815">
      <formula>99.8</formula>
      <formula>100</formula>
    </cfRule>
    <cfRule type="cellIs" priority="167" operator="between" aboveAverage="0" equalAverage="0" bottom="0" percent="0" rank="0" text="" dxfId="816">
      <formula>97</formula>
      <formula>99.799999</formula>
    </cfRule>
    <cfRule type="cellIs" priority="168" operator="lessThan" aboveAverage="0" equalAverage="0" bottom="0" percent="0" rank="0" text="" dxfId="817">
      <formula>96.9999</formula>
    </cfRule>
  </conditionalFormatting>
  <conditionalFormatting sqref="D16:E16">
    <cfRule type="cellIs" priority="169" operator="between" aboveAverage="0" equalAverage="0" bottom="0" percent="0" rank="0" text="" dxfId="818">
      <formula>99.8</formula>
      <formula>100</formula>
    </cfRule>
    <cfRule type="cellIs" priority="170" operator="between" aboveAverage="0" equalAverage="0" bottom="0" percent="0" rank="0" text="" dxfId="819">
      <formula>97</formula>
      <formula>99.799999</formula>
    </cfRule>
    <cfRule type="cellIs" priority="171" operator="lessThan" aboveAverage="0" equalAverage="0" bottom="0" percent="0" rank="0" text="" dxfId="820">
      <formula>96.9999</formula>
    </cfRule>
  </conditionalFormatting>
  <conditionalFormatting sqref="O17">
    <cfRule type="cellIs" priority="172" operator="between" aboveAverage="0" equalAverage="0" bottom="0" percent="0" rank="0" text="" dxfId="821">
      <formula>99.8</formula>
      <formula>100</formula>
    </cfRule>
    <cfRule type="cellIs" priority="173" operator="between" aboveAverage="0" equalAverage="0" bottom="0" percent="0" rank="0" text="" dxfId="822">
      <formula>97</formula>
      <formula>99.799999</formula>
    </cfRule>
    <cfRule type="cellIs" priority="174" operator="lessThan" aboveAverage="0" equalAverage="0" bottom="0" percent="0" rank="0" text="" dxfId="823">
      <formula>96.9999</formula>
    </cfRule>
  </conditionalFormatting>
  <conditionalFormatting sqref="C17">
    <cfRule type="cellIs" priority="175" operator="between" aboveAverage="0" equalAverage="0" bottom="0" percent="0" rank="0" text="" dxfId="824">
      <formula>99.8</formula>
      <formula>100</formula>
    </cfRule>
    <cfRule type="cellIs" priority="176" operator="between" aboveAverage="0" equalAverage="0" bottom="0" percent="0" rank="0" text="" dxfId="825">
      <formula>97</formula>
      <formula>99.799999</formula>
    </cfRule>
    <cfRule type="cellIs" priority="177" operator="lessThan" aboveAverage="0" equalAverage="0" bottom="0" percent="0" rank="0" text="" dxfId="826">
      <formula>96.9999</formula>
    </cfRule>
  </conditionalFormatting>
  <conditionalFormatting sqref="B17">
    <cfRule type="cellIs" priority="178" operator="between" aboveAverage="0" equalAverage="0" bottom="0" percent="0" rank="0" text="" dxfId="827">
      <formula>99.8</formula>
      <formula>100</formula>
    </cfRule>
    <cfRule type="cellIs" priority="179" operator="between" aboveAverage="0" equalAverage="0" bottom="0" percent="0" rank="0" text="" dxfId="828">
      <formula>97</formula>
      <formula>99.799999</formula>
    </cfRule>
    <cfRule type="cellIs" priority="180" operator="lessThan" aboveAverage="0" equalAverage="0" bottom="0" percent="0" rank="0" text="" dxfId="829">
      <formula>96.9999</formula>
    </cfRule>
  </conditionalFormatting>
  <conditionalFormatting sqref="K17">
    <cfRule type="cellIs" priority="181" operator="between" aboveAverage="0" equalAverage="0" bottom="0" percent="0" rank="0" text="" dxfId="830">
      <formula>99.8</formula>
      <formula>100</formula>
    </cfRule>
    <cfRule type="cellIs" priority="182" operator="between" aboveAverage="0" equalAverage="0" bottom="0" percent="0" rank="0" text="" dxfId="831">
      <formula>97</formula>
      <formula>99.799999</formula>
    </cfRule>
    <cfRule type="cellIs" priority="183" operator="lessThan" aboveAverage="0" equalAverage="0" bottom="0" percent="0" rank="0" text="" dxfId="832">
      <formula>96.9999</formula>
    </cfRule>
  </conditionalFormatting>
  <conditionalFormatting sqref="N17">
    <cfRule type="cellIs" priority="184" operator="between" aboveAverage="0" equalAverage="0" bottom="0" percent="0" rank="0" text="" dxfId="833">
      <formula>99.8</formula>
      <formula>100</formula>
    </cfRule>
    <cfRule type="cellIs" priority="185" operator="between" aboveAverage="0" equalAverage="0" bottom="0" percent="0" rank="0" text="" dxfId="834">
      <formula>97</formula>
      <formula>99.799999</formula>
    </cfRule>
    <cfRule type="cellIs" priority="186" operator="lessThan" aboveAverage="0" equalAverage="0" bottom="0" percent="0" rank="0" text="" dxfId="835">
      <formula>96.9999</formula>
    </cfRule>
  </conditionalFormatting>
  <conditionalFormatting sqref="M17">
    <cfRule type="cellIs" priority="187" operator="between" aboveAverage="0" equalAverage="0" bottom="0" percent="0" rank="0" text="" dxfId="836">
      <formula>99.8</formula>
      <formula>100</formula>
    </cfRule>
    <cfRule type="cellIs" priority="188" operator="between" aboveAverage="0" equalAverage="0" bottom="0" percent="0" rank="0" text="" dxfId="837">
      <formula>97</formula>
      <formula>99.799999</formula>
    </cfRule>
    <cfRule type="cellIs" priority="189" operator="lessThan" aboveAverage="0" equalAverage="0" bottom="0" percent="0" rank="0" text="" dxfId="838">
      <formula>96.9999</formula>
    </cfRule>
  </conditionalFormatting>
  <conditionalFormatting sqref="G17:J17">
    <cfRule type="cellIs" priority="190" operator="between" aboveAverage="0" equalAverage="0" bottom="0" percent="0" rank="0" text="" dxfId="839">
      <formula>99.8</formula>
      <formula>100</formula>
    </cfRule>
    <cfRule type="cellIs" priority="191" operator="between" aboveAverage="0" equalAverage="0" bottom="0" percent="0" rank="0" text="" dxfId="840">
      <formula>97</formula>
      <formula>99.799999</formula>
    </cfRule>
    <cfRule type="cellIs" priority="192" operator="lessThan" aboveAverage="0" equalAverage="0" bottom="0" percent="0" rank="0" text="" dxfId="841">
      <formula>96.9999</formula>
    </cfRule>
  </conditionalFormatting>
  <conditionalFormatting sqref="D17:E17">
    <cfRule type="cellIs" priority="193" operator="between" aboveAverage="0" equalAverage="0" bottom="0" percent="0" rank="0" text="" dxfId="842">
      <formula>99.8</formula>
      <formula>100</formula>
    </cfRule>
    <cfRule type="cellIs" priority="194" operator="between" aboveAverage="0" equalAverage="0" bottom="0" percent="0" rank="0" text="" dxfId="843">
      <formula>97</formula>
      <formula>99.799999</formula>
    </cfRule>
    <cfRule type="cellIs" priority="195" operator="lessThan" aboveAverage="0" equalAverage="0" bottom="0" percent="0" rank="0" text="" dxfId="844">
      <formula>96.9999</formula>
    </cfRule>
  </conditionalFormatting>
  <conditionalFormatting sqref="AS23:AT23">
    <cfRule type="cellIs" priority="196" operator="notEqual" aboveAverage="0" equalAverage="0" bottom="0" percent="0" rank="0" text="" dxfId="845">
      <formula>S23</formula>
    </cfRule>
    <cfRule type="cellIs" priority="197" operator="equal" aboveAverage="0" equalAverage="0" bottom="0" percent="0" rank="0" text="" dxfId="846">
      <formula>S23</formula>
    </cfRule>
  </conditionalFormatting>
  <conditionalFormatting sqref="AV23">
    <cfRule type="cellIs" priority="198" operator="notEqual" aboveAverage="0" equalAverage="0" bottom="0" percent="0" rank="0" text="" dxfId="847">
      <formula>Y23</formula>
    </cfRule>
    <cfRule type="cellIs" priority="199" operator="equal" aboveAverage="0" equalAverage="0" bottom="0" percent="0" rank="0" text="" dxfId="848">
      <formula>Y23</formula>
    </cfRule>
  </conditionalFormatting>
  <conditionalFormatting sqref="AU23">
    <cfRule type="cellIs" priority="200" operator="notEqual" aboveAverage="0" equalAverage="0" bottom="0" percent="0" rank="0" text="" dxfId="849">
      <formula>X23</formula>
    </cfRule>
    <cfRule type="cellIs" priority="201" operator="equal" aboveAverage="0" equalAverage="0" bottom="0" percent="0" rank="0" text="" dxfId="850">
      <formula>X23</formula>
    </cfRule>
  </conditionalFormatting>
  <conditionalFormatting sqref="AS13:AT13">
    <cfRule type="cellIs" priority="202" operator="notEqual" aboveAverage="0" equalAverage="0" bottom="0" percent="0" rank="0" text="" dxfId="851">
      <formula>S13</formula>
    </cfRule>
    <cfRule type="cellIs" priority="203" operator="equal" aboveAverage="0" equalAverage="0" bottom="0" percent="0" rank="0" text="" dxfId="852">
      <formula>S13</formula>
    </cfRule>
  </conditionalFormatting>
  <conditionalFormatting sqref="AV13">
    <cfRule type="cellIs" priority="204" operator="notEqual" aboveAverage="0" equalAverage="0" bottom="0" percent="0" rank="0" text="" dxfId="853">
      <formula>Y13</formula>
    </cfRule>
    <cfRule type="cellIs" priority="205" operator="equal" aboveAverage="0" equalAverage="0" bottom="0" percent="0" rank="0" text="" dxfId="854">
      <formula>Y13</formula>
    </cfRule>
  </conditionalFormatting>
  <conditionalFormatting sqref="AU13">
    <cfRule type="cellIs" priority="206" operator="notEqual" aboveAverage="0" equalAverage="0" bottom="0" percent="0" rank="0" text="" dxfId="855">
      <formula>X13</formula>
    </cfRule>
    <cfRule type="cellIs" priority="207" operator="equal" aboveAverage="0" equalAverage="0" bottom="0" percent="0" rank="0" text="" dxfId="856">
      <formula>X13</formula>
    </cfRule>
  </conditionalFormatting>
  <conditionalFormatting sqref="O13">
    <cfRule type="cellIs" priority="208" operator="between" aboveAverage="0" equalAverage="0" bottom="0" percent="0" rank="0" text="" dxfId="857">
      <formula>99.8</formula>
      <formula>100</formula>
    </cfRule>
    <cfRule type="cellIs" priority="209" operator="between" aboveAverage="0" equalAverage="0" bottom="0" percent="0" rank="0" text="" dxfId="858">
      <formula>97</formula>
      <formula>99.799999</formula>
    </cfRule>
    <cfRule type="cellIs" priority="210" operator="lessThan" aboveAverage="0" equalAverage="0" bottom="0" percent="0" rank="0" text="" dxfId="859">
      <formula>96.9999</formula>
    </cfRule>
  </conditionalFormatting>
  <conditionalFormatting sqref="C13">
    <cfRule type="cellIs" priority="211" operator="between" aboveAverage="0" equalAverage="0" bottom="0" percent="0" rank="0" text="" dxfId="860">
      <formula>99.8</formula>
      <formula>100</formula>
    </cfRule>
    <cfRule type="cellIs" priority="212" operator="between" aboveAverage="0" equalAverage="0" bottom="0" percent="0" rank="0" text="" dxfId="861">
      <formula>97</formula>
      <formula>99.799999</formula>
    </cfRule>
    <cfRule type="cellIs" priority="213" operator="lessThan" aboveAverage="0" equalAverage="0" bottom="0" percent="0" rank="0" text="" dxfId="862">
      <formula>96.9999</formula>
    </cfRule>
  </conditionalFormatting>
  <conditionalFormatting sqref="B13">
    <cfRule type="cellIs" priority="214" operator="between" aboveAverage="0" equalAverage="0" bottom="0" percent="0" rank="0" text="" dxfId="863">
      <formula>99.8</formula>
      <formula>100</formula>
    </cfRule>
    <cfRule type="cellIs" priority="215" operator="between" aboveAverage="0" equalAverage="0" bottom="0" percent="0" rank="0" text="" dxfId="864">
      <formula>97</formula>
      <formula>99.799999</formula>
    </cfRule>
    <cfRule type="cellIs" priority="216" operator="lessThan" aboveAverage="0" equalAverage="0" bottom="0" percent="0" rank="0" text="" dxfId="865">
      <formula>96.9999</formula>
    </cfRule>
  </conditionalFormatting>
  <conditionalFormatting sqref="K13">
    <cfRule type="cellIs" priority="217" operator="between" aboveAverage="0" equalAverage="0" bottom="0" percent="0" rank="0" text="" dxfId="866">
      <formula>99.8</formula>
      <formula>100</formula>
    </cfRule>
    <cfRule type="cellIs" priority="218" operator="between" aboveAverage="0" equalAverage="0" bottom="0" percent="0" rank="0" text="" dxfId="867">
      <formula>97</formula>
      <formula>99.799999</formula>
    </cfRule>
    <cfRule type="cellIs" priority="219" operator="lessThan" aboveAverage="0" equalAverage="0" bottom="0" percent="0" rank="0" text="" dxfId="868">
      <formula>96.9999</formula>
    </cfRule>
  </conditionalFormatting>
  <conditionalFormatting sqref="N13">
    <cfRule type="cellIs" priority="220" operator="between" aboveAverage="0" equalAverage="0" bottom="0" percent="0" rank="0" text="" dxfId="869">
      <formula>99.8</formula>
      <formula>100</formula>
    </cfRule>
    <cfRule type="cellIs" priority="221" operator="between" aboveAverage="0" equalAverage="0" bottom="0" percent="0" rank="0" text="" dxfId="870">
      <formula>97</formula>
      <formula>99.799999</formula>
    </cfRule>
    <cfRule type="cellIs" priority="222" operator="lessThan" aboveAverage="0" equalAverage="0" bottom="0" percent="0" rank="0" text="" dxfId="871">
      <formula>96.9999</formula>
    </cfRule>
  </conditionalFormatting>
  <conditionalFormatting sqref="M13">
    <cfRule type="cellIs" priority="223" operator="between" aboveAverage="0" equalAverage="0" bottom="0" percent="0" rank="0" text="" dxfId="872">
      <formula>99.8</formula>
      <formula>100</formula>
    </cfRule>
    <cfRule type="cellIs" priority="224" operator="between" aboveAverage="0" equalAverage="0" bottom="0" percent="0" rank="0" text="" dxfId="873">
      <formula>97</formula>
      <formula>99.799999</formula>
    </cfRule>
    <cfRule type="cellIs" priority="225" operator="lessThan" aboveAverage="0" equalAverage="0" bottom="0" percent="0" rank="0" text="" dxfId="874">
      <formula>96.9999</formula>
    </cfRule>
  </conditionalFormatting>
  <conditionalFormatting sqref="G13:J13">
    <cfRule type="cellIs" priority="226" operator="between" aboveAverage="0" equalAverage="0" bottom="0" percent="0" rank="0" text="" dxfId="875">
      <formula>99.8</formula>
      <formula>100</formula>
    </cfRule>
    <cfRule type="cellIs" priority="227" operator="between" aboveAverage="0" equalAverage="0" bottom="0" percent="0" rank="0" text="" dxfId="876">
      <formula>97</formula>
      <formula>99.799999</formula>
    </cfRule>
    <cfRule type="cellIs" priority="228" operator="lessThan" aboveAverage="0" equalAverage="0" bottom="0" percent="0" rank="0" text="" dxfId="877">
      <formula>96.9999</formula>
    </cfRule>
  </conditionalFormatting>
  <conditionalFormatting sqref="D13:E13">
    <cfRule type="cellIs" priority="229" operator="between" aboveAverage="0" equalAverage="0" bottom="0" percent="0" rank="0" text="" dxfId="878">
      <formula>99.8</formula>
      <formula>100</formula>
    </cfRule>
    <cfRule type="cellIs" priority="230" operator="between" aboveAverage="0" equalAverage="0" bottom="0" percent="0" rank="0" text="" dxfId="879">
      <formula>97</formula>
      <formula>99.799999</formula>
    </cfRule>
    <cfRule type="cellIs" priority="231" operator="lessThan" aboveAverage="0" equalAverage="0" bottom="0" percent="0" rank="0" text="" dxfId="880">
      <formula>96.9999</formula>
    </cfRule>
  </conditionalFormatting>
  <conditionalFormatting sqref="AS15:AT15">
    <cfRule type="cellIs" priority="232" operator="notEqual" aboveAverage="0" equalAverage="0" bottom="0" percent="0" rank="0" text="" dxfId="881">
      <formula>S15</formula>
    </cfRule>
    <cfRule type="cellIs" priority="233" operator="equal" aboveAverage="0" equalAverage="0" bottom="0" percent="0" rank="0" text="" dxfId="882">
      <formula>S15</formula>
    </cfRule>
  </conditionalFormatting>
  <conditionalFormatting sqref="AV15">
    <cfRule type="cellIs" priority="234" operator="notEqual" aboveAverage="0" equalAverage="0" bottom="0" percent="0" rank="0" text="" dxfId="883">
      <formula>Y15</formula>
    </cfRule>
    <cfRule type="cellIs" priority="235" operator="equal" aboveAverage="0" equalAverage="0" bottom="0" percent="0" rank="0" text="" dxfId="884">
      <formula>Y15</formula>
    </cfRule>
  </conditionalFormatting>
  <conditionalFormatting sqref="AU15">
    <cfRule type="cellIs" priority="236" operator="notEqual" aboveAverage="0" equalAverage="0" bottom="0" percent="0" rank="0" text="" dxfId="885">
      <formula>X15</formula>
    </cfRule>
    <cfRule type="cellIs" priority="237" operator="equal" aboveAverage="0" equalAverage="0" bottom="0" percent="0" rank="0" text="" dxfId="886">
      <formula>X15</formula>
    </cfRule>
  </conditionalFormatting>
  <conditionalFormatting sqref="O15">
    <cfRule type="cellIs" priority="238" operator="between" aboveAverage="0" equalAverage="0" bottom="0" percent="0" rank="0" text="" dxfId="887">
      <formula>99.8</formula>
      <formula>100</formula>
    </cfRule>
    <cfRule type="cellIs" priority="239" operator="between" aboveAverage="0" equalAverage="0" bottom="0" percent="0" rank="0" text="" dxfId="888">
      <formula>97</formula>
      <formula>99.799999</formula>
    </cfRule>
    <cfRule type="cellIs" priority="240" operator="lessThan" aboveAverage="0" equalAverage="0" bottom="0" percent="0" rank="0" text="" dxfId="889">
      <formula>96.9999</formula>
    </cfRule>
  </conditionalFormatting>
  <conditionalFormatting sqref="C15">
    <cfRule type="cellIs" priority="241" operator="between" aboveAverage="0" equalAverage="0" bottom="0" percent="0" rank="0" text="" dxfId="890">
      <formula>99.8</formula>
      <formula>100</formula>
    </cfRule>
    <cfRule type="cellIs" priority="242" operator="between" aboveAverage="0" equalAverage="0" bottom="0" percent="0" rank="0" text="" dxfId="891">
      <formula>97</formula>
      <formula>99.799999</formula>
    </cfRule>
    <cfRule type="cellIs" priority="243" operator="lessThan" aboveAverage="0" equalAverage="0" bottom="0" percent="0" rank="0" text="" dxfId="892">
      <formula>96.9999</formula>
    </cfRule>
  </conditionalFormatting>
  <conditionalFormatting sqref="B15">
    <cfRule type="cellIs" priority="244" operator="between" aboveAverage="0" equalAverage="0" bottom="0" percent="0" rank="0" text="" dxfId="893">
      <formula>99.8</formula>
      <formula>100</formula>
    </cfRule>
    <cfRule type="cellIs" priority="245" operator="between" aboveAverage="0" equalAverage="0" bottom="0" percent="0" rank="0" text="" dxfId="894">
      <formula>97</formula>
      <formula>99.799999</formula>
    </cfRule>
    <cfRule type="cellIs" priority="246" operator="lessThan" aboveAverage="0" equalAverage="0" bottom="0" percent="0" rank="0" text="" dxfId="895">
      <formula>96.9999</formula>
    </cfRule>
  </conditionalFormatting>
  <conditionalFormatting sqref="K15">
    <cfRule type="cellIs" priority="247" operator="between" aboveAverage="0" equalAverage="0" bottom="0" percent="0" rank="0" text="" dxfId="896">
      <formula>99.8</formula>
      <formula>100</formula>
    </cfRule>
    <cfRule type="cellIs" priority="248" operator="between" aboveAverage="0" equalAverage="0" bottom="0" percent="0" rank="0" text="" dxfId="897">
      <formula>97</formula>
      <formula>99.799999</formula>
    </cfRule>
    <cfRule type="cellIs" priority="249" operator="lessThan" aboveAverage="0" equalAverage="0" bottom="0" percent="0" rank="0" text="" dxfId="898">
      <formula>96.9999</formula>
    </cfRule>
  </conditionalFormatting>
  <conditionalFormatting sqref="N15">
    <cfRule type="cellIs" priority="250" operator="between" aboveAverage="0" equalAverage="0" bottom="0" percent="0" rank="0" text="" dxfId="899">
      <formula>99.8</formula>
      <formula>100</formula>
    </cfRule>
    <cfRule type="cellIs" priority="251" operator="between" aboveAverage="0" equalAverage="0" bottom="0" percent="0" rank="0" text="" dxfId="900">
      <formula>97</formula>
      <formula>99.799999</formula>
    </cfRule>
    <cfRule type="cellIs" priority="252" operator="lessThan" aboveAverage="0" equalAverage="0" bottom="0" percent="0" rank="0" text="" dxfId="901">
      <formula>96.9999</formula>
    </cfRule>
  </conditionalFormatting>
  <conditionalFormatting sqref="M15">
    <cfRule type="cellIs" priority="253" operator="between" aboveAverage="0" equalAverage="0" bottom="0" percent="0" rank="0" text="" dxfId="902">
      <formula>99.8</formula>
      <formula>100</formula>
    </cfRule>
    <cfRule type="cellIs" priority="254" operator="between" aboveAverage="0" equalAverage="0" bottom="0" percent="0" rank="0" text="" dxfId="903">
      <formula>97</formula>
      <formula>99.799999</formula>
    </cfRule>
    <cfRule type="cellIs" priority="255" operator="lessThan" aboveAverage="0" equalAverage="0" bottom="0" percent="0" rank="0" text="" dxfId="904">
      <formula>96.9999</formula>
    </cfRule>
  </conditionalFormatting>
  <conditionalFormatting sqref="G15:J15">
    <cfRule type="cellIs" priority="256" operator="between" aboveAverage="0" equalAverage="0" bottom="0" percent="0" rank="0" text="" dxfId="905">
      <formula>99.8</formula>
      <formula>100</formula>
    </cfRule>
    <cfRule type="cellIs" priority="257" operator="between" aboveAverage="0" equalAverage="0" bottom="0" percent="0" rank="0" text="" dxfId="906">
      <formula>97</formula>
      <formula>99.799999</formula>
    </cfRule>
    <cfRule type="cellIs" priority="258" operator="lessThan" aboveAverage="0" equalAverage="0" bottom="0" percent="0" rank="0" text="" dxfId="907">
      <formula>96.9999</formula>
    </cfRule>
  </conditionalFormatting>
  <conditionalFormatting sqref="D15:E15">
    <cfRule type="cellIs" priority="259" operator="between" aboveAverage="0" equalAverage="0" bottom="0" percent="0" rank="0" text="" dxfId="908">
      <formula>99.8</formula>
      <formula>100</formula>
    </cfRule>
    <cfRule type="cellIs" priority="260" operator="between" aboveAverage="0" equalAverage="0" bottom="0" percent="0" rank="0" text="" dxfId="909">
      <formula>97</formula>
      <formula>99.799999</formula>
    </cfRule>
    <cfRule type="cellIs" priority="261" operator="lessThan" aboveAverage="0" equalAverage="0" bottom="0" percent="0" rank="0" text="" dxfId="910">
      <formula>96.9999</formula>
    </cfRule>
  </conditionalFormatting>
  <conditionalFormatting sqref="AS21:AT21">
    <cfRule type="cellIs" priority="262" operator="notEqual" aboveAverage="0" equalAverage="0" bottom="0" percent="0" rank="0" text="" dxfId="911">
      <formula>S21</formula>
    </cfRule>
    <cfRule type="cellIs" priority="263" operator="equal" aboveAverage="0" equalAverage="0" bottom="0" percent="0" rank="0" text="" dxfId="912">
      <formula>S21</formula>
    </cfRule>
  </conditionalFormatting>
  <conditionalFormatting sqref="AV21">
    <cfRule type="cellIs" priority="264" operator="notEqual" aboveAverage="0" equalAverage="0" bottom="0" percent="0" rank="0" text="" dxfId="913">
      <formula>Y21</formula>
    </cfRule>
    <cfRule type="cellIs" priority="265" operator="equal" aboveAverage="0" equalAverage="0" bottom="0" percent="0" rank="0" text="" dxfId="914">
      <formula>Y21</formula>
    </cfRule>
  </conditionalFormatting>
  <conditionalFormatting sqref="AU21">
    <cfRule type="cellIs" priority="266" operator="notEqual" aboveAverage="0" equalAverage="0" bottom="0" percent="0" rank="0" text="" dxfId="915">
      <formula>X21</formula>
    </cfRule>
    <cfRule type="cellIs" priority="267" operator="equal" aboveAverage="0" equalAverage="0" bottom="0" percent="0" rank="0" text="" dxfId="916">
      <formula>X21</formula>
    </cfRule>
  </conditionalFormatting>
  <conditionalFormatting sqref="O21">
    <cfRule type="cellIs" priority="268" operator="between" aboveAverage="0" equalAverage="0" bottom="0" percent="0" rank="0" text="" dxfId="917">
      <formula>99.8</formula>
      <formula>100</formula>
    </cfRule>
    <cfRule type="cellIs" priority="269" operator="between" aboveAverage="0" equalAverage="0" bottom="0" percent="0" rank="0" text="" dxfId="918">
      <formula>97</formula>
      <formula>99.799999</formula>
    </cfRule>
    <cfRule type="cellIs" priority="270" operator="lessThan" aboveAverage="0" equalAverage="0" bottom="0" percent="0" rank="0" text="" dxfId="919">
      <formula>96.9999</formula>
    </cfRule>
  </conditionalFormatting>
  <conditionalFormatting sqref="C21">
    <cfRule type="cellIs" priority="271" operator="between" aboveAverage="0" equalAverage="0" bottom="0" percent="0" rank="0" text="" dxfId="920">
      <formula>99.8</formula>
      <formula>100</formula>
    </cfRule>
    <cfRule type="cellIs" priority="272" operator="between" aboveAverage="0" equalAverage="0" bottom="0" percent="0" rank="0" text="" dxfId="921">
      <formula>97</formula>
      <formula>99.799999</formula>
    </cfRule>
    <cfRule type="cellIs" priority="273" operator="lessThan" aboveAverage="0" equalAverage="0" bottom="0" percent="0" rank="0" text="" dxfId="922">
      <formula>96.9999</formula>
    </cfRule>
  </conditionalFormatting>
  <conditionalFormatting sqref="B21">
    <cfRule type="cellIs" priority="274" operator="between" aboveAverage="0" equalAverage="0" bottom="0" percent="0" rank="0" text="" dxfId="923">
      <formula>99.8</formula>
      <formula>100</formula>
    </cfRule>
    <cfRule type="cellIs" priority="275" operator="between" aboveAverage="0" equalAverage="0" bottom="0" percent="0" rank="0" text="" dxfId="924">
      <formula>97</formula>
      <formula>99.799999</formula>
    </cfRule>
    <cfRule type="cellIs" priority="276" operator="lessThan" aboveAverage="0" equalAverage="0" bottom="0" percent="0" rank="0" text="" dxfId="925">
      <formula>96.9999</formula>
    </cfRule>
  </conditionalFormatting>
  <conditionalFormatting sqref="K21">
    <cfRule type="cellIs" priority="277" operator="between" aboveAverage="0" equalAverage="0" bottom="0" percent="0" rank="0" text="" dxfId="926">
      <formula>99.8</formula>
      <formula>100</formula>
    </cfRule>
    <cfRule type="cellIs" priority="278" operator="between" aboveAverage="0" equalAverage="0" bottom="0" percent="0" rank="0" text="" dxfId="927">
      <formula>97</formula>
      <formula>99.799999</formula>
    </cfRule>
    <cfRule type="cellIs" priority="279" operator="lessThan" aboveAverage="0" equalAverage="0" bottom="0" percent="0" rank="0" text="" dxfId="928">
      <formula>96.9999</formula>
    </cfRule>
  </conditionalFormatting>
  <conditionalFormatting sqref="N21">
    <cfRule type="cellIs" priority="280" operator="between" aboveAverage="0" equalAverage="0" bottom="0" percent="0" rank="0" text="" dxfId="929">
      <formula>99.8</formula>
      <formula>100</formula>
    </cfRule>
    <cfRule type="cellIs" priority="281" operator="between" aboveAverage="0" equalAverage="0" bottom="0" percent="0" rank="0" text="" dxfId="930">
      <formula>97</formula>
      <formula>99.799999</formula>
    </cfRule>
    <cfRule type="cellIs" priority="282" operator="lessThan" aboveAverage="0" equalAverage="0" bottom="0" percent="0" rank="0" text="" dxfId="931">
      <formula>96.9999</formula>
    </cfRule>
  </conditionalFormatting>
  <conditionalFormatting sqref="M21">
    <cfRule type="cellIs" priority="283" operator="between" aboveAverage="0" equalAverage="0" bottom="0" percent="0" rank="0" text="" dxfId="932">
      <formula>99.8</formula>
      <formula>100</formula>
    </cfRule>
    <cfRule type="cellIs" priority="284" operator="between" aboveAverage="0" equalAverage="0" bottom="0" percent="0" rank="0" text="" dxfId="933">
      <formula>97</formula>
      <formula>99.799999</formula>
    </cfRule>
    <cfRule type="cellIs" priority="285" operator="lessThan" aboveAverage="0" equalAverage="0" bottom="0" percent="0" rank="0" text="" dxfId="934">
      <formula>96.9999</formula>
    </cfRule>
  </conditionalFormatting>
  <conditionalFormatting sqref="G21:J21">
    <cfRule type="cellIs" priority="286" operator="between" aboveAverage="0" equalAverage="0" bottom="0" percent="0" rank="0" text="" dxfId="935">
      <formula>99.8</formula>
      <formula>100</formula>
    </cfRule>
    <cfRule type="cellIs" priority="287" operator="between" aboveAverage="0" equalAverage="0" bottom="0" percent="0" rank="0" text="" dxfId="936">
      <formula>97</formula>
      <formula>99.799999</formula>
    </cfRule>
    <cfRule type="cellIs" priority="288" operator="lessThan" aboveAverage="0" equalAverage="0" bottom="0" percent="0" rank="0" text="" dxfId="937">
      <formula>96.9999</formula>
    </cfRule>
  </conditionalFormatting>
  <conditionalFormatting sqref="D21:E21">
    <cfRule type="cellIs" priority="289" operator="between" aboveAverage="0" equalAverage="0" bottom="0" percent="0" rank="0" text="" dxfId="938">
      <formula>99.8</formula>
      <formula>100</formula>
    </cfRule>
    <cfRule type="cellIs" priority="290" operator="between" aboveAverage="0" equalAverage="0" bottom="0" percent="0" rank="0" text="" dxfId="939">
      <formula>97</formula>
      <formula>99.799999</formula>
    </cfRule>
    <cfRule type="cellIs" priority="291" operator="lessThan" aboveAverage="0" equalAverage="0" bottom="0" percent="0" rank="0" text="" dxfId="940">
      <formula>96.9999</formula>
    </cfRule>
  </conditionalFormatting>
  <conditionalFormatting sqref="AS22:AT22">
    <cfRule type="cellIs" priority="292" operator="notEqual" aboveAverage="0" equalAverage="0" bottom="0" percent="0" rank="0" text="" dxfId="941">
      <formula>S22</formula>
    </cfRule>
    <cfRule type="cellIs" priority="293" operator="equal" aboveAverage="0" equalAverage="0" bottom="0" percent="0" rank="0" text="" dxfId="942">
      <formula>S22</formula>
    </cfRule>
  </conditionalFormatting>
  <conditionalFormatting sqref="AV22">
    <cfRule type="cellIs" priority="294" operator="notEqual" aboveAverage="0" equalAverage="0" bottom="0" percent="0" rank="0" text="" dxfId="943">
      <formula>Y22</formula>
    </cfRule>
    <cfRule type="cellIs" priority="295" operator="equal" aboveAverage="0" equalAverage="0" bottom="0" percent="0" rank="0" text="" dxfId="944">
      <formula>Y22</formula>
    </cfRule>
  </conditionalFormatting>
  <conditionalFormatting sqref="AU22">
    <cfRule type="cellIs" priority="296" operator="notEqual" aboveAverage="0" equalAverage="0" bottom="0" percent="0" rank="0" text="" dxfId="945">
      <formula>X22</formula>
    </cfRule>
    <cfRule type="cellIs" priority="297" operator="equal" aboveAverage="0" equalAverage="0" bottom="0" percent="0" rank="0" text="" dxfId="946">
      <formula>X22</formula>
    </cfRule>
  </conditionalFormatting>
  <conditionalFormatting sqref="O22">
    <cfRule type="cellIs" priority="298" operator="between" aboveAverage="0" equalAverage="0" bottom="0" percent="0" rank="0" text="" dxfId="947">
      <formula>99.8</formula>
      <formula>100</formula>
    </cfRule>
    <cfRule type="cellIs" priority="299" operator="between" aboveAverage="0" equalAverage="0" bottom="0" percent="0" rank="0" text="" dxfId="948">
      <formula>97</formula>
      <formula>99.799999</formula>
    </cfRule>
    <cfRule type="cellIs" priority="300" operator="lessThan" aboveAverage="0" equalAverage="0" bottom="0" percent="0" rank="0" text="" dxfId="949">
      <formula>96.9999</formula>
    </cfRule>
  </conditionalFormatting>
  <conditionalFormatting sqref="C22">
    <cfRule type="cellIs" priority="301" operator="between" aboveAverage="0" equalAverage="0" bottom="0" percent="0" rank="0" text="" dxfId="950">
      <formula>99.8</formula>
      <formula>100</formula>
    </cfRule>
    <cfRule type="cellIs" priority="302" operator="between" aboveAverage="0" equalAverage="0" bottom="0" percent="0" rank="0" text="" dxfId="951">
      <formula>97</formula>
      <formula>99.799999</formula>
    </cfRule>
    <cfRule type="cellIs" priority="303" operator="lessThan" aboveAverage="0" equalAverage="0" bottom="0" percent="0" rank="0" text="" dxfId="952">
      <formula>96.9999</formula>
    </cfRule>
  </conditionalFormatting>
  <conditionalFormatting sqref="B22">
    <cfRule type="cellIs" priority="304" operator="between" aboveAverage="0" equalAverage="0" bottom="0" percent="0" rank="0" text="" dxfId="953">
      <formula>99.8</formula>
      <formula>100</formula>
    </cfRule>
    <cfRule type="cellIs" priority="305" operator="between" aboveAverage="0" equalAverage="0" bottom="0" percent="0" rank="0" text="" dxfId="954">
      <formula>97</formula>
      <formula>99.799999</formula>
    </cfRule>
    <cfRule type="cellIs" priority="306" operator="lessThan" aboveAverage="0" equalAverage="0" bottom="0" percent="0" rank="0" text="" dxfId="955">
      <formula>96.9999</formula>
    </cfRule>
  </conditionalFormatting>
  <conditionalFormatting sqref="K22">
    <cfRule type="cellIs" priority="307" operator="between" aboveAverage="0" equalAverage="0" bottom="0" percent="0" rank="0" text="" dxfId="956">
      <formula>99.8</formula>
      <formula>100</formula>
    </cfRule>
    <cfRule type="cellIs" priority="308" operator="between" aboveAverage="0" equalAverage="0" bottom="0" percent="0" rank="0" text="" dxfId="957">
      <formula>97</formula>
      <formula>99.799999</formula>
    </cfRule>
    <cfRule type="cellIs" priority="309" operator="lessThan" aboveAverage="0" equalAverage="0" bottom="0" percent="0" rank="0" text="" dxfId="958">
      <formula>96.9999</formula>
    </cfRule>
  </conditionalFormatting>
  <conditionalFormatting sqref="N22">
    <cfRule type="cellIs" priority="310" operator="between" aboveAverage="0" equalAverage="0" bottom="0" percent="0" rank="0" text="" dxfId="959">
      <formula>99.8</formula>
      <formula>100</formula>
    </cfRule>
    <cfRule type="cellIs" priority="311" operator="between" aboveAverage="0" equalAverage="0" bottom="0" percent="0" rank="0" text="" dxfId="960">
      <formula>97</formula>
      <formula>99.799999</formula>
    </cfRule>
    <cfRule type="cellIs" priority="312" operator="lessThan" aboveAverage="0" equalAverage="0" bottom="0" percent="0" rank="0" text="" dxfId="961">
      <formula>96.9999</formula>
    </cfRule>
  </conditionalFormatting>
  <conditionalFormatting sqref="M22">
    <cfRule type="cellIs" priority="313" operator="between" aboveAverage="0" equalAverage="0" bottom="0" percent="0" rank="0" text="" dxfId="962">
      <formula>99.8</formula>
      <formula>100</formula>
    </cfRule>
    <cfRule type="cellIs" priority="314" operator="between" aboveAverage="0" equalAverage="0" bottom="0" percent="0" rank="0" text="" dxfId="963">
      <formula>97</formula>
      <formula>99.799999</formula>
    </cfRule>
    <cfRule type="cellIs" priority="315" operator="lessThan" aboveAverage="0" equalAverage="0" bottom="0" percent="0" rank="0" text="" dxfId="964">
      <formula>96.9999</formula>
    </cfRule>
  </conditionalFormatting>
  <conditionalFormatting sqref="G22:J22">
    <cfRule type="cellIs" priority="316" operator="between" aboveAverage="0" equalAverage="0" bottom="0" percent="0" rank="0" text="" dxfId="965">
      <formula>99.8</formula>
      <formula>100</formula>
    </cfRule>
    <cfRule type="cellIs" priority="317" operator="between" aboveAverage="0" equalAverage="0" bottom="0" percent="0" rank="0" text="" dxfId="966">
      <formula>97</formula>
      <formula>99.799999</formula>
    </cfRule>
    <cfRule type="cellIs" priority="318" operator="lessThan" aboveAverage="0" equalAverage="0" bottom="0" percent="0" rank="0" text="" dxfId="967">
      <formula>96.9999</formula>
    </cfRule>
  </conditionalFormatting>
  <conditionalFormatting sqref="D22:E22">
    <cfRule type="cellIs" priority="319" operator="between" aboveAverage="0" equalAverage="0" bottom="0" percent="0" rank="0" text="" dxfId="968">
      <formula>99.8</formula>
      <formula>100</formula>
    </cfRule>
    <cfRule type="cellIs" priority="320" operator="between" aboveAverage="0" equalAverage="0" bottom="0" percent="0" rank="0" text="" dxfId="969">
      <formula>97</formula>
      <formula>99.799999</formula>
    </cfRule>
    <cfRule type="cellIs" priority="321" operator="lessThan" aboveAverage="0" equalAverage="0" bottom="0" percent="0" rank="0" text="" dxfId="970">
      <formula>96.9999</formula>
    </cfRule>
  </conditionalFormatting>
  <conditionalFormatting sqref="O19">
    <cfRule type="cellIs" priority="322" operator="between" aboveAverage="0" equalAverage="0" bottom="0" percent="0" rank="0" text="" dxfId="971">
      <formula>99.8</formula>
      <formula>100</formula>
    </cfRule>
    <cfRule type="cellIs" priority="323" operator="between" aboveAverage="0" equalAverage="0" bottom="0" percent="0" rank="0" text="" dxfId="972">
      <formula>97</formula>
      <formula>99.799999</formula>
    </cfRule>
    <cfRule type="cellIs" priority="324" operator="lessThan" aboveAverage="0" equalAverage="0" bottom="0" percent="0" rank="0" text="" dxfId="973">
      <formula>96.9999</formula>
    </cfRule>
  </conditionalFormatting>
  <conditionalFormatting sqref="B19">
    <cfRule type="cellIs" priority="325" operator="between" aboveAverage="0" equalAverage="0" bottom="0" percent="0" rank="0" text="" dxfId="974">
      <formula>99.8</formula>
      <formula>100</formula>
    </cfRule>
    <cfRule type="cellIs" priority="326" operator="between" aboveAverage="0" equalAverage="0" bottom="0" percent="0" rank="0" text="" dxfId="975">
      <formula>97</formula>
      <formula>99.799999</formula>
    </cfRule>
    <cfRule type="cellIs" priority="327" operator="lessThan" aboveAverage="0" equalAverage="0" bottom="0" percent="0" rank="0" text="" dxfId="976">
      <formula>96.9999</formula>
    </cfRule>
  </conditionalFormatting>
  <conditionalFormatting sqref="K19">
    <cfRule type="cellIs" priority="328" operator="between" aboveAverage="0" equalAverage="0" bottom="0" percent="0" rank="0" text="" dxfId="977">
      <formula>99.8</formula>
      <formula>100</formula>
    </cfRule>
    <cfRule type="cellIs" priority="329" operator="between" aboveAverage="0" equalAverage="0" bottom="0" percent="0" rank="0" text="" dxfId="978">
      <formula>97</formula>
      <formula>99.799999</formula>
    </cfRule>
    <cfRule type="cellIs" priority="330" operator="lessThan" aboveAverage="0" equalAverage="0" bottom="0" percent="0" rank="0" text="" dxfId="979">
      <formula>96.9999</formula>
    </cfRule>
  </conditionalFormatting>
  <conditionalFormatting sqref="N19">
    <cfRule type="cellIs" priority="331" operator="between" aboveAverage="0" equalAverage="0" bottom="0" percent="0" rank="0" text="" dxfId="980">
      <formula>99.8</formula>
      <formula>100</formula>
    </cfRule>
    <cfRule type="cellIs" priority="332" operator="between" aboveAverage="0" equalAverage="0" bottom="0" percent="0" rank="0" text="" dxfId="981">
      <formula>97</formula>
      <formula>99.799999</formula>
    </cfRule>
    <cfRule type="cellIs" priority="333" operator="lessThan" aboveAverage="0" equalAverage="0" bottom="0" percent="0" rank="0" text="" dxfId="982">
      <formula>96.9999</formula>
    </cfRule>
  </conditionalFormatting>
  <conditionalFormatting sqref="M19">
    <cfRule type="cellIs" priority="334" operator="between" aboveAverage="0" equalAverage="0" bottom="0" percent="0" rank="0" text="" dxfId="983">
      <formula>99.8</formula>
      <formula>100</formula>
    </cfRule>
    <cfRule type="cellIs" priority="335" operator="between" aboveAverage="0" equalAverage="0" bottom="0" percent="0" rank="0" text="" dxfId="984">
      <formula>97</formula>
      <formula>99.799999</formula>
    </cfRule>
    <cfRule type="cellIs" priority="336" operator="lessThan" aboveAverage="0" equalAverage="0" bottom="0" percent="0" rank="0" text="" dxfId="985">
      <formula>96.9999</formula>
    </cfRule>
  </conditionalFormatting>
  <conditionalFormatting sqref="G19:J19">
    <cfRule type="cellIs" priority="337" operator="between" aboveAverage="0" equalAverage="0" bottom="0" percent="0" rank="0" text="" dxfId="986">
      <formula>99.8</formula>
      <formula>100</formula>
    </cfRule>
    <cfRule type="cellIs" priority="338" operator="between" aboveAverage="0" equalAverage="0" bottom="0" percent="0" rank="0" text="" dxfId="987">
      <formula>97</formula>
      <formula>99.799999</formula>
    </cfRule>
    <cfRule type="cellIs" priority="339" operator="lessThan" aboveAverage="0" equalAverage="0" bottom="0" percent="0" rank="0" text="" dxfId="988">
      <formula>96.9999</formula>
    </cfRule>
  </conditionalFormatting>
  <conditionalFormatting sqref="C19">
    <cfRule type="cellIs" priority="340" operator="between" aboveAverage="0" equalAverage="0" bottom="0" percent="0" rank="0" text="" dxfId="989">
      <formula>99.8</formula>
      <formula>100</formula>
    </cfRule>
    <cfRule type="cellIs" priority="341" operator="between" aboveAverage="0" equalAverage="0" bottom="0" percent="0" rank="0" text="" dxfId="990">
      <formula>97</formula>
      <formula>99.799999</formula>
    </cfRule>
    <cfRule type="cellIs" priority="342" operator="lessThan" aboveAverage="0" equalAverage="0" bottom="0" percent="0" rank="0" text="" dxfId="991">
      <formula>96.9999</formula>
    </cfRule>
  </conditionalFormatting>
  <conditionalFormatting sqref="D19:E19">
    <cfRule type="cellIs" priority="343" operator="between" aboveAverage="0" equalAverage="0" bottom="0" percent="0" rank="0" text="" dxfId="992">
      <formula>99.8</formula>
      <formula>100</formula>
    </cfRule>
    <cfRule type="cellIs" priority="344" operator="between" aboveAverage="0" equalAverage="0" bottom="0" percent="0" rank="0" text="" dxfId="993">
      <formula>97</formula>
      <formula>99.799999</formula>
    </cfRule>
    <cfRule type="cellIs" priority="345" operator="lessThan" aboveAverage="0" equalAverage="0" bottom="0" percent="0" rank="0" text="" dxfId="994">
      <formula>96.9999</formula>
    </cfRule>
  </conditionalFormatting>
  <conditionalFormatting sqref="AS19:AT19">
    <cfRule type="cellIs" priority="346" operator="notEqual" aboveAverage="0" equalAverage="0" bottom="0" percent="0" rank="0" text="" dxfId="995">
      <formula>S19</formula>
    </cfRule>
    <cfRule type="cellIs" priority="347" operator="equal" aboveAverage="0" equalAverage="0" bottom="0" percent="0" rank="0" text="" dxfId="996">
      <formula>S19</formula>
    </cfRule>
  </conditionalFormatting>
  <conditionalFormatting sqref="AV19">
    <cfRule type="cellIs" priority="348" operator="notEqual" aboveAverage="0" equalAverage="0" bottom="0" percent="0" rank="0" text="" dxfId="997">
      <formula>Y19</formula>
    </cfRule>
    <cfRule type="cellIs" priority="349" operator="equal" aboveAverage="0" equalAverage="0" bottom="0" percent="0" rank="0" text="" dxfId="998">
      <formula>Y19</formula>
    </cfRule>
  </conditionalFormatting>
  <conditionalFormatting sqref="AU19">
    <cfRule type="cellIs" priority="350" operator="notEqual" aboveAverage="0" equalAverage="0" bottom="0" percent="0" rank="0" text="" dxfId="999">
      <formula>X19</formula>
    </cfRule>
    <cfRule type="cellIs" priority="351" operator="equal" aboveAverage="0" equalAverage="0" bottom="0" percent="0" rank="0" text="" dxfId="1000">
      <formula>X19</formula>
    </cfRule>
  </conditionalFormatting>
  <conditionalFormatting sqref="AS27:AT27">
    <cfRule type="cellIs" priority="352" operator="notEqual" aboveAverage="0" equalAverage="0" bottom="0" percent="0" rank="0" text="" dxfId="1001">
      <formula>S27</formula>
    </cfRule>
    <cfRule type="cellIs" priority="353" operator="equal" aboveAverage="0" equalAverage="0" bottom="0" percent="0" rank="0" text="" dxfId="1002">
      <formula>S27</formula>
    </cfRule>
  </conditionalFormatting>
  <conditionalFormatting sqref="AV27">
    <cfRule type="cellIs" priority="354" operator="notEqual" aboveAverage="0" equalAverage="0" bottom="0" percent="0" rank="0" text="" dxfId="1003">
      <formula>Y27</formula>
    </cfRule>
    <cfRule type="cellIs" priority="355" operator="equal" aboveAverage="0" equalAverage="0" bottom="0" percent="0" rank="0" text="" dxfId="1004">
      <formula>Y27</formula>
    </cfRule>
  </conditionalFormatting>
  <conditionalFormatting sqref="AU27">
    <cfRule type="cellIs" priority="356" operator="notEqual" aboveAverage="0" equalAverage="0" bottom="0" percent="0" rank="0" text="" dxfId="1005">
      <formula>X27</formula>
    </cfRule>
    <cfRule type="cellIs" priority="357" operator="equal" aboveAverage="0" equalAverage="0" bottom="0" percent="0" rank="0" text="" dxfId="1006">
      <formula>X27</formula>
    </cfRule>
  </conditionalFormatting>
  <conditionalFormatting sqref="O27">
    <cfRule type="cellIs" priority="358" operator="between" aboveAverage="0" equalAverage="0" bottom="0" percent="0" rank="0" text="" dxfId="1007">
      <formula>99.8</formula>
      <formula>100</formula>
    </cfRule>
    <cfRule type="cellIs" priority="359" operator="between" aboveAverage="0" equalAverage="0" bottom="0" percent="0" rank="0" text="" dxfId="1008">
      <formula>97</formula>
      <formula>99.799999</formula>
    </cfRule>
    <cfRule type="cellIs" priority="360" operator="lessThan" aboveAverage="0" equalAverage="0" bottom="0" percent="0" rank="0" text="" dxfId="1009">
      <formula>96.9999</formula>
    </cfRule>
  </conditionalFormatting>
  <conditionalFormatting sqref="C27">
    <cfRule type="cellIs" priority="361" operator="between" aboveAverage="0" equalAverage="0" bottom="0" percent="0" rank="0" text="" dxfId="1010">
      <formula>99.8</formula>
      <formula>100</formula>
    </cfRule>
    <cfRule type="cellIs" priority="362" operator="between" aboveAverage="0" equalAverage="0" bottom="0" percent="0" rank="0" text="" dxfId="1011">
      <formula>97</formula>
      <formula>99.799999</formula>
    </cfRule>
    <cfRule type="cellIs" priority="363" operator="lessThan" aboveAverage="0" equalAverage="0" bottom="0" percent="0" rank="0" text="" dxfId="1012">
      <formula>96.9999</formula>
    </cfRule>
  </conditionalFormatting>
  <conditionalFormatting sqref="B27">
    <cfRule type="cellIs" priority="364" operator="between" aboveAverage="0" equalAverage="0" bottom="0" percent="0" rank="0" text="" dxfId="1013">
      <formula>99.8</formula>
      <formula>100</formula>
    </cfRule>
    <cfRule type="cellIs" priority="365" operator="between" aboveAverage="0" equalAverage="0" bottom="0" percent="0" rank="0" text="" dxfId="1014">
      <formula>97</formula>
      <formula>99.799999</formula>
    </cfRule>
    <cfRule type="cellIs" priority="366" operator="lessThan" aboveAverage="0" equalAverage="0" bottom="0" percent="0" rank="0" text="" dxfId="1015">
      <formula>96.9999</formula>
    </cfRule>
  </conditionalFormatting>
  <conditionalFormatting sqref="K27">
    <cfRule type="cellIs" priority="367" operator="between" aboveAverage="0" equalAverage="0" bottom="0" percent="0" rank="0" text="" dxfId="1016">
      <formula>99.8</formula>
      <formula>100</formula>
    </cfRule>
    <cfRule type="cellIs" priority="368" operator="between" aboveAverage="0" equalAverage="0" bottom="0" percent="0" rank="0" text="" dxfId="1017">
      <formula>97</formula>
      <formula>99.799999</formula>
    </cfRule>
    <cfRule type="cellIs" priority="369" operator="lessThan" aboveAverage="0" equalAverage="0" bottom="0" percent="0" rank="0" text="" dxfId="1018">
      <formula>96.9999</formula>
    </cfRule>
  </conditionalFormatting>
  <conditionalFormatting sqref="N27">
    <cfRule type="cellIs" priority="370" operator="between" aboveAverage="0" equalAverage="0" bottom="0" percent="0" rank="0" text="" dxfId="1019">
      <formula>99.8</formula>
      <formula>100</formula>
    </cfRule>
    <cfRule type="cellIs" priority="371" operator="between" aboveAverage="0" equalAverage="0" bottom="0" percent="0" rank="0" text="" dxfId="1020">
      <formula>97</formula>
      <formula>99.799999</formula>
    </cfRule>
    <cfRule type="cellIs" priority="372" operator="lessThan" aboveAverage="0" equalAverage="0" bottom="0" percent="0" rank="0" text="" dxfId="1021">
      <formula>96.9999</formula>
    </cfRule>
  </conditionalFormatting>
  <conditionalFormatting sqref="M27">
    <cfRule type="cellIs" priority="373" operator="between" aboveAverage="0" equalAverage="0" bottom="0" percent="0" rank="0" text="" dxfId="1022">
      <formula>99.8</formula>
      <formula>100</formula>
    </cfRule>
    <cfRule type="cellIs" priority="374" operator="between" aboveAverage="0" equalAverage="0" bottom="0" percent="0" rank="0" text="" dxfId="1023">
      <formula>97</formula>
      <formula>99.799999</formula>
    </cfRule>
    <cfRule type="cellIs" priority="375" operator="lessThan" aboveAverage="0" equalAverage="0" bottom="0" percent="0" rank="0" text="" dxfId="1024">
      <formula>96.9999</formula>
    </cfRule>
  </conditionalFormatting>
  <conditionalFormatting sqref="G27:J27">
    <cfRule type="cellIs" priority="376" operator="between" aboveAverage="0" equalAverage="0" bottom="0" percent="0" rank="0" text="" dxfId="1025">
      <formula>99.8</formula>
      <formula>100</formula>
    </cfRule>
    <cfRule type="cellIs" priority="377" operator="between" aboveAverage="0" equalAverage="0" bottom="0" percent="0" rank="0" text="" dxfId="1026">
      <formula>97</formula>
      <formula>99.799999</formula>
    </cfRule>
    <cfRule type="cellIs" priority="378" operator="lessThan" aboveAverage="0" equalAverage="0" bottom="0" percent="0" rank="0" text="" dxfId="1027">
      <formula>96.9999</formula>
    </cfRule>
  </conditionalFormatting>
  <conditionalFormatting sqref="D27:E27">
    <cfRule type="cellIs" priority="379" operator="between" aboveAverage="0" equalAverage="0" bottom="0" percent="0" rank="0" text="" dxfId="1028">
      <formula>99.8</formula>
      <formula>100</formula>
    </cfRule>
    <cfRule type="cellIs" priority="380" operator="between" aboveAverage="0" equalAverage="0" bottom="0" percent="0" rank="0" text="" dxfId="1029">
      <formula>97</formula>
      <formula>99.799999</formula>
    </cfRule>
    <cfRule type="cellIs" priority="381" operator="lessThan" aboveAverage="0" equalAverage="0" bottom="0" percent="0" rank="0" text="" dxfId="1030">
      <formula>96.9999</formula>
    </cfRule>
  </conditionalFormatting>
  <conditionalFormatting sqref="AS25:AT25">
    <cfRule type="cellIs" priority="382" operator="notEqual" aboveAverage="0" equalAverage="0" bottom="0" percent="0" rank="0" text="" dxfId="1031">
      <formula>S25</formula>
    </cfRule>
    <cfRule type="cellIs" priority="383" operator="equal" aboveAverage="0" equalAverage="0" bottom="0" percent="0" rank="0" text="" dxfId="1032">
      <formula>S25</formula>
    </cfRule>
  </conditionalFormatting>
  <conditionalFormatting sqref="AV25">
    <cfRule type="cellIs" priority="384" operator="notEqual" aboveAverage="0" equalAverage="0" bottom="0" percent="0" rank="0" text="" dxfId="1033">
      <formula>Y25</formula>
    </cfRule>
    <cfRule type="cellIs" priority="385" operator="equal" aboveAverage="0" equalAverage="0" bottom="0" percent="0" rank="0" text="" dxfId="1034">
      <formula>Y25</formula>
    </cfRule>
  </conditionalFormatting>
  <conditionalFormatting sqref="AU25">
    <cfRule type="cellIs" priority="386" operator="notEqual" aboveAverage="0" equalAverage="0" bottom="0" percent="0" rank="0" text="" dxfId="1035">
      <formula>X25</formula>
    </cfRule>
    <cfRule type="cellIs" priority="387" operator="equal" aboveAverage="0" equalAverage="0" bottom="0" percent="0" rank="0" text="" dxfId="1036">
      <formula>X25</formula>
    </cfRule>
  </conditionalFormatting>
  <conditionalFormatting sqref="O23:O25">
    <cfRule type="cellIs" priority="388" operator="between" aboveAverage="0" equalAverage="0" bottom="0" percent="0" rank="0" text="" dxfId="1037">
      <formula>99.8</formula>
      <formula>100</formula>
    </cfRule>
    <cfRule type="cellIs" priority="389" operator="between" aboveAverage="0" equalAverage="0" bottom="0" percent="0" rank="0" text="" dxfId="1038">
      <formula>97</formula>
      <formula>99.799999</formula>
    </cfRule>
    <cfRule type="cellIs" priority="390" operator="lessThan" aboveAverage="0" equalAverage="0" bottom="0" percent="0" rank="0" text="" dxfId="1039">
      <formula>96.9999</formula>
    </cfRule>
  </conditionalFormatting>
  <conditionalFormatting sqref="C23:C25">
    <cfRule type="cellIs" priority="391" operator="between" aboveAverage="0" equalAverage="0" bottom="0" percent="0" rank="0" text="" dxfId="1040">
      <formula>99.8</formula>
      <formula>100</formula>
    </cfRule>
    <cfRule type="cellIs" priority="392" operator="between" aboveAverage="0" equalAverage="0" bottom="0" percent="0" rank="0" text="" dxfId="1041">
      <formula>97</formula>
      <formula>99.799999</formula>
    </cfRule>
    <cfRule type="cellIs" priority="393" operator="lessThan" aboveAverage="0" equalAverage="0" bottom="0" percent="0" rank="0" text="" dxfId="1042">
      <formula>96.9999</formula>
    </cfRule>
  </conditionalFormatting>
  <conditionalFormatting sqref="B23:B25">
    <cfRule type="cellIs" priority="394" operator="between" aboveAverage="0" equalAverage="0" bottom="0" percent="0" rank="0" text="" dxfId="1043">
      <formula>99.8</formula>
      <formula>100</formula>
    </cfRule>
    <cfRule type="cellIs" priority="395" operator="between" aboveAverage="0" equalAverage="0" bottom="0" percent="0" rank="0" text="" dxfId="1044">
      <formula>97</formula>
      <formula>99.799999</formula>
    </cfRule>
    <cfRule type="cellIs" priority="396" operator="lessThan" aboveAverage="0" equalAverage="0" bottom="0" percent="0" rank="0" text="" dxfId="1045">
      <formula>96.9999</formula>
    </cfRule>
  </conditionalFormatting>
  <conditionalFormatting sqref="K23:K25">
    <cfRule type="cellIs" priority="397" operator="between" aboveAverage="0" equalAverage="0" bottom="0" percent="0" rank="0" text="" dxfId="1046">
      <formula>99.8</formula>
      <formula>100</formula>
    </cfRule>
    <cfRule type="cellIs" priority="398" operator="between" aboveAverage="0" equalAverage="0" bottom="0" percent="0" rank="0" text="" dxfId="1047">
      <formula>97</formula>
      <formula>99.799999</formula>
    </cfRule>
    <cfRule type="cellIs" priority="399" operator="lessThan" aboveAverage="0" equalAverage="0" bottom="0" percent="0" rank="0" text="" dxfId="1048">
      <formula>96.9999</formula>
    </cfRule>
  </conditionalFormatting>
  <conditionalFormatting sqref="N23:N25">
    <cfRule type="cellIs" priority="400" operator="between" aboveAverage="0" equalAverage="0" bottom="0" percent="0" rank="0" text="" dxfId="1049">
      <formula>99.8</formula>
      <formula>100</formula>
    </cfRule>
    <cfRule type="cellIs" priority="401" operator="between" aboveAverage="0" equalAverage="0" bottom="0" percent="0" rank="0" text="" dxfId="1050">
      <formula>97</formula>
      <formula>99.799999</formula>
    </cfRule>
    <cfRule type="cellIs" priority="402" operator="lessThan" aboveAverage="0" equalAverage="0" bottom="0" percent="0" rank="0" text="" dxfId="1051">
      <formula>96.9999</formula>
    </cfRule>
  </conditionalFormatting>
  <conditionalFormatting sqref="M23:M25">
    <cfRule type="cellIs" priority="403" operator="between" aboveAverage="0" equalAverage="0" bottom="0" percent="0" rank="0" text="" dxfId="1052">
      <formula>99.8</formula>
      <formula>100</formula>
    </cfRule>
    <cfRule type="cellIs" priority="404" operator="between" aboveAverage="0" equalAverage="0" bottom="0" percent="0" rank="0" text="" dxfId="1053">
      <formula>97</formula>
      <formula>99.799999</formula>
    </cfRule>
    <cfRule type="cellIs" priority="405" operator="lessThan" aboveAverage="0" equalAverage="0" bottom="0" percent="0" rank="0" text="" dxfId="1054">
      <formula>96.9999</formula>
    </cfRule>
  </conditionalFormatting>
  <conditionalFormatting sqref="G23:J25">
    <cfRule type="cellIs" priority="406" operator="between" aboveAverage="0" equalAverage="0" bottom="0" percent="0" rank="0" text="" dxfId="1055">
      <formula>99.8</formula>
      <formula>100</formula>
    </cfRule>
    <cfRule type="cellIs" priority="407" operator="between" aboveAverage="0" equalAverage="0" bottom="0" percent="0" rank="0" text="" dxfId="1056">
      <formula>97</formula>
      <formula>99.799999</formula>
    </cfRule>
    <cfRule type="cellIs" priority="408" operator="lessThan" aboveAverage="0" equalAverage="0" bottom="0" percent="0" rank="0" text="" dxfId="1057">
      <formula>96.9999</formula>
    </cfRule>
  </conditionalFormatting>
  <conditionalFormatting sqref="D23:E25">
    <cfRule type="cellIs" priority="409" operator="between" aboveAverage="0" equalAverage="0" bottom="0" percent="0" rank="0" text="" dxfId="1058">
      <formula>99.8</formula>
      <formula>100</formula>
    </cfRule>
    <cfRule type="cellIs" priority="410" operator="between" aboveAverage="0" equalAverage="0" bottom="0" percent="0" rank="0" text="" dxfId="1059">
      <formula>97</formula>
      <formula>99.799999</formula>
    </cfRule>
    <cfRule type="cellIs" priority="411" operator="lessThan" aboveAverage="0" equalAverage="0" bottom="0" percent="0" rank="0" text="" dxfId="1060">
      <formula>96.9999</formula>
    </cfRule>
  </conditionalFormatting>
  <conditionalFormatting sqref="AS11:AT11">
    <cfRule type="cellIs" priority="412" operator="notEqual" aboveAverage="0" equalAverage="0" bottom="0" percent="0" rank="0" text="" dxfId="1061">
      <formula>S11</formula>
    </cfRule>
    <cfRule type="cellIs" priority="413" operator="equal" aboveAverage="0" equalAverage="0" bottom="0" percent="0" rank="0" text="" dxfId="1062">
      <formula>S11</formula>
    </cfRule>
  </conditionalFormatting>
  <conditionalFormatting sqref="AV11">
    <cfRule type="cellIs" priority="414" operator="notEqual" aboveAverage="0" equalAverage="0" bottom="0" percent="0" rank="0" text="" dxfId="1063">
      <formula>Y11</formula>
    </cfRule>
    <cfRule type="cellIs" priority="415" operator="equal" aboveAverage="0" equalAverage="0" bottom="0" percent="0" rank="0" text="" dxfId="1064">
      <formula>Y11</formula>
    </cfRule>
  </conditionalFormatting>
  <conditionalFormatting sqref="AU11">
    <cfRule type="cellIs" priority="416" operator="notEqual" aboveAverage="0" equalAverage="0" bottom="0" percent="0" rank="0" text="" dxfId="1065">
      <formula>X11</formula>
    </cfRule>
    <cfRule type="cellIs" priority="417" operator="equal" aboveAverage="0" equalAverage="0" bottom="0" percent="0" rank="0" text="" dxfId="1066">
      <formula>X11</formula>
    </cfRule>
  </conditionalFormatting>
  <conditionalFormatting sqref="O11">
    <cfRule type="cellIs" priority="418" operator="between" aboveAverage="0" equalAverage="0" bottom="0" percent="0" rank="0" text="" dxfId="1067">
      <formula>99.8</formula>
      <formula>100</formula>
    </cfRule>
    <cfRule type="cellIs" priority="419" operator="between" aboveAverage="0" equalAverage="0" bottom="0" percent="0" rank="0" text="" dxfId="1068">
      <formula>97</formula>
      <formula>99.799999</formula>
    </cfRule>
    <cfRule type="cellIs" priority="420" operator="lessThan" aboveAverage="0" equalAverage="0" bottom="0" percent="0" rank="0" text="" dxfId="1069">
      <formula>96.9999</formula>
    </cfRule>
  </conditionalFormatting>
  <conditionalFormatting sqref="C11">
    <cfRule type="cellIs" priority="421" operator="between" aboveAverage="0" equalAverage="0" bottom="0" percent="0" rank="0" text="" dxfId="1070">
      <formula>99.8</formula>
      <formula>100</formula>
    </cfRule>
    <cfRule type="cellIs" priority="422" operator="between" aboveAverage="0" equalAverage="0" bottom="0" percent="0" rank="0" text="" dxfId="1071">
      <formula>97</formula>
      <formula>99.799999</formula>
    </cfRule>
    <cfRule type="cellIs" priority="423" operator="lessThan" aboveAverage="0" equalAverage="0" bottom="0" percent="0" rank="0" text="" dxfId="1072">
      <formula>96.9999</formula>
    </cfRule>
  </conditionalFormatting>
  <conditionalFormatting sqref="B11">
    <cfRule type="cellIs" priority="424" operator="between" aboveAverage="0" equalAverage="0" bottom="0" percent="0" rank="0" text="" dxfId="1073">
      <formula>99.8</formula>
      <formula>100</formula>
    </cfRule>
    <cfRule type="cellIs" priority="425" operator="between" aboveAverage="0" equalAverage="0" bottom="0" percent="0" rank="0" text="" dxfId="1074">
      <formula>97</formula>
      <formula>99.799999</formula>
    </cfRule>
    <cfRule type="cellIs" priority="426" operator="lessThan" aboveAverage="0" equalAverage="0" bottom="0" percent="0" rank="0" text="" dxfId="1075">
      <formula>96.9999</formula>
    </cfRule>
  </conditionalFormatting>
  <conditionalFormatting sqref="K11">
    <cfRule type="cellIs" priority="427" operator="between" aboveAverage="0" equalAverage="0" bottom="0" percent="0" rank="0" text="" dxfId="1076">
      <formula>99.8</formula>
      <formula>100</formula>
    </cfRule>
    <cfRule type="cellIs" priority="428" operator="between" aboveAverage="0" equalAverage="0" bottom="0" percent="0" rank="0" text="" dxfId="1077">
      <formula>97</formula>
      <formula>99.799999</formula>
    </cfRule>
    <cfRule type="cellIs" priority="429" operator="lessThan" aboveAverage="0" equalAverage="0" bottom="0" percent="0" rank="0" text="" dxfId="1078">
      <formula>96.9999</formula>
    </cfRule>
  </conditionalFormatting>
  <conditionalFormatting sqref="N11">
    <cfRule type="cellIs" priority="430" operator="between" aboveAverage="0" equalAverage="0" bottom="0" percent="0" rank="0" text="" dxfId="1079">
      <formula>99.8</formula>
      <formula>100</formula>
    </cfRule>
    <cfRule type="cellIs" priority="431" operator="between" aboveAverage="0" equalAverage="0" bottom="0" percent="0" rank="0" text="" dxfId="1080">
      <formula>97</formula>
      <formula>99.799999</formula>
    </cfRule>
    <cfRule type="cellIs" priority="432" operator="lessThan" aboveAverage="0" equalAverage="0" bottom="0" percent="0" rank="0" text="" dxfId="1081">
      <formula>96.9999</formula>
    </cfRule>
  </conditionalFormatting>
  <conditionalFormatting sqref="M11">
    <cfRule type="cellIs" priority="433" operator="between" aboveAverage="0" equalAverage="0" bottom="0" percent="0" rank="0" text="" dxfId="1082">
      <formula>99.8</formula>
      <formula>100</formula>
    </cfRule>
    <cfRule type="cellIs" priority="434" operator="between" aboveAverage="0" equalAverage="0" bottom="0" percent="0" rank="0" text="" dxfId="1083">
      <formula>97</formula>
      <formula>99.799999</formula>
    </cfRule>
    <cfRule type="cellIs" priority="435" operator="lessThan" aboveAverage="0" equalAverage="0" bottom="0" percent="0" rank="0" text="" dxfId="1084">
      <formula>96.9999</formula>
    </cfRule>
  </conditionalFormatting>
  <conditionalFormatting sqref="G11:J11">
    <cfRule type="cellIs" priority="436" operator="between" aboveAverage="0" equalAverage="0" bottom="0" percent="0" rank="0" text="" dxfId="1085">
      <formula>99.8</formula>
      <formula>100</formula>
    </cfRule>
    <cfRule type="cellIs" priority="437" operator="between" aboveAverage="0" equalAverage="0" bottom="0" percent="0" rank="0" text="" dxfId="1086">
      <formula>97</formula>
      <formula>99.799999</formula>
    </cfRule>
    <cfRule type="cellIs" priority="438" operator="lessThan" aboveAverage="0" equalAverage="0" bottom="0" percent="0" rank="0" text="" dxfId="1087">
      <formula>96.9999</formula>
    </cfRule>
  </conditionalFormatting>
  <conditionalFormatting sqref="D11:E11">
    <cfRule type="cellIs" priority="439" operator="between" aboveAverage="0" equalAverage="0" bottom="0" percent="0" rank="0" text="" dxfId="1088">
      <formula>99.8</formula>
      <formula>100</formula>
    </cfRule>
    <cfRule type="cellIs" priority="440" operator="between" aboveAverage="0" equalAverage="0" bottom="0" percent="0" rank="0" text="" dxfId="1089">
      <formula>97</formula>
      <formula>99.799999</formula>
    </cfRule>
    <cfRule type="cellIs" priority="441" operator="lessThan" aboveAverage="0" equalAverage="0" bottom="0" percent="0" rank="0" text="" dxfId="1090">
      <formula>96.9999</formula>
    </cfRule>
  </conditionalFormatting>
  <conditionalFormatting sqref="AS14:AT14">
    <cfRule type="cellIs" priority="442" operator="notEqual" aboveAverage="0" equalAverage="0" bottom="0" percent="0" rank="0" text="" dxfId="1091">
      <formula>S14</formula>
    </cfRule>
    <cfRule type="cellIs" priority="443" operator="equal" aboveAverage="0" equalAverage="0" bottom="0" percent="0" rank="0" text="" dxfId="1092">
      <formula>S14</formula>
    </cfRule>
  </conditionalFormatting>
  <conditionalFormatting sqref="AV14">
    <cfRule type="cellIs" priority="444" operator="notEqual" aboveAverage="0" equalAverage="0" bottom="0" percent="0" rank="0" text="" dxfId="1093">
      <formula>Y14</formula>
    </cfRule>
    <cfRule type="cellIs" priority="445" operator="equal" aboveAverage="0" equalAverage="0" bottom="0" percent="0" rank="0" text="" dxfId="1094">
      <formula>Y14</formula>
    </cfRule>
  </conditionalFormatting>
  <conditionalFormatting sqref="AU14">
    <cfRule type="cellIs" priority="446" operator="notEqual" aboveAverage="0" equalAverage="0" bottom="0" percent="0" rank="0" text="" dxfId="1095">
      <formula>X14</formula>
    </cfRule>
    <cfRule type="cellIs" priority="447" operator="equal" aboveAverage="0" equalAverage="0" bottom="0" percent="0" rank="0" text="" dxfId="1096">
      <formula>X14</formula>
    </cfRule>
  </conditionalFormatting>
  <conditionalFormatting sqref="O14">
    <cfRule type="cellIs" priority="448" operator="between" aboveAverage="0" equalAverage="0" bottom="0" percent="0" rank="0" text="" dxfId="1097">
      <formula>99.8</formula>
      <formula>100</formula>
    </cfRule>
    <cfRule type="cellIs" priority="449" operator="between" aboveAverage="0" equalAverage="0" bottom="0" percent="0" rank="0" text="" dxfId="1098">
      <formula>97</formula>
      <formula>99.799999</formula>
    </cfRule>
    <cfRule type="cellIs" priority="450" operator="lessThan" aboveAverage="0" equalAverage="0" bottom="0" percent="0" rank="0" text="" dxfId="1099">
      <formula>96.9999</formula>
    </cfRule>
  </conditionalFormatting>
  <conditionalFormatting sqref="C14">
    <cfRule type="cellIs" priority="451" operator="between" aboveAverage="0" equalAverage="0" bottom="0" percent="0" rank="0" text="" dxfId="1100">
      <formula>99.8</formula>
      <formula>100</formula>
    </cfRule>
    <cfRule type="cellIs" priority="452" operator="between" aboveAverage="0" equalAverage="0" bottom="0" percent="0" rank="0" text="" dxfId="1101">
      <formula>97</formula>
      <formula>99.799999</formula>
    </cfRule>
    <cfRule type="cellIs" priority="453" operator="lessThan" aboveAverage="0" equalAverage="0" bottom="0" percent="0" rank="0" text="" dxfId="1102">
      <formula>96.9999</formula>
    </cfRule>
  </conditionalFormatting>
  <conditionalFormatting sqref="B14">
    <cfRule type="cellIs" priority="454" operator="between" aboveAverage="0" equalAverage="0" bottom="0" percent="0" rank="0" text="" dxfId="1103">
      <formula>99.8</formula>
      <formula>100</formula>
    </cfRule>
    <cfRule type="cellIs" priority="455" operator="between" aboveAverage="0" equalAverage="0" bottom="0" percent="0" rank="0" text="" dxfId="1104">
      <formula>97</formula>
      <formula>99.799999</formula>
    </cfRule>
    <cfRule type="cellIs" priority="456" operator="lessThan" aboveAverage="0" equalAverage="0" bottom="0" percent="0" rank="0" text="" dxfId="1105">
      <formula>96.9999</formula>
    </cfRule>
  </conditionalFormatting>
  <conditionalFormatting sqref="K14">
    <cfRule type="cellIs" priority="457" operator="between" aboveAverage="0" equalAverage="0" bottom="0" percent="0" rank="0" text="" dxfId="1106">
      <formula>99.8</formula>
      <formula>100</formula>
    </cfRule>
    <cfRule type="cellIs" priority="458" operator="between" aboveAverage="0" equalAverage="0" bottom="0" percent="0" rank="0" text="" dxfId="1107">
      <formula>97</formula>
      <formula>99.799999</formula>
    </cfRule>
    <cfRule type="cellIs" priority="459" operator="lessThan" aboveAverage="0" equalAverage="0" bottom="0" percent="0" rank="0" text="" dxfId="1108">
      <formula>96.9999</formula>
    </cfRule>
  </conditionalFormatting>
  <conditionalFormatting sqref="N14">
    <cfRule type="cellIs" priority="460" operator="between" aboveAverage="0" equalAverage="0" bottom="0" percent="0" rank="0" text="" dxfId="1109">
      <formula>99.8</formula>
      <formula>100</formula>
    </cfRule>
    <cfRule type="cellIs" priority="461" operator="between" aboveAverage="0" equalAverage="0" bottom="0" percent="0" rank="0" text="" dxfId="1110">
      <formula>97</formula>
      <formula>99.799999</formula>
    </cfRule>
    <cfRule type="cellIs" priority="462" operator="lessThan" aboveAverage="0" equalAverage="0" bottom="0" percent="0" rank="0" text="" dxfId="1111">
      <formula>96.9999</formula>
    </cfRule>
  </conditionalFormatting>
  <conditionalFormatting sqref="M14">
    <cfRule type="cellIs" priority="463" operator="between" aboveAverage="0" equalAverage="0" bottom="0" percent="0" rank="0" text="" dxfId="1112">
      <formula>99.8</formula>
      <formula>100</formula>
    </cfRule>
    <cfRule type="cellIs" priority="464" operator="between" aboveAverage="0" equalAverage="0" bottom="0" percent="0" rank="0" text="" dxfId="1113">
      <formula>97</formula>
      <formula>99.799999</formula>
    </cfRule>
    <cfRule type="cellIs" priority="465" operator="lessThan" aboveAverage="0" equalAverage="0" bottom="0" percent="0" rank="0" text="" dxfId="1114">
      <formula>96.9999</formula>
    </cfRule>
  </conditionalFormatting>
  <conditionalFormatting sqref="G14:J14">
    <cfRule type="cellIs" priority="466" operator="between" aboveAverage="0" equalAverage="0" bottom="0" percent="0" rank="0" text="" dxfId="1115">
      <formula>99.8</formula>
      <formula>100</formula>
    </cfRule>
    <cfRule type="cellIs" priority="467" operator="between" aboveAverage="0" equalAverage="0" bottom="0" percent="0" rank="0" text="" dxfId="1116">
      <formula>97</formula>
      <formula>99.799999</formula>
    </cfRule>
    <cfRule type="cellIs" priority="468" operator="lessThan" aboveAverage="0" equalAverage="0" bottom="0" percent="0" rank="0" text="" dxfId="1117">
      <formula>96.9999</formula>
    </cfRule>
  </conditionalFormatting>
  <conditionalFormatting sqref="D14:E14">
    <cfRule type="cellIs" priority="469" operator="between" aboveAverage="0" equalAverage="0" bottom="0" percent="0" rank="0" text="" dxfId="1118">
      <formula>99.8</formula>
      <formula>100</formula>
    </cfRule>
    <cfRule type="cellIs" priority="470" operator="between" aboveAverage="0" equalAverage="0" bottom="0" percent="0" rank="0" text="" dxfId="1119">
      <formula>97</formula>
      <formula>99.799999</formula>
    </cfRule>
    <cfRule type="cellIs" priority="471" operator="lessThan" aboveAverage="0" equalAverage="0" bottom="0" percent="0" rank="0" text="" dxfId="1120">
      <formula>96.9999</formula>
    </cfRule>
  </conditionalFormatting>
  <conditionalFormatting sqref="B18">
    <cfRule type="cellIs" priority="472" operator="between" aboveAverage="0" equalAverage="0" bottom="0" percent="0" rank="0" text="" dxfId="1121">
      <formula>99.8</formula>
      <formula>100</formula>
    </cfRule>
    <cfRule type="cellIs" priority="473" operator="between" aboveAverage="0" equalAverage="0" bottom="0" percent="0" rank="0" text="" dxfId="1122">
      <formula>97</formula>
      <formula>99.799999</formula>
    </cfRule>
    <cfRule type="cellIs" priority="474" operator="lessThan" aboveAverage="0" equalAverage="0" bottom="0" percent="0" rank="0" text="" dxfId="1123">
      <formula>96.9999</formula>
    </cfRule>
  </conditionalFormatting>
  <conditionalFormatting sqref="C18">
    <cfRule type="cellIs" priority="475" operator="between" aboveAverage="0" equalAverage="0" bottom="0" percent="0" rank="0" text="" dxfId="1124">
      <formula>99.8</formula>
      <formula>100</formula>
    </cfRule>
    <cfRule type="cellIs" priority="476" operator="between" aboveAverage="0" equalAverage="0" bottom="0" percent="0" rank="0" text="" dxfId="1125">
      <formula>97</formula>
      <formula>99.799999</formula>
    </cfRule>
    <cfRule type="cellIs" priority="477" operator="lessThan" aboveAverage="0" equalAverage="0" bottom="0" percent="0" rank="0" text="" dxfId="1126">
      <formula>96.9999</formula>
    </cfRule>
  </conditionalFormatting>
  <conditionalFormatting sqref="AS7:AT7">
    <cfRule type="cellIs" priority="478" operator="notEqual" aboveAverage="0" equalAverage="0" bottom="0" percent="0" rank="0" text="" dxfId="1127">
      <formula>S7</formula>
    </cfRule>
    <cfRule type="cellIs" priority="479" operator="equal" aboveAverage="0" equalAverage="0" bottom="0" percent="0" rank="0" text="" dxfId="1128">
      <formula>S7</formula>
    </cfRule>
  </conditionalFormatting>
  <conditionalFormatting sqref="AV7">
    <cfRule type="cellIs" priority="480" operator="notEqual" aboveAverage="0" equalAverage="0" bottom="0" percent="0" rank="0" text="" dxfId="1129">
      <formula>Y7</formula>
    </cfRule>
    <cfRule type="cellIs" priority="481" operator="equal" aboveAverage="0" equalAverage="0" bottom="0" percent="0" rank="0" text="" dxfId="1130">
      <formula>Y7</formula>
    </cfRule>
  </conditionalFormatting>
  <conditionalFormatting sqref="AU7">
    <cfRule type="cellIs" priority="482" operator="notEqual" aboveAverage="0" equalAverage="0" bottom="0" percent="0" rank="0" text="" dxfId="1131">
      <formula>X7</formula>
    </cfRule>
    <cfRule type="cellIs" priority="483" operator="equal" aboveAverage="0" equalAverage="0" bottom="0" percent="0" rank="0" text="" dxfId="1132">
      <formula>X7</formula>
    </cfRule>
  </conditionalFormatting>
  <conditionalFormatting sqref="O7">
    <cfRule type="cellIs" priority="484" operator="between" aboveAverage="0" equalAverage="0" bottom="0" percent="0" rank="0" text="" dxfId="1133">
      <formula>99.8</formula>
      <formula>100</formula>
    </cfRule>
    <cfRule type="cellIs" priority="485" operator="between" aboveAverage="0" equalAverage="0" bottom="0" percent="0" rank="0" text="" dxfId="1134">
      <formula>97</formula>
      <formula>99.799999</formula>
    </cfRule>
    <cfRule type="cellIs" priority="486" operator="lessThan" aboveAverage="0" equalAverage="0" bottom="0" percent="0" rank="0" text="" dxfId="1135">
      <formula>96.9999</formula>
    </cfRule>
  </conditionalFormatting>
  <conditionalFormatting sqref="C7">
    <cfRule type="cellIs" priority="487" operator="between" aboveAverage="0" equalAverage="0" bottom="0" percent="0" rank="0" text="" dxfId="1136">
      <formula>99.8</formula>
      <formula>100</formula>
    </cfRule>
    <cfRule type="cellIs" priority="488" operator="between" aboveAverage="0" equalAverage="0" bottom="0" percent="0" rank="0" text="" dxfId="1137">
      <formula>97</formula>
      <formula>99.799999</formula>
    </cfRule>
    <cfRule type="cellIs" priority="489" operator="lessThan" aboveAverage="0" equalAverage="0" bottom="0" percent="0" rank="0" text="" dxfId="1138">
      <formula>96.9999</formula>
    </cfRule>
  </conditionalFormatting>
  <conditionalFormatting sqref="B7">
    <cfRule type="cellIs" priority="490" operator="between" aboveAverage="0" equalAverage="0" bottom="0" percent="0" rank="0" text="" dxfId="1139">
      <formula>99.8</formula>
      <formula>100</formula>
    </cfRule>
    <cfRule type="cellIs" priority="491" operator="between" aboveAverage="0" equalAverage="0" bottom="0" percent="0" rank="0" text="" dxfId="1140">
      <formula>97</formula>
      <formula>99.799999</formula>
    </cfRule>
    <cfRule type="cellIs" priority="492" operator="lessThan" aboveAverage="0" equalAverage="0" bottom="0" percent="0" rank="0" text="" dxfId="1141">
      <formula>96.9999</formula>
    </cfRule>
  </conditionalFormatting>
  <conditionalFormatting sqref="K7">
    <cfRule type="cellIs" priority="493" operator="between" aboveAverage="0" equalAverage="0" bottom="0" percent="0" rank="0" text="" dxfId="1142">
      <formula>99.8</formula>
      <formula>100</formula>
    </cfRule>
    <cfRule type="cellIs" priority="494" operator="between" aboveAverage="0" equalAverage="0" bottom="0" percent="0" rank="0" text="" dxfId="1143">
      <formula>97</formula>
      <formula>99.799999</formula>
    </cfRule>
    <cfRule type="cellIs" priority="495" operator="lessThan" aboveAverage="0" equalAverage="0" bottom="0" percent="0" rank="0" text="" dxfId="1144">
      <formula>96.9999</formula>
    </cfRule>
  </conditionalFormatting>
  <conditionalFormatting sqref="N7">
    <cfRule type="cellIs" priority="496" operator="between" aboveAverage="0" equalAverage="0" bottom="0" percent="0" rank="0" text="" dxfId="1145">
      <formula>99.8</formula>
      <formula>100</formula>
    </cfRule>
    <cfRule type="cellIs" priority="497" operator="between" aboveAverage="0" equalAverage="0" bottom="0" percent="0" rank="0" text="" dxfId="1146">
      <formula>97</formula>
      <formula>99.799999</formula>
    </cfRule>
    <cfRule type="cellIs" priority="498" operator="lessThan" aboveAverage="0" equalAverage="0" bottom="0" percent="0" rank="0" text="" dxfId="1147">
      <formula>96.9999</formula>
    </cfRule>
  </conditionalFormatting>
  <conditionalFormatting sqref="M7">
    <cfRule type="cellIs" priority="499" operator="between" aboveAverage="0" equalAverage="0" bottom="0" percent="0" rank="0" text="" dxfId="1148">
      <formula>99.8</formula>
      <formula>100</formula>
    </cfRule>
    <cfRule type="cellIs" priority="500" operator="between" aboveAverage="0" equalAverage="0" bottom="0" percent="0" rank="0" text="" dxfId="1149">
      <formula>97</formula>
      <formula>99.799999</formula>
    </cfRule>
    <cfRule type="cellIs" priority="501" operator="lessThan" aboveAverage="0" equalAverage="0" bottom="0" percent="0" rank="0" text="" dxfId="1150">
      <formula>96.9999</formula>
    </cfRule>
  </conditionalFormatting>
  <conditionalFormatting sqref="G7:J7">
    <cfRule type="cellIs" priority="502" operator="between" aboveAverage="0" equalAverage="0" bottom="0" percent="0" rank="0" text="" dxfId="1151">
      <formula>99.8</formula>
      <formula>100</formula>
    </cfRule>
    <cfRule type="cellIs" priority="503" operator="between" aboveAverage="0" equalAverage="0" bottom="0" percent="0" rank="0" text="" dxfId="1152">
      <formula>97</formula>
      <formula>99.799999</formula>
    </cfRule>
    <cfRule type="cellIs" priority="504" operator="lessThan" aboveAverage="0" equalAverage="0" bottom="0" percent="0" rank="0" text="" dxfId="1153">
      <formula>96.9999</formula>
    </cfRule>
  </conditionalFormatting>
  <conditionalFormatting sqref="D7:E7">
    <cfRule type="cellIs" priority="505" operator="between" aboveAverage="0" equalAverage="0" bottom="0" percent="0" rank="0" text="" dxfId="1154">
      <formula>99.8</formula>
      <formula>100</formula>
    </cfRule>
    <cfRule type="cellIs" priority="506" operator="between" aboveAverage="0" equalAverage="0" bottom="0" percent="0" rank="0" text="" dxfId="1155">
      <formula>97</formula>
      <formula>99.799999</formula>
    </cfRule>
    <cfRule type="cellIs" priority="507" operator="lessThan" aboveAverage="0" equalAverage="0" bottom="0" percent="0" rank="0" text="" dxfId="1156">
      <formula>96.9999</formula>
    </cfRule>
  </conditionalFormatting>
  <conditionalFormatting sqref="AS8:AT8">
    <cfRule type="cellIs" priority="508" operator="notEqual" aboveAverage="0" equalAverage="0" bottom="0" percent="0" rank="0" text="" dxfId="1157">
      <formula>S8</formula>
    </cfRule>
    <cfRule type="cellIs" priority="509" operator="equal" aboveAverage="0" equalAverage="0" bottom="0" percent="0" rank="0" text="" dxfId="1158">
      <formula>S8</formula>
    </cfRule>
  </conditionalFormatting>
  <conditionalFormatting sqref="AV8">
    <cfRule type="cellIs" priority="510" operator="notEqual" aboveAverage="0" equalAverage="0" bottom="0" percent="0" rank="0" text="" dxfId="1159">
      <formula>Y8</formula>
    </cfRule>
    <cfRule type="cellIs" priority="511" operator="equal" aboveAverage="0" equalAverage="0" bottom="0" percent="0" rank="0" text="" dxfId="1160">
      <formula>Y8</formula>
    </cfRule>
  </conditionalFormatting>
  <conditionalFormatting sqref="AU8">
    <cfRule type="cellIs" priority="512" operator="notEqual" aboveAverage="0" equalAverage="0" bottom="0" percent="0" rank="0" text="" dxfId="1161">
      <formula>X8</formula>
    </cfRule>
    <cfRule type="cellIs" priority="513" operator="equal" aboveAverage="0" equalAverage="0" bottom="0" percent="0" rank="0" text="" dxfId="1162">
      <formula>X8</formula>
    </cfRule>
  </conditionalFormatting>
  <conditionalFormatting sqref="O8">
    <cfRule type="cellIs" priority="514" operator="between" aboveAverage="0" equalAverage="0" bottom="0" percent="0" rank="0" text="" dxfId="1163">
      <formula>99.8</formula>
      <formula>100</formula>
    </cfRule>
    <cfRule type="cellIs" priority="515" operator="between" aboveAverage="0" equalAverage="0" bottom="0" percent="0" rank="0" text="" dxfId="1164">
      <formula>97</formula>
      <formula>99.799999</formula>
    </cfRule>
    <cfRule type="cellIs" priority="516" operator="lessThan" aboveAverage="0" equalAverage="0" bottom="0" percent="0" rank="0" text="" dxfId="1165">
      <formula>96.9999</formula>
    </cfRule>
  </conditionalFormatting>
  <conditionalFormatting sqref="C8">
    <cfRule type="cellIs" priority="517" operator="between" aboveAverage="0" equalAverage="0" bottom="0" percent="0" rank="0" text="" dxfId="1166">
      <formula>99.8</formula>
      <formula>100</formula>
    </cfRule>
    <cfRule type="cellIs" priority="518" operator="between" aboveAverage="0" equalAverage="0" bottom="0" percent="0" rank="0" text="" dxfId="1167">
      <formula>97</formula>
      <formula>99.799999</formula>
    </cfRule>
    <cfRule type="cellIs" priority="519" operator="lessThan" aboveAverage="0" equalAverage="0" bottom="0" percent="0" rank="0" text="" dxfId="1168">
      <formula>96.9999</formula>
    </cfRule>
  </conditionalFormatting>
  <conditionalFormatting sqref="B8">
    <cfRule type="cellIs" priority="520" operator="between" aboveAverage="0" equalAverage="0" bottom="0" percent="0" rank="0" text="" dxfId="1169">
      <formula>99.8</formula>
      <formula>100</formula>
    </cfRule>
    <cfRule type="cellIs" priority="521" operator="between" aboveAverage="0" equalAverage="0" bottom="0" percent="0" rank="0" text="" dxfId="1170">
      <formula>97</formula>
      <formula>99.799999</formula>
    </cfRule>
    <cfRule type="cellIs" priority="522" operator="lessThan" aboveAverage="0" equalAverage="0" bottom="0" percent="0" rank="0" text="" dxfId="1171">
      <formula>96.9999</formula>
    </cfRule>
  </conditionalFormatting>
  <conditionalFormatting sqref="K8">
    <cfRule type="cellIs" priority="523" operator="between" aboveAverage="0" equalAverage="0" bottom="0" percent="0" rank="0" text="" dxfId="1172">
      <formula>99.8</formula>
      <formula>100</formula>
    </cfRule>
    <cfRule type="cellIs" priority="524" operator="between" aboveAverage="0" equalAverage="0" bottom="0" percent="0" rank="0" text="" dxfId="1173">
      <formula>97</formula>
      <formula>99.799999</formula>
    </cfRule>
    <cfRule type="cellIs" priority="525" operator="lessThan" aboveAverage="0" equalAverage="0" bottom="0" percent="0" rank="0" text="" dxfId="1174">
      <formula>96.9999</formula>
    </cfRule>
  </conditionalFormatting>
  <conditionalFormatting sqref="N8">
    <cfRule type="cellIs" priority="526" operator="between" aboveAverage="0" equalAverage="0" bottom="0" percent="0" rank="0" text="" dxfId="1175">
      <formula>99.8</formula>
      <formula>100</formula>
    </cfRule>
    <cfRule type="cellIs" priority="527" operator="between" aboveAverage="0" equalAverage="0" bottom="0" percent="0" rank="0" text="" dxfId="1176">
      <formula>97</formula>
      <formula>99.799999</formula>
    </cfRule>
    <cfRule type="cellIs" priority="528" operator="lessThan" aboveAverage="0" equalAverage="0" bottom="0" percent="0" rank="0" text="" dxfId="1177">
      <formula>96.9999</formula>
    </cfRule>
  </conditionalFormatting>
  <conditionalFormatting sqref="M8">
    <cfRule type="cellIs" priority="529" operator="between" aboveAverage="0" equalAverage="0" bottom="0" percent="0" rank="0" text="" dxfId="1178">
      <formula>99.8</formula>
      <formula>100</formula>
    </cfRule>
    <cfRule type="cellIs" priority="530" operator="between" aboveAverage="0" equalAverage="0" bottom="0" percent="0" rank="0" text="" dxfId="1179">
      <formula>97</formula>
      <formula>99.799999</formula>
    </cfRule>
    <cfRule type="cellIs" priority="531" operator="lessThan" aboveAverage="0" equalAverage="0" bottom="0" percent="0" rank="0" text="" dxfId="1180">
      <formula>96.9999</formula>
    </cfRule>
  </conditionalFormatting>
  <conditionalFormatting sqref="G8:J8">
    <cfRule type="cellIs" priority="532" operator="between" aboveAverage="0" equalAverage="0" bottom="0" percent="0" rank="0" text="" dxfId="1181">
      <formula>99.8</formula>
      <formula>100</formula>
    </cfRule>
    <cfRule type="cellIs" priority="533" operator="between" aboveAverage="0" equalAverage="0" bottom="0" percent="0" rank="0" text="" dxfId="1182">
      <formula>97</formula>
      <formula>99.799999</formula>
    </cfRule>
    <cfRule type="cellIs" priority="534" operator="lessThan" aboveAverage="0" equalAverage="0" bottom="0" percent="0" rank="0" text="" dxfId="1183">
      <formula>96.9999</formula>
    </cfRule>
  </conditionalFormatting>
  <conditionalFormatting sqref="D8:E8">
    <cfRule type="cellIs" priority="535" operator="between" aboveAverage="0" equalAverage="0" bottom="0" percent="0" rank="0" text="" dxfId="1184">
      <formula>99.8</formula>
      <formula>100</formula>
    </cfRule>
    <cfRule type="cellIs" priority="536" operator="between" aboveAverage="0" equalAverage="0" bottom="0" percent="0" rank="0" text="" dxfId="1185">
      <formula>97</formula>
      <formula>99.799999</formula>
    </cfRule>
    <cfRule type="cellIs" priority="537" operator="lessThan" aboveAverage="0" equalAverage="0" bottom="0" percent="0" rank="0" text="" dxfId="1186">
      <formula>96.9999</formula>
    </cfRule>
  </conditionalFormatting>
  <conditionalFormatting sqref="AS9:AT9">
    <cfRule type="cellIs" priority="538" operator="notEqual" aboveAverage="0" equalAverage="0" bottom="0" percent="0" rank="0" text="" dxfId="1187">
      <formula>S9</formula>
    </cfRule>
    <cfRule type="cellIs" priority="539" operator="equal" aboveAverage="0" equalAverage="0" bottom="0" percent="0" rank="0" text="" dxfId="1188">
      <formula>S9</formula>
    </cfRule>
  </conditionalFormatting>
  <conditionalFormatting sqref="AV9">
    <cfRule type="cellIs" priority="540" operator="notEqual" aboveAverage="0" equalAverage="0" bottom="0" percent="0" rank="0" text="" dxfId="1189">
      <formula>Y9</formula>
    </cfRule>
    <cfRule type="cellIs" priority="541" operator="equal" aboveAverage="0" equalAverage="0" bottom="0" percent="0" rank="0" text="" dxfId="1190">
      <formula>Y9</formula>
    </cfRule>
  </conditionalFormatting>
  <conditionalFormatting sqref="AU9">
    <cfRule type="cellIs" priority="542" operator="notEqual" aboveAverage="0" equalAverage="0" bottom="0" percent="0" rank="0" text="" dxfId="1191">
      <formula>X9</formula>
    </cfRule>
    <cfRule type="cellIs" priority="543" operator="equal" aboveAverage="0" equalAverage="0" bottom="0" percent="0" rank="0" text="" dxfId="1192">
      <formula>X9</formula>
    </cfRule>
  </conditionalFormatting>
  <conditionalFormatting sqref="O9">
    <cfRule type="cellIs" priority="544" operator="between" aboveAverage="0" equalAverage="0" bottom="0" percent="0" rank="0" text="" dxfId="1193">
      <formula>99.8</formula>
      <formula>100</formula>
    </cfRule>
    <cfRule type="cellIs" priority="545" operator="between" aboveAverage="0" equalAverage="0" bottom="0" percent="0" rank="0" text="" dxfId="1194">
      <formula>97</formula>
      <formula>99.799999</formula>
    </cfRule>
    <cfRule type="cellIs" priority="546" operator="lessThan" aboveAverage="0" equalAverage="0" bottom="0" percent="0" rank="0" text="" dxfId="1195">
      <formula>96.9999</formula>
    </cfRule>
  </conditionalFormatting>
  <conditionalFormatting sqref="C9">
    <cfRule type="cellIs" priority="547" operator="between" aboveAverage="0" equalAverage="0" bottom="0" percent="0" rank="0" text="" dxfId="1196">
      <formula>99.8</formula>
      <formula>100</formula>
    </cfRule>
    <cfRule type="cellIs" priority="548" operator="between" aboveAverage="0" equalAverage="0" bottom="0" percent="0" rank="0" text="" dxfId="1197">
      <formula>97</formula>
      <formula>99.799999</formula>
    </cfRule>
    <cfRule type="cellIs" priority="549" operator="lessThan" aboveAverage="0" equalAverage="0" bottom="0" percent="0" rank="0" text="" dxfId="1198">
      <formula>96.9999</formula>
    </cfRule>
  </conditionalFormatting>
  <conditionalFormatting sqref="B9">
    <cfRule type="cellIs" priority="550" operator="between" aboveAverage="0" equalAverage="0" bottom="0" percent="0" rank="0" text="" dxfId="1199">
      <formula>99.8</formula>
      <formula>100</formula>
    </cfRule>
    <cfRule type="cellIs" priority="551" operator="between" aboveAverage="0" equalAverage="0" bottom="0" percent="0" rank="0" text="" dxfId="1200">
      <formula>97</formula>
      <formula>99.799999</formula>
    </cfRule>
    <cfRule type="cellIs" priority="552" operator="lessThan" aboveAverage="0" equalAverage="0" bottom="0" percent="0" rank="0" text="" dxfId="1201">
      <formula>96.9999</formula>
    </cfRule>
  </conditionalFormatting>
  <conditionalFormatting sqref="K9">
    <cfRule type="cellIs" priority="553" operator="between" aboveAverage="0" equalAverage="0" bottom="0" percent="0" rank="0" text="" dxfId="1202">
      <formula>99.8</formula>
      <formula>100</formula>
    </cfRule>
    <cfRule type="cellIs" priority="554" operator="between" aboveAverage="0" equalAverage="0" bottom="0" percent="0" rank="0" text="" dxfId="1203">
      <formula>97</formula>
      <formula>99.799999</formula>
    </cfRule>
    <cfRule type="cellIs" priority="555" operator="lessThan" aboveAverage="0" equalAverage="0" bottom="0" percent="0" rank="0" text="" dxfId="1204">
      <formula>96.9999</formula>
    </cfRule>
  </conditionalFormatting>
  <conditionalFormatting sqref="N9">
    <cfRule type="cellIs" priority="556" operator="between" aboveAverage="0" equalAverage="0" bottom="0" percent="0" rank="0" text="" dxfId="1205">
      <formula>99.8</formula>
      <formula>100</formula>
    </cfRule>
    <cfRule type="cellIs" priority="557" operator="between" aboveAverage="0" equalAverage="0" bottom="0" percent="0" rank="0" text="" dxfId="1206">
      <formula>97</formula>
      <formula>99.799999</formula>
    </cfRule>
    <cfRule type="cellIs" priority="558" operator="lessThan" aboveAverage="0" equalAverage="0" bottom="0" percent="0" rank="0" text="" dxfId="1207">
      <formula>96.9999</formula>
    </cfRule>
  </conditionalFormatting>
  <conditionalFormatting sqref="M9">
    <cfRule type="cellIs" priority="559" operator="between" aboveAverage="0" equalAverage="0" bottom="0" percent="0" rank="0" text="" dxfId="1208">
      <formula>99.8</formula>
      <formula>100</formula>
    </cfRule>
    <cfRule type="cellIs" priority="560" operator="between" aboveAverage="0" equalAverage="0" bottom="0" percent="0" rank="0" text="" dxfId="1209">
      <formula>97</formula>
      <formula>99.799999</formula>
    </cfRule>
    <cfRule type="cellIs" priority="561" operator="lessThan" aboveAverage="0" equalAverage="0" bottom="0" percent="0" rank="0" text="" dxfId="1210">
      <formula>96.9999</formula>
    </cfRule>
  </conditionalFormatting>
  <conditionalFormatting sqref="G9:J9">
    <cfRule type="cellIs" priority="562" operator="between" aboveAverage="0" equalAverage="0" bottom="0" percent="0" rank="0" text="" dxfId="1211">
      <formula>99.8</formula>
      <formula>100</formula>
    </cfRule>
    <cfRule type="cellIs" priority="563" operator="between" aboveAverage="0" equalAverage="0" bottom="0" percent="0" rank="0" text="" dxfId="1212">
      <formula>97</formula>
      <formula>99.799999</formula>
    </cfRule>
    <cfRule type="cellIs" priority="564" operator="lessThan" aboveAverage="0" equalAverage="0" bottom="0" percent="0" rank="0" text="" dxfId="1213">
      <formula>96.9999</formula>
    </cfRule>
  </conditionalFormatting>
  <conditionalFormatting sqref="D9:E9">
    <cfRule type="cellIs" priority="565" operator="between" aboveAverage="0" equalAverage="0" bottom="0" percent="0" rank="0" text="" dxfId="1214">
      <formula>99.8</formula>
      <formula>100</formula>
    </cfRule>
    <cfRule type="cellIs" priority="566" operator="between" aboveAverage="0" equalAverage="0" bottom="0" percent="0" rank="0" text="" dxfId="1215">
      <formula>97</formula>
      <formula>99.799999</formula>
    </cfRule>
    <cfRule type="cellIs" priority="567" operator="lessThan" aboveAverage="0" equalAverage="0" bottom="0" percent="0" rank="0" text="" dxfId="1216">
      <formula>96.9999</formula>
    </cfRule>
  </conditionalFormatting>
  <conditionalFormatting sqref="AS10:AT10">
    <cfRule type="cellIs" priority="568" operator="notEqual" aboveAverage="0" equalAverage="0" bottom="0" percent="0" rank="0" text="" dxfId="1217">
      <formula>S10</formula>
    </cfRule>
    <cfRule type="cellIs" priority="569" operator="equal" aboveAverage="0" equalAverage="0" bottom="0" percent="0" rank="0" text="" dxfId="1218">
      <formula>S10</formula>
    </cfRule>
  </conditionalFormatting>
  <conditionalFormatting sqref="AV10">
    <cfRule type="cellIs" priority="570" operator="notEqual" aboveAverage="0" equalAverage="0" bottom="0" percent="0" rank="0" text="" dxfId="1219">
      <formula>Y10</formula>
    </cfRule>
    <cfRule type="cellIs" priority="571" operator="equal" aboveAverage="0" equalAverage="0" bottom="0" percent="0" rank="0" text="" dxfId="1220">
      <formula>Y10</formula>
    </cfRule>
  </conditionalFormatting>
  <conditionalFormatting sqref="AU10">
    <cfRule type="cellIs" priority="572" operator="notEqual" aboveAverage="0" equalAverage="0" bottom="0" percent="0" rank="0" text="" dxfId="1221">
      <formula>X10</formula>
    </cfRule>
    <cfRule type="cellIs" priority="573" operator="equal" aboveAverage="0" equalAverage="0" bottom="0" percent="0" rank="0" text="" dxfId="1222">
      <formula>X10</formula>
    </cfRule>
  </conditionalFormatting>
  <conditionalFormatting sqref="O10">
    <cfRule type="cellIs" priority="574" operator="between" aboveAverage="0" equalAverage="0" bottom="0" percent="0" rank="0" text="" dxfId="1223">
      <formula>99.8</formula>
      <formula>100</formula>
    </cfRule>
    <cfRule type="cellIs" priority="575" operator="between" aboveAverage="0" equalAverage="0" bottom="0" percent="0" rank="0" text="" dxfId="1224">
      <formula>97</formula>
      <formula>99.799999</formula>
    </cfRule>
    <cfRule type="cellIs" priority="576" operator="lessThan" aboveAverage="0" equalAverage="0" bottom="0" percent="0" rank="0" text="" dxfId="1225">
      <formula>96.9999</formula>
    </cfRule>
  </conditionalFormatting>
  <conditionalFormatting sqref="C10">
    <cfRule type="cellIs" priority="577" operator="between" aboveAverage="0" equalAverage="0" bottom="0" percent="0" rank="0" text="" dxfId="1226">
      <formula>99.8</formula>
      <formula>100</formula>
    </cfRule>
    <cfRule type="cellIs" priority="578" operator="between" aboveAverage="0" equalAverage="0" bottom="0" percent="0" rank="0" text="" dxfId="1227">
      <formula>97</formula>
      <formula>99.799999</formula>
    </cfRule>
    <cfRule type="cellIs" priority="579" operator="lessThan" aboveAverage="0" equalAverage="0" bottom="0" percent="0" rank="0" text="" dxfId="1228">
      <formula>96.9999</formula>
    </cfRule>
  </conditionalFormatting>
  <conditionalFormatting sqref="B10">
    <cfRule type="cellIs" priority="580" operator="between" aboveAverage="0" equalAverage="0" bottom="0" percent="0" rank="0" text="" dxfId="1229">
      <formula>99.8</formula>
      <formula>100</formula>
    </cfRule>
    <cfRule type="cellIs" priority="581" operator="between" aboveAverage="0" equalAverage="0" bottom="0" percent="0" rank="0" text="" dxfId="1230">
      <formula>97</formula>
      <formula>99.799999</formula>
    </cfRule>
    <cfRule type="cellIs" priority="582" operator="lessThan" aboveAverage="0" equalAverage="0" bottom="0" percent="0" rank="0" text="" dxfId="1231">
      <formula>96.9999</formula>
    </cfRule>
  </conditionalFormatting>
  <conditionalFormatting sqref="K10">
    <cfRule type="cellIs" priority="583" operator="between" aboveAverage="0" equalAverage="0" bottom="0" percent="0" rank="0" text="" dxfId="1232">
      <formula>99.8</formula>
      <formula>100</formula>
    </cfRule>
    <cfRule type="cellIs" priority="584" operator="between" aboveAverage="0" equalAverage="0" bottom="0" percent="0" rank="0" text="" dxfId="1233">
      <formula>97</formula>
      <formula>99.799999</formula>
    </cfRule>
    <cfRule type="cellIs" priority="585" operator="lessThan" aboveAverage="0" equalAverage="0" bottom="0" percent="0" rank="0" text="" dxfId="1234">
      <formula>96.9999</formula>
    </cfRule>
  </conditionalFormatting>
  <conditionalFormatting sqref="N10">
    <cfRule type="cellIs" priority="586" operator="between" aboveAverage="0" equalAverage="0" bottom="0" percent="0" rank="0" text="" dxfId="1235">
      <formula>99.8</formula>
      <formula>100</formula>
    </cfRule>
    <cfRule type="cellIs" priority="587" operator="between" aboveAverage="0" equalAverage="0" bottom="0" percent="0" rank="0" text="" dxfId="1236">
      <formula>97</formula>
      <formula>99.799999</formula>
    </cfRule>
    <cfRule type="cellIs" priority="588" operator="lessThan" aboveAverage="0" equalAverage="0" bottom="0" percent="0" rank="0" text="" dxfId="1237">
      <formula>96.9999</formula>
    </cfRule>
  </conditionalFormatting>
  <conditionalFormatting sqref="M10">
    <cfRule type="cellIs" priority="589" operator="between" aboveAverage="0" equalAverage="0" bottom="0" percent="0" rank="0" text="" dxfId="1238">
      <formula>99.8</formula>
      <formula>100</formula>
    </cfRule>
    <cfRule type="cellIs" priority="590" operator="between" aboveAverage="0" equalAverage="0" bottom="0" percent="0" rank="0" text="" dxfId="1239">
      <formula>97</formula>
      <formula>99.799999</formula>
    </cfRule>
    <cfRule type="cellIs" priority="591" operator="lessThan" aboveAverage="0" equalAverage="0" bottom="0" percent="0" rank="0" text="" dxfId="1240">
      <formula>96.9999</formula>
    </cfRule>
  </conditionalFormatting>
  <conditionalFormatting sqref="G10:J10">
    <cfRule type="cellIs" priority="592" operator="between" aboveAverage="0" equalAverage="0" bottom="0" percent="0" rank="0" text="" dxfId="1241">
      <formula>99.8</formula>
      <formula>100</formula>
    </cfRule>
    <cfRule type="cellIs" priority="593" operator="between" aboveAverage="0" equalAverage="0" bottom="0" percent="0" rank="0" text="" dxfId="1242">
      <formula>97</formula>
      <formula>99.799999</formula>
    </cfRule>
    <cfRule type="cellIs" priority="594" operator="lessThan" aboveAverage="0" equalAverage="0" bottom="0" percent="0" rank="0" text="" dxfId="1243">
      <formula>96.9999</formula>
    </cfRule>
  </conditionalFormatting>
  <conditionalFormatting sqref="D10:E10">
    <cfRule type="cellIs" priority="595" operator="between" aboveAverage="0" equalAverage="0" bottom="0" percent="0" rank="0" text="" dxfId="1244">
      <formula>99.8</formula>
      <formula>100</formula>
    </cfRule>
    <cfRule type="cellIs" priority="596" operator="between" aboveAverage="0" equalAverage="0" bottom="0" percent="0" rank="0" text="" dxfId="1245">
      <formula>97</formula>
      <formula>99.799999</formula>
    </cfRule>
    <cfRule type="cellIs" priority="597" operator="lessThan" aboveAverage="0" equalAverage="0" bottom="0" percent="0" rank="0" text="" dxfId="1246">
      <formula>96.9999</formula>
    </cfRule>
  </conditionalFormatting>
  <conditionalFormatting sqref="AS12:AT12">
    <cfRule type="cellIs" priority="598" operator="notEqual" aboveAverage="0" equalAverage="0" bottom="0" percent="0" rank="0" text="" dxfId="1247">
      <formula>S12</formula>
    </cfRule>
    <cfRule type="cellIs" priority="599" operator="equal" aboveAverage="0" equalAverage="0" bottom="0" percent="0" rank="0" text="" dxfId="1248">
      <formula>S12</formula>
    </cfRule>
  </conditionalFormatting>
  <conditionalFormatting sqref="AV12">
    <cfRule type="cellIs" priority="600" operator="notEqual" aboveAverage="0" equalAverage="0" bottom="0" percent="0" rank="0" text="" dxfId="1249">
      <formula>Y12</formula>
    </cfRule>
    <cfRule type="cellIs" priority="601" operator="equal" aboveAverage="0" equalAverage="0" bottom="0" percent="0" rank="0" text="" dxfId="1250">
      <formula>Y12</formula>
    </cfRule>
  </conditionalFormatting>
  <conditionalFormatting sqref="AU12">
    <cfRule type="cellIs" priority="602" operator="notEqual" aboveAverage="0" equalAverage="0" bottom="0" percent="0" rank="0" text="" dxfId="1251">
      <formula>X12</formula>
    </cfRule>
    <cfRule type="cellIs" priority="603" operator="equal" aboveAverage="0" equalAverage="0" bottom="0" percent="0" rank="0" text="" dxfId="1252">
      <formula>X12</formula>
    </cfRule>
  </conditionalFormatting>
  <conditionalFormatting sqref="O12">
    <cfRule type="cellIs" priority="604" operator="between" aboveAverage="0" equalAverage="0" bottom="0" percent="0" rank="0" text="" dxfId="1253">
      <formula>99.8</formula>
      <formula>100</formula>
    </cfRule>
    <cfRule type="cellIs" priority="605" operator="between" aboveAverage="0" equalAverage="0" bottom="0" percent="0" rank="0" text="" dxfId="1254">
      <formula>97</formula>
      <formula>99.799999</formula>
    </cfRule>
    <cfRule type="cellIs" priority="606" operator="lessThan" aboveAverage="0" equalAverage="0" bottom="0" percent="0" rank="0" text="" dxfId="1255">
      <formula>96.9999</formula>
    </cfRule>
  </conditionalFormatting>
  <conditionalFormatting sqref="C12">
    <cfRule type="cellIs" priority="607" operator="between" aboveAverage="0" equalAverage="0" bottom="0" percent="0" rank="0" text="" dxfId="1256">
      <formula>99.8</formula>
      <formula>100</formula>
    </cfRule>
    <cfRule type="cellIs" priority="608" operator="between" aboveAverage="0" equalAverage="0" bottom="0" percent="0" rank="0" text="" dxfId="1257">
      <formula>97</formula>
      <formula>99.799999</formula>
    </cfRule>
    <cfRule type="cellIs" priority="609" operator="lessThan" aboveAverage="0" equalAverage="0" bottom="0" percent="0" rank="0" text="" dxfId="1258">
      <formula>96.9999</formula>
    </cfRule>
  </conditionalFormatting>
  <conditionalFormatting sqref="B12">
    <cfRule type="cellIs" priority="610" operator="between" aboveAverage="0" equalAverage="0" bottom="0" percent="0" rank="0" text="" dxfId="1259">
      <formula>99.8</formula>
      <formula>100</formula>
    </cfRule>
    <cfRule type="cellIs" priority="611" operator="between" aboveAverage="0" equalAverage="0" bottom="0" percent="0" rank="0" text="" dxfId="1260">
      <formula>97</formula>
      <formula>99.799999</formula>
    </cfRule>
    <cfRule type="cellIs" priority="612" operator="lessThan" aboveAverage="0" equalAverage="0" bottom="0" percent="0" rank="0" text="" dxfId="1261">
      <formula>96.9999</formula>
    </cfRule>
  </conditionalFormatting>
  <conditionalFormatting sqref="K12">
    <cfRule type="cellIs" priority="613" operator="between" aboveAverage="0" equalAverage="0" bottom="0" percent="0" rank="0" text="" dxfId="1262">
      <formula>99.8</formula>
      <formula>100</formula>
    </cfRule>
    <cfRule type="cellIs" priority="614" operator="between" aboveAverage="0" equalAverage="0" bottom="0" percent="0" rank="0" text="" dxfId="1263">
      <formula>97</formula>
      <formula>99.799999</formula>
    </cfRule>
    <cfRule type="cellIs" priority="615" operator="lessThan" aboveAverage="0" equalAverage="0" bottom="0" percent="0" rank="0" text="" dxfId="1264">
      <formula>96.9999</formula>
    </cfRule>
  </conditionalFormatting>
  <conditionalFormatting sqref="N12">
    <cfRule type="cellIs" priority="616" operator="between" aboveAverage="0" equalAverage="0" bottom="0" percent="0" rank="0" text="" dxfId="1265">
      <formula>99.8</formula>
      <formula>100</formula>
    </cfRule>
    <cfRule type="cellIs" priority="617" operator="between" aboveAverage="0" equalAverage="0" bottom="0" percent="0" rank="0" text="" dxfId="1266">
      <formula>97</formula>
      <formula>99.799999</formula>
    </cfRule>
    <cfRule type="cellIs" priority="618" operator="lessThan" aboveAverage="0" equalAverage="0" bottom="0" percent="0" rank="0" text="" dxfId="1267">
      <formula>96.9999</formula>
    </cfRule>
  </conditionalFormatting>
  <conditionalFormatting sqref="M12">
    <cfRule type="cellIs" priority="619" operator="between" aboveAverage="0" equalAverage="0" bottom="0" percent="0" rank="0" text="" dxfId="1268">
      <formula>99.8</formula>
      <formula>100</formula>
    </cfRule>
    <cfRule type="cellIs" priority="620" operator="between" aboveAverage="0" equalAverage="0" bottom="0" percent="0" rank="0" text="" dxfId="1269">
      <formula>97</formula>
      <formula>99.799999</formula>
    </cfRule>
    <cfRule type="cellIs" priority="621" operator="lessThan" aboveAverage="0" equalAverage="0" bottom="0" percent="0" rank="0" text="" dxfId="1270">
      <formula>96.9999</formula>
    </cfRule>
  </conditionalFormatting>
  <conditionalFormatting sqref="G12:J12">
    <cfRule type="cellIs" priority="622" operator="between" aboveAverage="0" equalAverage="0" bottom="0" percent="0" rank="0" text="" dxfId="1271">
      <formula>99.8</formula>
      <formula>100</formula>
    </cfRule>
    <cfRule type="cellIs" priority="623" operator="between" aboveAverage="0" equalAverage="0" bottom="0" percent="0" rank="0" text="" dxfId="1272">
      <formula>97</formula>
      <formula>99.799999</formula>
    </cfRule>
    <cfRule type="cellIs" priority="624" operator="lessThan" aboveAverage="0" equalAverage="0" bottom="0" percent="0" rank="0" text="" dxfId="1273">
      <formula>96.9999</formula>
    </cfRule>
  </conditionalFormatting>
  <conditionalFormatting sqref="D12:E12">
    <cfRule type="cellIs" priority="625" operator="between" aboveAverage="0" equalAverage="0" bottom="0" percent="0" rank="0" text="" dxfId="1274">
      <formula>99.8</formula>
      <formula>100</formula>
    </cfRule>
    <cfRule type="cellIs" priority="626" operator="between" aboveAverage="0" equalAverage="0" bottom="0" percent="0" rank="0" text="" dxfId="1275">
      <formula>97</formula>
      <formula>99.799999</formula>
    </cfRule>
    <cfRule type="cellIs" priority="627" operator="lessThan" aboveAverage="0" equalAverage="0" bottom="0" percent="0" rank="0" text="" dxfId="1276">
      <formula>96.9999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D1:L14"/>
  <sheetViews>
    <sheetView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G38" activeCellId="0" sqref="G38"/>
    </sheetView>
  </sheetViews>
  <sheetFormatPr defaultColWidth="8.54296875" defaultRowHeight="12.75" zeroHeight="false" outlineLevelRow="0" outlineLevelCol="0"/>
  <cols>
    <col collapsed="false" customWidth="true" hidden="false" outlineLevel="0" max="3" min="3" style="1" width="13"/>
    <col collapsed="false" customWidth="true" hidden="false" outlineLevel="0" max="4" min="4" style="1" width="23.71"/>
    <col collapsed="false" customWidth="true" hidden="false" outlineLevel="0" max="5" min="5" style="1" width="14"/>
    <col collapsed="false" customWidth="true" hidden="false" outlineLevel="0" max="6" min="6" style="1" width="18.29"/>
    <col collapsed="false" customWidth="true" hidden="false" outlineLevel="0" max="7" min="7" style="1" width="12.29"/>
    <col collapsed="false" customWidth="true" hidden="false" outlineLevel="0" max="8" min="8" style="1" width="14.29"/>
    <col collapsed="false" customWidth="true" hidden="false" outlineLevel="0" max="9" min="9" style="1" width="18.71"/>
    <col collapsed="false" customWidth="true" hidden="false" outlineLevel="0" max="10" min="10" style="1" width="20.42"/>
    <col collapsed="false" customWidth="true" hidden="false" outlineLevel="0" max="11" min="11" style="1" width="18"/>
    <col collapsed="false" customWidth="true" hidden="false" outlineLevel="0" max="12" min="12" style="1" width="10.29"/>
  </cols>
  <sheetData>
    <row r="1" customFormat="false" ht="14.25" hidden="false" customHeight="true" outlineLevel="0" collapsed="false">
      <c r="F1" s="113" t="s">
        <v>11</v>
      </c>
      <c r="G1" s="113"/>
      <c r="H1" s="113"/>
      <c r="I1" s="113"/>
    </row>
    <row r="2" customFormat="false" ht="1.5" hidden="false" customHeight="true" outlineLevel="0" collapsed="false"/>
    <row r="3" customFormat="false" ht="39.75" hidden="false" customHeight="true" outlineLevel="0" collapsed="false">
      <c r="D3" s="8" t="s">
        <v>12</v>
      </c>
      <c r="E3" s="11" t="s">
        <v>70</v>
      </c>
      <c r="F3" s="11"/>
      <c r="G3" s="11" t="s">
        <v>71</v>
      </c>
      <c r="H3" s="11"/>
      <c r="I3" s="11" t="s">
        <v>72</v>
      </c>
      <c r="J3" s="11"/>
      <c r="K3" s="32" t="s">
        <v>73</v>
      </c>
      <c r="L3" s="32"/>
    </row>
    <row r="4" customFormat="false" ht="22.5" hidden="false" customHeight="true" outlineLevel="0" collapsed="false">
      <c r="D4" s="8"/>
      <c r="E4" s="13" t="s">
        <v>17</v>
      </c>
      <c r="F4" s="114" t="n">
        <f aca="false">(SUM(New!Q5:Q30))/60</f>
        <v>156</v>
      </c>
      <c r="G4" s="17" t="s">
        <v>18</v>
      </c>
      <c r="H4" s="115" t="n">
        <f aca="false">SUM(New!S5:S30)</f>
        <v>2399</v>
      </c>
      <c r="I4" s="13" t="s">
        <v>17</v>
      </c>
      <c r="J4" s="114" t="n">
        <f aca="false">(SUM(New!V5:V30))/60</f>
        <v>156</v>
      </c>
      <c r="K4" s="17" t="s">
        <v>18</v>
      </c>
      <c r="L4" s="114" t="n">
        <f aca="false">SUM(New!X5:X30)</f>
        <v>157282</v>
      </c>
    </row>
    <row r="5" customFormat="false" ht="21" hidden="false" customHeight="true" outlineLevel="0" collapsed="false">
      <c r="D5" s="8"/>
      <c r="E5" s="19" t="s">
        <v>20</v>
      </c>
      <c r="F5" s="114" t="n">
        <f aca="false">SUM(New!R5:R30)</f>
        <v>0</v>
      </c>
      <c r="G5" s="23" t="s">
        <v>21</v>
      </c>
      <c r="H5" s="115" t="n">
        <f aca="false">SUM(New!T5:T30)</f>
        <v>5</v>
      </c>
      <c r="I5" s="19" t="s">
        <v>20</v>
      </c>
      <c r="J5" s="114" t="n">
        <f aca="false">SUM(New!W5:W30)</f>
        <v>0</v>
      </c>
      <c r="K5" s="23" t="s">
        <v>21</v>
      </c>
      <c r="L5" s="114" t="n">
        <f aca="false">SUM(New!Y5:Y30)</f>
        <v>6</v>
      </c>
    </row>
    <row r="6" customFormat="false" ht="19.5" hidden="false" customHeight="false" outlineLevel="0" collapsed="false">
      <c r="D6" s="8"/>
      <c r="E6" s="25" t="s">
        <v>22</v>
      </c>
      <c r="F6" s="26" t="n">
        <f aca="false">IFERROR((1-F5/F4)*100,0)</f>
        <v>100</v>
      </c>
      <c r="G6" s="29" t="s">
        <v>22</v>
      </c>
      <c r="H6" s="28" t="n">
        <f aca="false">IFERROR((1-H5/H4)*100,0)</f>
        <v>99.7915798249271</v>
      </c>
      <c r="I6" s="25" t="s">
        <v>22</v>
      </c>
      <c r="J6" s="26" t="n">
        <f aca="false">IFERROR((1-J5/J4)*100,0)</f>
        <v>100</v>
      </c>
      <c r="K6" s="29" t="s">
        <v>22</v>
      </c>
      <c r="L6" s="116" t="n">
        <f aca="false">IFERROR((1-L5/L4)*100,0)</f>
        <v>99.9961851960173</v>
      </c>
    </row>
    <row r="7" customFormat="false" ht="30.75" hidden="false" customHeight="true" outlineLevel="0" collapsed="false">
      <c r="D7" s="8" t="s">
        <v>23</v>
      </c>
      <c r="E7" s="31"/>
      <c r="F7" s="32" t="s">
        <v>61</v>
      </c>
      <c r="G7" s="32" t="s">
        <v>25</v>
      </c>
      <c r="H7" s="32"/>
      <c r="I7" s="32" t="s">
        <v>60</v>
      </c>
      <c r="J7" s="32" t="s">
        <v>74</v>
      </c>
      <c r="K7" s="32" t="s">
        <v>26</v>
      </c>
    </row>
    <row r="8" customFormat="false" ht="17.25" hidden="false" customHeight="true" outlineLevel="0" collapsed="false">
      <c r="D8" s="8"/>
      <c r="E8" s="17" t="s">
        <v>18</v>
      </c>
      <c r="F8" s="114" t="n">
        <f aca="false">SUM(New!AI5:AI30)</f>
        <v>588</v>
      </c>
      <c r="G8" s="117" t="n">
        <f aca="false">SUM(New!AA5:AA30)</f>
        <v>288</v>
      </c>
      <c r="H8" s="117"/>
      <c r="I8" s="114" t="n">
        <f aca="false">SUM(New!AG5:AG30)</f>
        <v>276</v>
      </c>
      <c r="J8" s="114" t="n">
        <f aca="false">SUM(New!AE5:AE30)</f>
        <v>508</v>
      </c>
      <c r="K8" s="114" t="n">
        <f aca="false">SUM(New!AC5:AC30)</f>
        <v>739</v>
      </c>
    </row>
    <row r="9" customFormat="false" ht="18.75" hidden="false" customHeight="true" outlineLevel="0" collapsed="false">
      <c r="D9" s="8"/>
      <c r="E9" s="23" t="s">
        <v>21</v>
      </c>
      <c r="F9" s="114" t="n">
        <f aca="false">SUM(New!AJ5:AJ30)</f>
        <v>1</v>
      </c>
      <c r="G9" s="118" t="n">
        <f aca="false">SUM(New!AB5:AB30)</f>
        <v>2</v>
      </c>
      <c r="H9" s="118"/>
      <c r="I9" s="114" t="n">
        <f aca="false">SUM(New!AH5:AH30)</f>
        <v>1</v>
      </c>
      <c r="J9" s="114" t="n">
        <f aca="false">SUM(New!AF5:AF30)</f>
        <v>0</v>
      </c>
      <c r="K9" s="114" t="n">
        <f aca="false">SUM(New!AD5:AD30)</f>
        <v>1</v>
      </c>
    </row>
    <row r="10" customFormat="false" ht="19.5" hidden="false" customHeight="false" outlineLevel="0" collapsed="false">
      <c r="D10" s="8"/>
      <c r="E10" s="37" t="s">
        <v>22</v>
      </c>
      <c r="F10" s="38" t="n">
        <f aca="false">IFERROR((1-F9/F8)*100,0)</f>
        <v>99.8299319727891</v>
      </c>
      <c r="G10" s="38" t="n">
        <f aca="false">IFERROR((1-G9/G8)*100,0)</f>
        <v>99.3055555555556</v>
      </c>
      <c r="H10" s="38"/>
      <c r="I10" s="38" t="n">
        <f aca="false">IFERROR((1-I9/I8)*100,0)</f>
        <v>99.6376811594203</v>
      </c>
      <c r="J10" s="116" t="n">
        <f aca="false">IFERROR((1-J9/J8)*100,0)</f>
        <v>100</v>
      </c>
      <c r="K10" s="38" t="n">
        <f aca="false">IFERROR((1-K9/K8)*100,0)</f>
        <v>99.8646820027064</v>
      </c>
    </row>
    <row r="11" customFormat="false" ht="30" hidden="false" customHeight="true" outlineLevel="0" collapsed="false">
      <c r="D11" s="8" t="s">
        <v>28</v>
      </c>
      <c r="E11" s="39"/>
      <c r="F11" s="11" t="s">
        <v>75</v>
      </c>
      <c r="G11" s="10" t="s">
        <v>76</v>
      </c>
      <c r="H11" s="10"/>
      <c r="I11" s="10" t="s">
        <v>60</v>
      </c>
      <c r="J11" s="119"/>
    </row>
    <row r="12" customFormat="false" ht="18" hidden="false" customHeight="true" outlineLevel="0" collapsed="false">
      <c r="D12" s="8"/>
      <c r="E12" s="17" t="s">
        <v>18</v>
      </c>
      <c r="F12" s="114" t="n">
        <f aca="false">SUM(New!AN5:AN31)</f>
        <v>5341</v>
      </c>
      <c r="G12" s="120" t="n">
        <f aca="false">SUM(New!AL5:AL31)</f>
        <v>149733</v>
      </c>
      <c r="H12" s="120"/>
      <c r="I12" s="120" t="n">
        <f aca="false">SUM(New!AP5:AP31)</f>
        <v>2208</v>
      </c>
      <c r="J12" s="121"/>
    </row>
    <row r="13" customFormat="false" ht="24" hidden="false" customHeight="true" outlineLevel="0" collapsed="false">
      <c r="D13" s="8"/>
      <c r="E13" s="23" t="s">
        <v>21</v>
      </c>
      <c r="F13" s="114" t="n">
        <f aca="false">SUM(New!AO5:AO31)</f>
        <v>0</v>
      </c>
      <c r="G13" s="120" t="n">
        <f aca="false">SUM(New!AM5:AM30)</f>
        <v>6</v>
      </c>
      <c r="H13" s="120"/>
      <c r="I13" s="122" t="n">
        <f aca="false">SUM(New!AQ5:AQ30)</f>
        <v>0</v>
      </c>
      <c r="J13" s="121"/>
    </row>
    <row r="14" customFormat="false" ht="19.5" hidden="false" customHeight="false" outlineLevel="0" collapsed="false">
      <c r="D14" s="8"/>
      <c r="E14" s="25" t="s">
        <v>22</v>
      </c>
      <c r="F14" s="38" t="n">
        <f aca="false">IFERROR((1-F13/F12)*100,0)</f>
        <v>100</v>
      </c>
      <c r="G14" s="26" t="n">
        <f aca="false">IFERROR((1-G13/G12)*100,0)</f>
        <v>99.9959928673038</v>
      </c>
      <c r="H14" s="26"/>
      <c r="I14" s="26" t="n">
        <f aca="false">IFERROR((1-I13/I12)*100,0)</f>
        <v>100</v>
      </c>
      <c r="J14" s="123"/>
    </row>
  </sheetData>
  <mergeCells count="16">
    <mergeCell ref="F1:I1"/>
    <mergeCell ref="D3:D6"/>
    <mergeCell ref="E3:F3"/>
    <mergeCell ref="G3:H3"/>
    <mergeCell ref="I3:J3"/>
    <mergeCell ref="K3:L3"/>
    <mergeCell ref="D7:D10"/>
    <mergeCell ref="G7:H7"/>
    <mergeCell ref="G8:H8"/>
    <mergeCell ref="G9:H9"/>
    <mergeCell ref="G10:H10"/>
    <mergeCell ref="D11:D14"/>
    <mergeCell ref="G11:H11"/>
    <mergeCell ref="G12:H12"/>
    <mergeCell ref="G13:H13"/>
    <mergeCell ref="G14:H14"/>
  </mergeCells>
  <conditionalFormatting sqref="F6 F14 I10:J10 F10:G10 L6">
    <cfRule type="cellIs" priority="2" operator="between" aboveAverage="0" equalAverage="0" bottom="0" percent="0" rank="0" text="" dxfId="1277">
      <formula>0</formula>
      <formula>96.99</formula>
    </cfRule>
  </conditionalFormatting>
  <conditionalFormatting sqref="F6 F14 I10:J10 F10:G10 L6">
    <cfRule type="cellIs" priority="3" operator="between" aboveAverage="0" equalAverage="0" bottom="0" percent="0" rank="0" text="" dxfId="1278">
      <formula>97</formula>
      <formula>99.799999</formula>
    </cfRule>
  </conditionalFormatting>
  <conditionalFormatting sqref="F6 F14 I10:J10 F10:G10 L6">
    <cfRule type="cellIs" priority="4" operator="between" aboveAverage="0" equalAverage="0" bottom="0" percent="0" rank="0" text="" dxfId="1279">
      <formula>99.8</formula>
      <formula>100</formula>
    </cfRule>
  </conditionalFormatting>
  <conditionalFormatting sqref="H6">
    <cfRule type="cellIs" priority="5" operator="between" aboveAverage="0" equalAverage="0" bottom="0" percent="0" rank="0" text="" dxfId="1280">
      <formula>0</formula>
      <formula>96.99</formula>
    </cfRule>
  </conditionalFormatting>
  <conditionalFormatting sqref="H6">
    <cfRule type="cellIs" priority="6" operator="between" aboveAverage="0" equalAverage="0" bottom="0" percent="0" rank="0" text="" dxfId="1281">
      <formula>97</formula>
      <formula>99.799999</formula>
    </cfRule>
  </conditionalFormatting>
  <conditionalFormatting sqref="H6">
    <cfRule type="cellIs" priority="7" operator="between" aboveAverage="0" equalAverage="0" bottom="0" percent="0" rank="0" text="" dxfId="1282">
      <formula>99.8</formula>
      <formula>100</formula>
    </cfRule>
  </conditionalFormatting>
  <conditionalFormatting sqref="K10">
    <cfRule type="cellIs" priority="8" operator="between" aboveAverage="0" equalAverage="0" bottom="0" percent="0" rank="0" text="" dxfId="1283">
      <formula>0</formula>
      <formula>96.99</formula>
    </cfRule>
  </conditionalFormatting>
  <conditionalFormatting sqref="K10">
    <cfRule type="cellIs" priority="9" operator="between" aboveAverage="0" equalAverage="0" bottom="0" percent="0" rank="0" text="" dxfId="1284">
      <formula>97</formula>
      <formula>99.799999</formula>
    </cfRule>
  </conditionalFormatting>
  <conditionalFormatting sqref="K10">
    <cfRule type="cellIs" priority="10" operator="between" aboveAverage="0" equalAverage="0" bottom="0" percent="0" rank="0" text="" dxfId="1285">
      <formula>99.8</formula>
      <formula>100</formula>
    </cfRule>
  </conditionalFormatting>
  <conditionalFormatting sqref="G14">
    <cfRule type="cellIs" priority="11" operator="between" aboveAverage="0" equalAverage="0" bottom="0" percent="0" rank="0" text="" dxfId="1286">
      <formula>0</formula>
      <formula>96.99</formula>
    </cfRule>
  </conditionalFormatting>
  <conditionalFormatting sqref="G14">
    <cfRule type="cellIs" priority="12" operator="between" aboveAverage="0" equalAverage="0" bottom="0" percent="0" rank="0" text="" dxfId="1287">
      <formula>97</formula>
      <formula>99.799999</formula>
    </cfRule>
  </conditionalFormatting>
  <conditionalFormatting sqref="G14">
    <cfRule type="cellIs" priority="13" operator="between" aboveAverage="0" equalAverage="0" bottom="0" percent="0" rank="0" text="" dxfId="1288">
      <formula>99.8</formula>
      <formula>100</formula>
    </cfRule>
  </conditionalFormatting>
  <conditionalFormatting sqref="I14">
    <cfRule type="cellIs" priority="14" operator="between" aboveAverage="0" equalAverage="0" bottom="0" percent="0" rank="0" text="" dxfId="1289">
      <formula>0</formula>
      <formula>96.99</formula>
    </cfRule>
  </conditionalFormatting>
  <conditionalFormatting sqref="I14">
    <cfRule type="cellIs" priority="15" operator="between" aboveAverage="0" equalAverage="0" bottom="0" percent="0" rank="0" text="" dxfId="1290">
      <formula>97</formula>
      <formula>99.799999</formula>
    </cfRule>
  </conditionalFormatting>
  <conditionalFormatting sqref="I14">
    <cfRule type="cellIs" priority="16" operator="between" aboveAverage="0" equalAverage="0" bottom="0" percent="0" rank="0" text="" dxfId="1291">
      <formula>99.8</formula>
      <formula>100</formula>
    </cfRule>
  </conditionalFormatting>
  <conditionalFormatting sqref="J6">
    <cfRule type="cellIs" priority="17" operator="between" aboveAverage="0" equalAverage="0" bottom="0" percent="0" rank="0" text="" dxfId="1292">
      <formula>0</formula>
      <formula>96.99</formula>
    </cfRule>
  </conditionalFormatting>
  <conditionalFormatting sqref="J6">
    <cfRule type="cellIs" priority="18" operator="between" aboveAverage="0" equalAverage="0" bottom="0" percent="0" rank="0" text="" dxfId="1293">
      <formula>97</formula>
      <formula>99.799999</formula>
    </cfRule>
  </conditionalFormatting>
  <conditionalFormatting sqref="J6">
    <cfRule type="cellIs" priority="19" operator="between" aboveAverage="0" equalAverage="0" bottom="0" percent="0" rank="0" text="" dxfId="1294">
      <formula>99.8</formula>
      <formula>100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7" activeCellId="0" sqref="J17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24" width="12.29"/>
    <col collapsed="false" customWidth="true" hidden="false" outlineLevel="0" max="2" min="2" style="1" width="12.42"/>
    <col collapsed="false" customWidth="true" hidden="false" outlineLevel="0" max="3" min="3" style="1" width="16.29"/>
    <col collapsed="false" customWidth="true" hidden="false" outlineLevel="0" max="4" min="4" style="1" width="12.42"/>
    <col collapsed="false" customWidth="true" hidden="false" outlineLevel="0" max="5" min="5" style="1" width="16.29"/>
    <col collapsed="false" customWidth="true" hidden="false" outlineLevel="0" max="6" min="6" style="1" width="12.42"/>
    <col collapsed="false" customWidth="true" hidden="false" outlineLevel="0" max="7" min="7" style="1" width="16.29"/>
    <col collapsed="false" customWidth="true" hidden="false" outlineLevel="0" max="8" min="8" style="1" width="12.42"/>
    <col collapsed="false" customWidth="true" hidden="false" outlineLevel="0" max="9" min="9" style="125" width="16.29"/>
    <col collapsed="false" customWidth="true" hidden="false" outlineLevel="0" max="10" min="10" style="1" width="12.42"/>
    <col collapsed="false" customWidth="true" hidden="false" outlineLevel="0" max="11" min="11" style="1" width="16.29"/>
  </cols>
  <sheetData>
    <row r="1" customFormat="false" ht="15" hidden="false" customHeight="true" outlineLevel="0" collapsed="false">
      <c r="A1" s="126"/>
      <c r="B1" s="127" t="s">
        <v>77</v>
      </c>
      <c r="C1" s="127"/>
      <c r="D1" s="127" t="s">
        <v>78</v>
      </c>
      <c r="E1" s="127"/>
      <c r="F1" s="127" t="s">
        <v>79</v>
      </c>
      <c r="G1" s="127"/>
      <c r="H1" s="127" t="s">
        <v>80</v>
      </c>
      <c r="I1" s="127"/>
      <c r="J1" s="127" t="s">
        <v>81</v>
      </c>
      <c r="K1" s="127"/>
    </row>
    <row r="2" customFormat="false" ht="15" hidden="false" customHeight="true" outlineLevel="0" collapsed="false">
      <c r="A2" s="128" t="s">
        <v>44</v>
      </c>
      <c r="B2" s="129" t="s">
        <v>82</v>
      </c>
      <c r="C2" s="130" t="s">
        <v>83</v>
      </c>
      <c r="D2" s="129" t="s">
        <v>82</v>
      </c>
      <c r="E2" s="131" t="s">
        <v>83</v>
      </c>
      <c r="F2" s="129" t="s">
        <v>82</v>
      </c>
      <c r="G2" s="130" t="s">
        <v>83</v>
      </c>
      <c r="H2" s="129" t="s">
        <v>82</v>
      </c>
      <c r="I2" s="131" t="s">
        <v>83</v>
      </c>
      <c r="J2" s="129" t="s">
        <v>82</v>
      </c>
      <c r="K2" s="130" t="s">
        <v>83</v>
      </c>
    </row>
    <row r="3" customFormat="false" ht="12.75" hidden="false" customHeight="false" outlineLevel="0" collapsed="false">
      <c r="A3" s="96" t="n">
        <v>44958</v>
      </c>
      <c r="B3" s="132" t="n">
        <v>0</v>
      </c>
      <c r="C3" s="133" t="n">
        <v>0</v>
      </c>
      <c r="D3" s="132" t="n">
        <v>0</v>
      </c>
      <c r="E3" s="133" t="n">
        <v>0</v>
      </c>
      <c r="F3" s="132" t="n">
        <v>0</v>
      </c>
      <c r="G3" s="133" t="n">
        <v>0</v>
      </c>
      <c r="H3" s="132" t="n">
        <v>0</v>
      </c>
      <c r="I3" s="134" t="n">
        <v>0</v>
      </c>
      <c r="J3" s="132" t="n">
        <v>0</v>
      </c>
      <c r="K3" s="133" t="n">
        <v>0</v>
      </c>
    </row>
    <row r="4" customFormat="false" ht="12.75" hidden="false" customHeight="false" outlineLevel="0" collapsed="false">
      <c r="A4" s="96" t="n">
        <v>44959</v>
      </c>
      <c r="B4" s="132" t="n">
        <v>0</v>
      </c>
      <c r="C4" s="133" t="n">
        <v>0</v>
      </c>
      <c r="D4" s="132" t="n">
        <v>0</v>
      </c>
      <c r="E4" s="133" t="n">
        <v>0</v>
      </c>
      <c r="F4" s="132" t="n">
        <v>0</v>
      </c>
      <c r="G4" s="133" t="n">
        <v>0</v>
      </c>
      <c r="H4" s="132" t="n">
        <v>0</v>
      </c>
      <c r="I4" s="134" t="n">
        <v>0</v>
      </c>
      <c r="J4" s="132" t="n">
        <v>0</v>
      </c>
      <c r="K4" s="133" t="n">
        <v>0</v>
      </c>
    </row>
    <row r="5" customFormat="false" ht="12.75" hidden="false" customHeight="false" outlineLevel="0" collapsed="false">
      <c r="A5" s="96" t="n">
        <v>44960</v>
      </c>
      <c r="B5" s="132" t="n">
        <v>0</v>
      </c>
      <c r="C5" s="133" t="n">
        <v>0</v>
      </c>
      <c r="D5" s="132" t="n">
        <v>0</v>
      </c>
      <c r="E5" s="133" t="n">
        <v>0</v>
      </c>
      <c r="F5" s="132" t="n">
        <v>0</v>
      </c>
      <c r="G5" s="133" t="n">
        <v>0</v>
      </c>
      <c r="H5" s="132" t="n">
        <v>0</v>
      </c>
      <c r="I5" s="134" t="n">
        <v>0</v>
      </c>
      <c r="J5" s="132" t="n">
        <v>0</v>
      </c>
      <c r="K5" s="133" t="n">
        <v>0</v>
      </c>
    </row>
    <row r="6" customFormat="false" ht="12.75" hidden="false" customHeight="false" outlineLevel="0" collapsed="false">
      <c r="A6" s="96" t="n">
        <v>44961</v>
      </c>
      <c r="B6" s="132" t="n">
        <v>0</v>
      </c>
      <c r="C6" s="133" t="n">
        <v>0</v>
      </c>
      <c r="D6" s="132" t="n">
        <v>0</v>
      </c>
      <c r="E6" s="133" t="n">
        <v>0</v>
      </c>
      <c r="F6" s="132" t="n">
        <v>0</v>
      </c>
      <c r="G6" s="133" t="n">
        <v>0</v>
      </c>
      <c r="H6" s="132" t="n">
        <v>0</v>
      </c>
      <c r="I6" s="134" t="n">
        <v>0</v>
      </c>
      <c r="J6" s="132" t="n">
        <v>0</v>
      </c>
      <c r="K6" s="133" t="n">
        <v>0</v>
      </c>
    </row>
    <row r="7" customFormat="false" ht="12.75" hidden="false" customHeight="false" outlineLevel="0" collapsed="false">
      <c r="A7" s="96" t="n">
        <v>44962</v>
      </c>
      <c r="B7" s="132" t="n">
        <v>0</v>
      </c>
      <c r="C7" s="133" t="n">
        <v>0</v>
      </c>
      <c r="D7" s="132" t="n">
        <v>0</v>
      </c>
      <c r="E7" s="133" t="n">
        <v>0</v>
      </c>
      <c r="F7" s="132" t="n">
        <v>0</v>
      </c>
      <c r="G7" s="133" t="n">
        <v>0</v>
      </c>
      <c r="H7" s="132" t="n">
        <v>1</v>
      </c>
      <c r="I7" s="134" t="n">
        <v>5</v>
      </c>
      <c r="J7" s="132" t="n">
        <v>0</v>
      </c>
      <c r="K7" s="133" t="n">
        <v>0</v>
      </c>
    </row>
    <row r="8" customFormat="false" ht="12.75" hidden="false" customHeight="false" outlineLevel="0" collapsed="false">
      <c r="A8" s="96" t="n">
        <v>44963</v>
      </c>
      <c r="B8" s="132" t="n">
        <v>1</v>
      </c>
      <c r="C8" s="133" t="n">
        <v>5</v>
      </c>
      <c r="D8" s="132" t="n">
        <v>0</v>
      </c>
      <c r="E8" s="133" t="n">
        <v>0</v>
      </c>
      <c r="F8" s="132" t="n">
        <v>0</v>
      </c>
      <c r="G8" s="133" t="n">
        <v>0</v>
      </c>
      <c r="H8" s="132" t="n">
        <v>0</v>
      </c>
      <c r="I8" s="134" t="n">
        <v>0</v>
      </c>
      <c r="J8" s="132" t="n">
        <v>0</v>
      </c>
      <c r="K8" s="133" t="n">
        <v>0</v>
      </c>
    </row>
    <row r="9" customFormat="false" ht="12.75" hidden="false" customHeight="false" outlineLevel="0" collapsed="false">
      <c r="A9" s="96" t="n">
        <v>44964</v>
      </c>
      <c r="B9" s="132" t="n">
        <v>0</v>
      </c>
      <c r="C9" s="133" t="n">
        <v>0</v>
      </c>
      <c r="D9" s="132" t="n">
        <v>0</v>
      </c>
      <c r="E9" s="133" t="n">
        <v>0</v>
      </c>
      <c r="F9" s="132" t="n">
        <v>0</v>
      </c>
      <c r="G9" s="133" t="n">
        <v>0</v>
      </c>
      <c r="H9" s="132" t="n">
        <v>0</v>
      </c>
      <c r="I9" s="134" t="n">
        <v>0</v>
      </c>
      <c r="J9" s="132" t="n">
        <v>0</v>
      </c>
      <c r="K9" s="133" t="n">
        <v>0</v>
      </c>
    </row>
    <row r="10" customFormat="false" ht="12.75" hidden="false" customHeight="false" outlineLevel="0" collapsed="false">
      <c r="A10" s="96" t="n">
        <v>44965</v>
      </c>
      <c r="B10" s="132" t="n">
        <v>0</v>
      </c>
      <c r="C10" s="133" t="n">
        <v>0</v>
      </c>
      <c r="D10" s="132" t="n">
        <v>0</v>
      </c>
      <c r="E10" s="133" t="n">
        <v>0</v>
      </c>
      <c r="F10" s="132" t="n">
        <v>0</v>
      </c>
      <c r="G10" s="133" t="n">
        <v>0</v>
      </c>
      <c r="H10" s="132" t="n">
        <v>0</v>
      </c>
      <c r="I10" s="134" t="n">
        <v>0</v>
      </c>
      <c r="J10" s="132" t="n">
        <v>0</v>
      </c>
      <c r="K10" s="133" t="n">
        <v>0</v>
      </c>
    </row>
    <row r="11" customFormat="false" ht="12.75" hidden="false" customHeight="false" outlineLevel="0" collapsed="false">
      <c r="A11" s="96" t="n">
        <v>44966</v>
      </c>
      <c r="B11" s="132" t="n">
        <v>1</v>
      </c>
      <c r="C11" s="133" t="n">
        <v>5</v>
      </c>
      <c r="D11" s="132" t="n">
        <v>0</v>
      </c>
      <c r="E11" s="133" t="n">
        <v>0</v>
      </c>
      <c r="F11" s="132" t="n">
        <v>1</v>
      </c>
      <c r="G11" s="133" t="n">
        <v>5</v>
      </c>
      <c r="H11" s="132" t="n">
        <v>0</v>
      </c>
      <c r="I11" s="134" t="n">
        <v>0</v>
      </c>
      <c r="J11" s="132" t="n">
        <v>0</v>
      </c>
      <c r="K11" s="133" t="n">
        <v>0</v>
      </c>
    </row>
    <row r="12" customFormat="false" ht="12.75" hidden="false" customHeight="false" outlineLevel="0" collapsed="false">
      <c r="A12" s="96" t="n">
        <v>44967</v>
      </c>
      <c r="B12" s="132" t="n">
        <v>0</v>
      </c>
      <c r="C12" s="133" t="n">
        <v>0</v>
      </c>
      <c r="D12" s="132" t="n">
        <v>0</v>
      </c>
      <c r="E12" s="133" t="n">
        <v>0</v>
      </c>
      <c r="F12" s="132" t="n">
        <v>0</v>
      </c>
      <c r="G12" s="133" t="n">
        <v>0</v>
      </c>
      <c r="H12" s="132" t="n">
        <v>0</v>
      </c>
      <c r="I12" s="134" t="n">
        <v>0</v>
      </c>
      <c r="J12" s="132" t="n">
        <v>0</v>
      </c>
      <c r="K12" s="133" t="n">
        <v>0</v>
      </c>
    </row>
    <row r="13" customFormat="false" ht="12.75" hidden="false" customHeight="false" outlineLevel="0" collapsed="false">
      <c r="A13" s="96" t="n">
        <v>44968</v>
      </c>
      <c r="B13" s="132" t="n">
        <v>0</v>
      </c>
      <c r="C13" s="133" t="n">
        <v>0</v>
      </c>
      <c r="D13" s="132" t="n">
        <v>0</v>
      </c>
      <c r="E13" s="133" t="n">
        <v>0</v>
      </c>
      <c r="F13" s="132" t="n">
        <v>0</v>
      </c>
      <c r="G13" s="133" t="n">
        <v>0</v>
      </c>
      <c r="H13" s="132" t="n">
        <v>0</v>
      </c>
      <c r="I13" s="134" t="n">
        <v>0</v>
      </c>
      <c r="J13" s="132" t="n">
        <v>0</v>
      </c>
      <c r="K13" s="133" t="n">
        <v>0</v>
      </c>
    </row>
    <row r="14" customFormat="false" ht="12.75" hidden="false" customHeight="false" outlineLevel="0" collapsed="false">
      <c r="A14" s="96" t="n">
        <v>44970</v>
      </c>
      <c r="B14" s="132" t="n">
        <v>0</v>
      </c>
      <c r="C14" s="133" t="n">
        <v>0</v>
      </c>
      <c r="D14" s="132" t="n">
        <v>0</v>
      </c>
      <c r="E14" s="133" t="n">
        <v>0</v>
      </c>
      <c r="F14" s="132" t="n">
        <v>0</v>
      </c>
      <c r="G14" s="133" t="n">
        <v>0</v>
      </c>
      <c r="H14" s="132" t="n">
        <v>0</v>
      </c>
      <c r="I14" s="134" t="n">
        <v>0</v>
      </c>
      <c r="J14" s="132" t="n">
        <v>0</v>
      </c>
      <c r="K14" s="133" t="n">
        <v>0</v>
      </c>
    </row>
    <row r="15" customFormat="false" ht="12.75" hidden="false" customHeight="false" outlineLevel="0" collapsed="false">
      <c r="A15" s="96" t="n">
        <v>44971</v>
      </c>
      <c r="B15" s="132" t="n">
        <v>0</v>
      </c>
      <c r="C15" s="133" t="n">
        <v>0</v>
      </c>
      <c r="D15" s="132" t="n">
        <v>0</v>
      </c>
      <c r="E15" s="133" t="n">
        <v>0</v>
      </c>
      <c r="F15" s="132" t="n">
        <v>1</v>
      </c>
      <c r="G15" s="133" t="n">
        <v>5</v>
      </c>
      <c r="H15" s="132" t="n">
        <v>0</v>
      </c>
      <c r="I15" s="134" t="n">
        <v>0</v>
      </c>
      <c r="J15" s="132" t="n">
        <v>0</v>
      </c>
      <c r="K15" s="133" t="n">
        <v>0</v>
      </c>
    </row>
    <row r="16" customFormat="false" ht="12.75" hidden="false" customHeight="false" outlineLevel="0" collapsed="false">
      <c r="A16" s="96" t="n">
        <v>44972</v>
      </c>
      <c r="B16" s="132" t="n">
        <v>0</v>
      </c>
      <c r="C16" s="133" t="n">
        <v>0</v>
      </c>
      <c r="D16" s="132" t="n">
        <v>0</v>
      </c>
      <c r="E16" s="133" t="n">
        <v>0</v>
      </c>
      <c r="F16" s="132" t="n">
        <v>1</v>
      </c>
      <c r="G16" s="133" t="n">
        <v>3</v>
      </c>
      <c r="H16" s="132" t="n">
        <v>0</v>
      </c>
      <c r="I16" s="134" t="n">
        <v>0</v>
      </c>
      <c r="J16" s="132" t="n">
        <v>0</v>
      </c>
      <c r="K16" s="133" t="n">
        <v>0</v>
      </c>
    </row>
    <row r="17" customFormat="false" ht="12.75" hidden="false" customHeight="false" outlineLevel="0" collapsed="false">
      <c r="A17" s="96" t="n">
        <v>44973</v>
      </c>
      <c r="B17" s="132" t="n">
        <v>5</v>
      </c>
      <c r="C17" s="133" t="n">
        <v>4</v>
      </c>
      <c r="D17" s="132" t="n">
        <v>2</v>
      </c>
      <c r="E17" s="133" t="n">
        <v>5</v>
      </c>
      <c r="F17" s="132" t="n">
        <v>2</v>
      </c>
      <c r="G17" s="133" t="n">
        <v>1</v>
      </c>
      <c r="H17" s="132" t="n">
        <v>3</v>
      </c>
      <c r="I17" s="134" t="n">
        <v>4</v>
      </c>
      <c r="J17" s="132" t="n">
        <v>0</v>
      </c>
      <c r="K17" s="133" t="n">
        <v>0</v>
      </c>
    </row>
    <row r="18" customFormat="false" ht="12.75" hidden="false" customHeight="false" outlineLevel="0" collapsed="false">
      <c r="A18" s="96" t="n">
        <v>44974</v>
      </c>
      <c r="B18" s="132"/>
      <c r="C18" s="133"/>
      <c r="D18" s="132"/>
      <c r="E18" s="133"/>
      <c r="F18" s="132"/>
      <c r="G18" s="133"/>
      <c r="H18" s="132"/>
      <c r="I18" s="134"/>
      <c r="J18" s="132"/>
      <c r="K18" s="133"/>
    </row>
    <row r="19" customFormat="false" ht="12.75" hidden="false" customHeight="false" outlineLevel="0" collapsed="false">
      <c r="A19" s="96" t="n">
        <v>44975</v>
      </c>
      <c r="B19" s="132"/>
      <c r="C19" s="133"/>
      <c r="D19" s="132"/>
      <c r="E19" s="133"/>
      <c r="F19" s="132"/>
      <c r="G19" s="133"/>
      <c r="H19" s="132"/>
      <c r="I19" s="134"/>
      <c r="J19" s="132"/>
      <c r="K19" s="133"/>
    </row>
    <row r="20" customFormat="false" ht="12.75" hidden="false" customHeight="false" outlineLevel="0" collapsed="false">
      <c r="A20" s="96" t="n">
        <v>44976</v>
      </c>
      <c r="B20" s="132"/>
      <c r="C20" s="133"/>
      <c r="D20" s="132"/>
      <c r="E20" s="133"/>
      <c r="F20" s="132"/>
      <c r="G20" s="133"/>
      <c r="H20" s="132"/>
      <c r="I20" s="134"/>
      <c r="J20" s="132"/>
      <c r="K20" s="133"/>
    </row>
    <row r="21" customFormat="false" ht="12.75" hidden="false" customHeight="false" outlineLevel="0" collapsed="false">
      <c r="A21" s="96" t="n">
        <v>44977</v>
      </c>
      <c r="B21" s="132"/>
      <c r="C21" s="133"/>
      <c r="D21" s="132"/>
      <c r="E21" s="133"/>
      <c r="F21" s="132"/>
      <c r="G21" s="133"/>
      <c r="H21" s="132"/>
      <c r="I21" s="134"/>
      <c r="J21" s="132"/>
      <c r="K21" s="133"/>
    </row>
    <row r="22" customFormat="false" ht="12.75" hidden="false" customHeight="false" outlineLevel="0" collapsed="false">
      <c r="A22" s="96" t="n">
        <v>44978</v>
      </c>
      <c r="B22" s="132"/>
      <c r="C22" s="133"/>
      <c r="D22" s="132"/>
      <c r="E22" s="133"/>
      <c r="F22" s="132"/>
      <c r="G22" s="133"/>
      <c r="H22" s="132"/>
      <c r="I22" s="134"/>
      <c r="J22" s="132"/>
      <c r="K22" s="133"/>
    </row>
    <row r="23" customFormat="false" ht="12.75" hidden="false" customHeight="false" outlineLevel="0" collapsed="false">
      <c r="A23" s="96" t="n">
        <v>44979</v>
      </c>
      <c r="B23" s="132"/>
      <c r="C23" s="133"/>
      <c r="D23" s="132"/>
      <c r="E23" s="133"/>
      <c r="F23" s="132"/>
      <c r="G23" s="133"/>
      <c r="H23" s="132"/>
      <c r="I23" s="134"/>
      <c r="J23" s="132"/>
      <c r="K23" s="133"/>
    </row>
    <row r="24" customFormat="false" ht="12.75" hidden="false" customHeight="false" outlineLevel="0" collapsed="false">
      <c r="A24" s="96" t="n">
        <v>44980</v>
      </c>
      <c r="B24" s="132"/>
      <c r="C24" s="133"/>
      <c r="D24" s="132"/>
      <c r="E24" s="133"/>
      <c r="F24" s="132"/>
      <c r="G24" s="133"/>
      <c r="H24" s="132"/>
      <c r="I24" s="134"/>
      <c r="J24" s="132"/>
      <c r="K24" s="133"/>
    </row>
    <row r="25" customFormat="false" ht="12.75" hidden="false" customHeight="false" outlineLevel="0" collapsed="false">
      <c r="A25" s="96" t="n">
        <v>44981</v>
      </c>
      <c r="B25" s="132"/>
      <c r="C25" s="133"/>
      <c r="D25" s="132"/>
      <c r="E25" s="133"/>
      <c r="F25" s="132"/>
      <c r="G25" s="133"/>
      <c r="H25" s="132"/>
      <c r="I25" s="134"/>
      <c r="J25" s="132"/>
      <c r="K25" s="133"/>
    </row>
    <row r="26" customFormat="false" ht="12.75" hidden="false" customHeight="false" outlineLevel="0" collapsed="false">
      <c r="A26" s="96" t="n">
        <v>44982</v>
      </c>
      <c r="B26" s="132"/>
      <c r="C26" s="133"/>
      <c r="D26" s="132"/>
      <c r="E26" s="133"/>
      <c r="F26" s="132"/>
      <c r="G26" s="133"/>
      <c r="H26" s="132"/>
      <c r="I26" s="134"/>
      <c r="J26" s="132"/>
      <c r="K26" s="133"/>
    </row>
    <row r="27" customFormat="false" ht="12.75" hidden="false" customHeight="false" outlineLevel="0" collapsed="false">
      <c r="A27" s="96" t="n">
        <v>44983</v>
      </c>
      <c r="B27" s="132"/>
      <c r="C27" s="133"/>
      <c r="D27" s="132"/>
      <c r="E27" s="133"/>
      <c r="F27" s="132"/>
      <c r="G27" s="133"/>
      <c r="H27" s="132"/>
      <c r="I27" s="134"/>
      <c r="J27" s="132"/>
      <c r="K27" s="133"/>
    </row>
    <row r="28" customFormat="false" ht="12.75" hidden="false" customHeight="false" outlineLevel="0" collapsed="false">
      <c r="A28" s="96" t="n">
        <v>44984</v>
      </c>
      <c r="B28" s="132"/>
      <c r="C28" s="133"/>
      <c r="D28" s="132"/>
      <c r="E28" s="133"/>
      <c r="F28" s="132"/>
      <c r="G28" s="133"/>
      <c r="H28" s="132"/>
      <c r="I28" s="134"/>
      <c r="J28" s="132"/>
      <c r="K28" s="133"/>
    </row>
    <row r="29" customFormat="false" ht="12.75" hidden="false" customHeight="false" outlineLevel="0" collapsed="false">
      <c r="A29" s="96" t="n">
        <v>44985</v>
      </c>
      <c r="B29" s="132"/>
      <c r="C29" s="133"/>
      <c r="D29" s="132"/>
      <c r="E29" s="133"/>
      <c r="F29" s="132"/>
      <c r="G29" s="133"/>
      <c r="H29" s="132"/>
      <c r="I29" s="134"/>
      <c r="J29" s="132"/>
      <c r="K29" s="133"/>
    </row>
    <row r="30" s="139" customFormat="true" ht="38.25" hidden="false" customHeight="false" outlineLevel="0" collapsed="false">
      <c r="A30" s="135" t="s">
        <v>84</v>
      </c>
      <c r="B30" s="136" t="s">
        <v>85</v>
      </c>
      <c r="C30" s="137" t="n">
        <f aca="false" t="array" ref="C30:C30">COUNT(IF(C3:C29&lt;&gt;0,C3:C29))</f>
        <v>3</v>
      </c>
      <c r="D30" s="137"/>
      <c r="E30" s="137" t="n">
        <f aca="false" t="array" ref="E30:E30">COUNT(IF(E3:E29&lt;&gt;0,E3:E29))</f>
        <v>1</v>
      </c>
      <c r="F30" s="137"/>
      <c r="G30" s="137" t="n">
        <f aca="false" t="array" ref="G30:G30">COUNT(IF(G3:G29&lt;&gt;0,G3:G29))</f>
        <v>4</v>
      </c>
      <c r="H30" s="137"/>
      <c r="I30" s="138" t="n">
        <f aca="false" t="array" ref="I30:I30">COUNT(IF(I3:I29&lt;&gt;0,I3:I29))</f>
        <v>2</v>
      </c>
      <c r="J30" s="137"/>
      <c r="K30" s="137" t="n">
        <f aca="false" t="array" ref="K30:K30">COUNT(IF(K3:K29&lt;&gt;0,K3:K29))</f>
        <v>0</v>
      </c>
    </row>
    <row r="31" customFormat="false" ht="16.5" hidden="false" customHeight="true" outlineLevel="0" collapsed="false">
      <c r="A31" s="140" t="s">
        <v>86</v>
      </c>
      <c r="B31" s="141" t="n">
        <f aca="false">SUM(B3:B29)</f>
        <v>7</v>
      </c>
      <c r="C31" s="142" t="n">
        <f aca="false">SUM(C3:C29)/C30</f>
        <v>4.66666666666667</v>
      </c>
      <c r="D31" s="141" t="n">
        <f aca="false">SUM(D3:D29)</f>
        <v>2</v>
      </c>
      <c r="E31" s="142" t="n">
        <f aca="false">SUM(E3:E29)/E30</f>
        <v>5</v>
      </c>
      <c r="F31" s="141" t="n">
        <f aca="false">SUM(F3:F29)</f>
        <v>5</v>
      </c>
      <c r="G31" s="142" t="n">
        <f aca="false">SUM(G3:G29)/G30</f>
        <v>3.5</v>
      </c>
      <c r="H31" s="141" t="n">
        <f aca="false">SUM(H3:H29)</f>
        <v>4</v>
      </c>
      <c r="I31" s="143" t="n">
        <f aca="false">SUM(I3:I29)/I30</f>
        <v>4.5</v>
      </c>
      <c r="J31" s="141" t="n">
        <f aca="false">SUM(J3:J29)</f>
        <v>0</v>
      </c>
      <c r="K31" s="142" t="e">
        <f aca="false">SUM(K3:K29)/K30</f>
        <v>#DIV/0!</v>
      </c>
    </row>
    <row r="32" customFormat="false" ht="27" hidden="false" customHeight="true" outlineLevel="0" collapsed="false"/>
    <row r="33" customFormat="false" ht="21" hidden="false" customHeight="true" outlineLevel="0" collapsed="false"/>
  </sheetData>
  <mergeCells count="5">
    <mergeCell ref="B1:C1"/>
    <mergeCell ref="D1:E1"/>
    <mergeCell ref="F1:G1"/>
    <mergeCell ref="H1:I1"/>
    <mergeCell ref="J1:K1"/>
  </mergeCells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AG30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5" activePane="bottomLeft" state="frozen"/>
      <selection pane="topLeft" activeCell="A1" activeCellId="0" sqref="A1"/>
      <selection pane="bottomLeft" activeCell="Q20" activeCellId="0" sqref="Q20"/>
    </sheetView>
  </sheetViews>
  <sheetFormatPr defaultColWidth="9.2890625" defaultRowHeight="12.75" zeroHeight="false" outlineLevelRow="0" outlineLevelCol="0"/>
  <cols>
    <col collapsed="false" customWidth="true" hidden="false" outlineLevel="0" max="1" min="1" style="55" width="11.29"/>
    <col collapsed="false" customWidth="true" hidden="false" outlineLevel="0" max="2" min="2" style="56" width="10.57"/>
    <col collapsed="false" customWidth="true" hidden="false" outlineLevel="0" max="3" min="3" style="56" width="11.57"/>
    <col collapsed="false" customWidth="true" hidden="false" outlineLevel="0" max="4" min="4" style="56" width="3.29"/>
    <col collapsed="false" customWidth="false" hidden="false" outlineLevel="0" max="9" min="5" style="56" width="9.29"/>
    <col collapsed="false" customWidth="true" hidden="false" outlineLevel="0" max="10" min="10" style="56" width="4"/>
    <col collapsed="false" customWidth="true" hidden="false" outlineLevel="0" max="13" min="11" style="56" width="11"/>
    <col collapsed="false" customWidth="true" hidden="false" outlineLevel="0" max="14" min="14" style="56" width="4.29"/>
    <col collapsed="false" customWidth="true" hidden="false" outlineLevel="0" max="15" min="15" style="56" width="10.29"/>
    <col collapsed="false" customWidth="true" hidden="false" outlineLevel="0" max="16" min="16" style="56" width="12.29"/>
    <col collapsed="false" customWidth="false" hidden="false" outlineLevel="0" max="17" min="17" style="56" width="9.29"/>
    <col collapsed="false" customWidth="true" hidden="false" outlineLevel="0" max="18" min="18" style="56" width="9.71"/>
    <col collapsed="false" customWidth="true" hidden="false" outlineLevel="0" max="19" min="19" style="56" width="3.42"/>
    <col collapsed="false" customWidth="false" hidden="false" outlineLevel="0" max="20" min="20" style="56" width="9.29"/>
    <col collapsed="false" customWidth="true" hidden="false" outlineLevel="0" max="21" min="21" style="56" width="10.42"/>
    <col collapsed="false" customWidth="false" hidden="false" outlineLevel="0" max="22" min="22" style="56" width="9.29"/>
    <col collapsed="false" customWidth="true" hidden="false" outlineLevel="0" max="29" min="23" style="56" width="10.42"/>
    <col collapsed="false" customWidth="true" hidden="false" outlineLevel="0" max="30" min="30" style="56" width="3.71"/>
    <col collapsed="false" customWidth="true" hidden="false" outlineLevel="0" max="31" min="31" style="56" width="2.71"/>
    <col collapsed="false" customWidth="false" hidden="false" outlineLevel="0" max="16384" min="32" style="56" width="9.29"/>
  </cols>
  <sheetData>
    <row r="1" customFormat="false" ht="12.75" hidden="false" customHeight="false" outlineLevel="0" collapsed="false">
      <c r="A1" s="57"/>
      <c r="B1" s="57"/>
      <c r="C1" s="57"/>
      <c r="D1" s="57"/>
      <c r="E1" s="58"/>
      <c r="F1" s="58"/>
      <c r="G1" s="58"/>
      <c r="H1" s="58"/>
      <c r="I1" s="58"/>
      <c r="J1" s="58"/>
      <c r="K1" s="58"/>
      <c r="L1" s="58"/>
      <c r="M1" s="58"/>
      <c r="N1" s="59"/>
      <c r="O1" s="57" t="s">
        <v>87</v>
      </c>
      <c r="P1" s="57"/>
      <c r="Q1" s="57"/>
      <c r="R1" s="57"/>
      <c r="S1" s="61"/>
      <c r="T1" s="57" t="s">
        <v>40</v>
      </c>
      <c r="U1" s="57"/>
      <c r="V1" s="57"/>
      <c r="W1" s="57"/>
      <c r="X1" s="57"/>
      <c r="Y1" s="57"/>
      <c r="Z1" s="57"/>
      <c r="AA1" s="57"/>
      <c r="AB1" s="57"/>
      <c r="AC1" s="57"/>
      <c r="AD1" s="60"/>
      <c r="AE1" s="61"/>
      <c r="AF1" s="57" t="s">
        <v>42</v>
      </c>
      <c r="AG1" s="57"/>
    </row>
    <row r="2" customFormat="false" ht="12.75" hidden="false" customHeight="true" outlineLevel="0" collapsed="false">
      <c r="A2" s="63" t="s">
        <v>44</v>
      </c>
      <c r="B2" s="57"/>
      <c r="C2" s="57"/>
      <c r="D2" s="64"/>
      <c r="E2" s="57" t="s">
        <v>45</v>
      </c>
      <c r="F2" s="57"/>
      <c r="G2" s="57"/>
      <c r="H2" s="57"/>
      <c r="I2" s="57"/>
      <c r="J2" s="64"/>
      <c r="K2" s="62" t="s">
        <v>46</v>
      </c>
      <c r="L2" s="62"/>
      <c r="M2" s="62"/>
      <c r="O2" s="65" t="s">
        <v>88</v>
      </c>
      <c r="P2" s="65"/>
      <c r="Q2" s="66" t="s">
        <v>89</v>
      </c>
      <c r="R2" s="66"/>
      <c r="S2" s="61"/>
      <c r="T2" s="70" t="s">
        <v>90</v>
      </c>
      <c r="U2" s="70"/>
      <c r="V2" s="65" t="s">
        <v>52</v>
      </c>
      <c r="W2" s="65"/>
      <c r="X2" s="71" t="s">
        <v>53</v>
      </c>
      <c r="Y2" s="71"/>
      <c r="Z2" s="72" t="s">
        <v>54</v>
      </c>
      <c r="AA2" s="72"/>
      <c r="AB2" s="73" t="s">
        <v>55</v>
      </c>
      <c r="AC2" s="73"/>
      <c r="AD2" s="74"/>
      <c r="AE2" s="61"/>
      <c r="AF2" s="57"/>
      <c r="AG2" s="57"/>
    </row>
    <row r="3" customFormat="false" ht="114.75" hidden="false" customHeight="false" outlineLevel="0" collapsed="false">
      <c r="A3" s="63"/>
      <c r="B3" s="62" t="s">
        <v>91</v>
      </c>
      <c r="C3" s="62" t="s">
        <v>92</v>
      </c>
      <c r="D3" s="60"/>
      <c r="E3" s="62" t="s">
        <v>51</v>
      </c>
      <c r="F3" s="62" t="s">
        <v>26</v>
      </c>
      <c r="G3" s="62" t="s">
        <v>53</v>
      </c>
      <c r="H3" s="62" t="s">
        <v>60</v>
      </c>
      <c r="I3" s="62" t="s">
        <v>61</v>
      </c>
      <c r="J3" s="60"/>
      <c r="K3" s="62" t="s">
        <v>56</v>
      </c>
      <c r="L3" s="62" t="s">
        <v>57</v>
      </c>
      <c r="M3" s="62" t="s">
        <v>54</v>
      </c>
      <c r="O3" s="78" t="s">
        <v>62</v>
      </c>
      <c r="P3" s="78" t="s">
        <v>63</v>
      </c>
      <c r="Q3" s="66" t="s">
        <v>64</v>
      </c>
      <c r="R3" s="66" t="s">
        <v>65</v>
      </c>
      <c r="S3" s="79"/>
      <c r="T3" s="66" t="s">
        <v>18</v>
      </c>
      <c r="U3" s="66" t="s">
        <v>66</v>
      </c>
      <c r="V3" s="78" t="s">
        <v>18</v>
      </c>
      <c r="W3" s="78" t="s">
        <v>66</v>
      </c>
      <c r="X3" s="80" t="s">
        <v>18</v>
      </c>
      <c r="Y3" s="80" t="s">
        <v>66</v>
      </c>
      <c r="Z3" s="81" t="s">
        <v>18</v>
      </c>
      <c r="AA3" s="81" t="s">
        <v>66</v>
      </c>
      <c r="AB3" s="82" t="s">
        <v>18</v>
      </c>
      <c r="AC3" s="82" t="s">
        <v>66</v>
      </c>
      <c r="AD3" s="83"/>
      <c r="AE3" s="61"/>
      <c r="AF3" s="57"/>
      <c r="AG3" s="57"/>
    </row>
    <row r="4" customFormat="false" ht="12.75" hidden="false" customHeight="false" outlineLevel="0" collapsed="false">
      <c r="O4" s="87"/>
      <c r="P4" s="87"/>
      <c r="Q4" s="88"/>
      <c r="R4" s="88"/>
      <c r="T4" s="88"/>
      <c r="U4" s="88"/>
      <c r="V4" s="87"/>
      <c r="W4" s="87"/>
      <c r="X4" s="87"/>
      <c r="Y4" s="87"/>
      <c r="Z4" s="91"/>
      <c r="AA4" s="91"/>
      <c r="AB4" s="92"/>
      <c r="AC4" s="92"/>
    </row>
    <row r="5" customFormat="false" ht="12.75" hidden="false" customHeight="false" outlineLevel="0" collapsed="false">
      <c r="A5" s="96" t="n">
        <v>44958</v>
      </c>
      <c r="B5" s="97" t="n">
        <f aca="false">IFERROR(((1-P5/O5)*100),0)</f>
        <v>100</v>
      </c>
      <c r="C5" s="97" t="n">
        <f aca="false">IFERROR(((1-R5/Q5)*100),0)</f>
        <v>100</v>
      </c>
      <c r="E5" s="97" t="n">
        <f aca="false">IFERROR(((1-U5/T5)*100),0)</f>
        <v>0</v>
      </c>
      <c r="F5" s="97" t="n">
        <f aca="false">IFERROR(((1-W5/V5)*100),0)</f>
        <v>0</v>
      </c>
      <c r="G5" s="97" t="n">
        <f aca="false">IFERROR(((1-Y5/X5)*100),0)</f>
        <v>0</v>
      </c>
      <c r="H5" s="97" t="n">
        <f aca="false">IFERROR(((1-AA5/Z5)*100),0)</f>
        <v>0</v>
      </c>
      <c r="I5" s="97" t="n">
        <f aca="false">IFERROR(((1-AC5/AB5)*100),0)</f>
        <v>0</v>
      </c>
      <c r="K5" s="97" t="n">
        <f aca="false">IFERROR(((1-#REF!/#REF!)*100),0)</f>
        <v>0</v>
      </c>
      <c r="L5" s="97" t="n">
        <f aca="false">IFERROR(((1-#REF!/#REF!)*100),0)</f>
        <v>0</v>
      </c>
      <c r="M5" s="97" t="n">
        <f aca="false">IFERROR(((1-#REF!/#REF!)*100),0)</f>
        <v>0</v>
      </c>
      <c r="O5" s="98" t="n">
        <v>720</v>
      </c>
      <c r="P5" s="98" t="n">
        <v>0</v>
      </c>
      <c r="Q5" s="99" t="n">
        <v>49</v>
      </c>
      <c r="R5" s="99" t="n">
        <v>0</v>
      </c>
      <c r="T5" s="99"/>
      <c r="U5" s="99"/>
      <c r="V5" s="98"/>
      <c r="W5" s="98"/>
      <c r="X5" s="105"/>
      <c r="Y5" s="105"/>
      <c r="Z5" s="106"/>
      <c r="AA5" s="106"/>
      <c r="AB5" s="107"/>
      <c r="AC5" s="107"/>
      <c r="AF5" s="111" t="n">
        <f aca="false">SUM(T5+V5+X5+Z5+AB5)</f>
        <v>0</v>
      </c>
      <c r="AG5" s="111" t="n">
        <f aca="false">SUM(U5+W5+Y5+AA5+AC5)</f>
        <v>0</v>
      </c>
    </row>
    <row r="6" customFormat="false" ht="12.75" hidden="false" customHeight="false" outlineLevel="0" collapsed="false">
      <c r="A6" s="96" t="n">
        <v>44959</v>
      </c>
      <c r="B6" s="97" t="n">
        <f aca="false">IFERROR(((1-P6/O6)*100),0)</f>
        <v>100</v>
      </c>
      <c r="C6" s="97" t="n">
        <f aca="false">IFERROR(((1-R6/Q6)*100),0)</f>
        <v>100</v>
      </c>
      <c r="E6" s="97" t="n">
        <f aca="false">IFERROR(((1-U6/T6)*100),0)</f>
        <v>0</v>
      </c>
      <c r="F6" s="97" t="n">
        <f aca="false">IFERROR(((1-W6/V6)*100),0)</f>
        <v>0</v>
      </c>
      <c r="G6" s="97" t="n">
        <f aca="false">IFERROR(((1-Y6/X6)*100),0)</f>
        <v>0</v>
      </c>
      <c r="H6" s="97" t="n">
        <f aca="false">IFERROR(((1-AA6/Z6)*100),0)</f>
        <v>0</v>
      </c>
      <c r="I6" s="97" t="n">
        <f aca="false">IFERROR(((1-AC6/AB6)*100),0)</f>
        <v>0</v>
      </c>
      <c r="K6" s="97" t="n">
        <f aca="false">IFERROR(((1-#REF!/#REF!)*100),0)</f>
        <v>0</v>
      </c>
      <c r="L6" s="97" t="n">
        <f aca="false">IFERROR(((1-#REF!/#REF!)*100),0)</f>
        <v>0</v>
      </c>
      <c r="M6" s="97" t="n">
        <f aca="false">IFERROR(((1-#REF!/#REF!)*100),0)</f>
        <v>0</v>
      </c>
      <c r="O6" s="98" t="n">
        <v>720</v>
      </c>
      <c r="P6" s="98" t="n">
        <v>0</v>
      </c>
      <c r="Q6" s="99" t="n">
        <v>51</v>
      </c>
      <c r="R6" s="99" t="n">
        <v>0</v>
      </c>
      <c r="T6" s="99"/>
      <c r="U6" s="99"/>
      <c r="V6" s="98"/>
      <c r="W6" s="98"/>
      <c r="X6" s="105"/>
      <c r="Y6" s="105"/>
      <c r="Z6" s="106"/>
      <c r="AA6" s="106"/>
      <c r="AB6" s="107"/>
      <c r="AC6" s="107"/>
      <c r="AF6" s="111" t="n">
        <f aca="false">SUM(T6+V6+X6+Z6+AB6)</f>
        <v>0</v>
      </c>
      <c r="AG6" s="111" t="n">
        <f aca="false">SUM(U6+W6+Y6+AA6+AC6)</f>
        <v>0</v>
      </c>
    </row>
    <row r="7" customFormat="false" ht="12.75" hidden="false" customHeight="true" outlineLevel="0" collapsed="false">
      <c r="A7" s="96" t="n">
        <v>44960</v>
      </c>
      <c r="B7" s="97" t="n">
        <f aca="false">IFERROR(((1-P7/O7)*100),0)</f>
        <v>100</v>
      </c>
      <c r="C7" s="97" t="n">
        <f aca="false">IFERROR(((1-R7/Q7)*100),0)</f>
        <v>100</v>
      </c>
      <c r="E7" s="97" t="n">
        <f aca="false">IFERROR(((1-U7/T7)*100),0)</f>
        <v>0</v>
      </c>
      <c r="F7" s="97" t="n">
        <f aca="false">IFERROR(((1-W7/V7)*100),0)</f>
        <v>0</v>
      </c>
      <c r="G7" s="97" t="n">
        <f aca="false">IFERROR(((1-Y7/X7)*100),0)</f>
        <v>0</v>
      </c>
      <c r="H7" s="97" t="n">
        <f aca="false">IFERROR(((1-AA7/Z7)*100),0)</f>
        <v>0</v>
      </c>
      <c r="I7" s="97" t="n">
        <f aca="false">IFERROR(((1-AC7/AB7)*100),0)</f>
        <v>0</v>
      </c>
      <c r="K7" s="97" t="n">
        <f aca="false">IFERROR(((1-#REF!/#REF!)*100),0)</f>
        <v>0</v>
      </c>
      <c r="L7" s="97" t="n">
        <f aca="false">IFERROR(((1-#REF!/#REF!)*100),0)</f>
        <v>0</v>
      </c>
      <c r="M7" s="97" t="n">
        <f aca="false">IFERROR(((1-#REF!/#REF!)*100),0)</f>
        <v>0</v>
      </c>
      <c r="O7" s="98" t="n">
        <v>720</v>
      </c>
      <c r="P7" s="98" t="n">
        <v>0</v>
      </c>
      <c r="Q7" s="99" t="n">
        <v>46</v>
      </c>
      <c r="R7" s="99" t="n">
        <v>0</v>
      </c>
      <c r="S7" s="104"/>
      <c r="T7" s="99"/>
      <c r="U7" s="99"/>
      <c r="V7" s="98"/>
      <c r="W7" s="98"/>
      <c r="X7" s="105"/>
      <c r="Y7" s="105"/>
      <c r="Z7" s="106"/>
      <c r="AA7" s="106"/>
      <c r="AB7" s="107"/>
      <c r="AC7" s="107"/>
      <c r="AD7" s="104"/>
      <c r="AF7" s="111" t="n">
        <f aca="false">SUM(T7+V7+X7+Z7+AB7)</f>
        <v>0</v>
      </c>
      <c r="AG7" s="111" t="n">
        <f aca="false">SUM(U7+W7+Y7+AA7+AC7)</f>
        <v>0</v>
      </c>
    </row>
    <row r="8" customFormat="false" ht="12.75" hidden="false" customHeight="false" outlineLevel="0" collapsed="false">
      <c r="A8" s="96" t="n">
        <v>44961</v>
      </c>
      <c r="B8" s="97" t="n">
        <f aca="false">IFERROR(((1-P8/O8)*100),0)</f>
        <v>100</v>
      </c>
      <c r="C8" s="97" t="n">
        <f aca="false">IFERROR(((1-R8/Q8)*100),0)</f>
        <v>100</v>
      </c>
      <c r="E8" s="97" t="n">
        <f aca="false">IFERROR(((1-U8/T8)*100),0)</f>
        <v>0</v>
      </c>
      <c r="F8" s="97" t="n">
        <f aca="false">IFERROR(((1-W8/V8)*100),0)</f>
        <v>0</v>
      </c>
      <c r="G8" s="97" t="n">
        <f aca="false">IFERROR(((1-Y8/X8)*100),0)</f>
        <v>0</v>
      </c>
      <c r="H8" s="97" t="n">
        <f aca="false">IFERROR(((1-AA8/Z8)*100),0)</f>
        <v>0</v>
      </c>
      <c r="I8" s="97" t="n">
        <f aca="false">IFERROR(((1-AC8/AB8)*100),0)</f>
        <v>0</v>
      </c>
      <c r="K8" s="97" t="n">
        <f aca="false">IFERROR(((1-#REF!/#REF!)*100),0)</f>
        <v>0</v>
      </c>
      <c r="L8" s="97" t="n">
        <f aca="false">IFERROR(((1-#REF!/#REF!)*100),0)</f>
        <v>0</v>
      </c>
      <c r="M8" s="97" t="n">
        <f aca="false">IFERROR(((1-#REF!/#REF!)*100),0)</f>
        <v>0</v>
      </c>
      <c r="O8" s="98" t="n">
        <v>360</v>
      </c>
      <c r="P8" s="98" t="n">
        <v>0</v>
      </c>
      <c r="Q8" s="99" t="n">
        <v>17</v>
      </c>
      <c r="R8" s="99" t="n">
        <v>0</v>
      </c>
      <c r="S8" s="104"/>
      <c r="T8" s="99"/>
      <c r="U8" s="99"/>
      <c r="V8" s="98"/>
      <c r="W8" s="98"/>
      <c r="X8" s="105"/>
      <c r="Y8" s="105"/>
      <c r="Z8" s="106"/>
      <c r="AA8" s="106"/>
      <c r="AB8" s="107"/>
      <c r="AC8" s="107"/>
      <c r="AD8" s="104"/>
      <c r="AF8" s="111" t="n">
        <f aca="false">SUM(T8+V8+X8+Z8+AB8)</f>
        <v>0</v>
      </c>
      <c r="AG8" s="111" t="n">
        <f aca="false">SUM(U8+W8+Y8+AA8+AC8)</f>
        <v>0</v>
      </c>
    </row>
    <row r="9" customFormat="false" ht="12.75" hidden="false" customHeight="false" outlineLevel="0" collapsed="false">
      <c r="A9" s="96" t="n">
        <v>44963</v>
      </c>
      <c r="B9" s="97" t="n">
        <f aca="false">IFERROR(((1-P9/O9)*100),0)</f>
        <v>100</v>
      </c>
      <c r="C9" s="97" t="n">
        <f aca="false">IFERROR(((1-R9/Q9)*100),0)</f>
        <v>100</v>
      </c>
      <c r="E9" s="97" t="n">
        <f aca="false">IFERROR(((1-U9/T9)*100),0)</f>
        <v>0</v>
      </c>
      <c r="F9" s="97" t="n">
        <f aca="false">IFERROR(((1-W9/V9)*100),0)</f>
        <v>0</v>
      </c>
      <c r="G9" s="97" t="n">
        <f aca="false">IFERROR(((1-Y9/X9)*100),0)</f>
        <v>0</v>
      </c>
      <c r="H9" s="97" t="n">
        <f aca="false">IFERROR(((1-AA9/Z9)*100),0)</f>
        <v>0</v>
      </c>
      <c r="I9" s="97" t="n">
        <f aca="false">IFERROR(((1-AC9/AB9)*100),0)</f>
        <v>0</v>
      </c>
      <c r="K9" s="97" t="n">
        <f aca="false">IFERROR(((1-#REF!/#REF!)*100),0)</f>
        <v>0</v>
      </c>
      <c r="L9" s="97" t="n">
        <f aca="false">IFERROR(((1-#REF!/#REF!)*100),0)</f>
        <v>0</v>
      </c>
      <c r="M9" s="97" t="n">
        <f aca="false">IFERROR(((1-#REF!/#REF!)*100),0)</f>
        <v>0</v>
      </c>
      <c r="O9" s="98" t="n">
        <v>720</v>
      </c>
      <c r="P9" s="98" t="n">
        <v>0</v>
      </c>
      <c r="Q9" s="99" t="n">
        <v>49</v>
      </c>
      <c r="R9" s="99" t="n">
        <v>0</v>
      </c>
      <c r="S9" s="104"/>
      <c r="T9" s="99"/>
      <c r="U9" s="99"/>
      <c r="V9" s="98"/>
      <c r="W9" s="98"/>
      <c r="X9" s="105"/>
      <c r="Y9" s="105"/>
      <c r="Z9" s="106"/>
      <c r="AA9" s="106"/>
      <c r="AB9" s="107"/>
      <c r="AC9" s="107"/>
      <c r="AD9" s="104"/>
      <c r="AF9" s="111" t="n">
        <f aca="false">SUM(T9+V9+X9+Z9+AB9)</f>
        <v>0</v>
      </c>
      <c r="AG9" s="111" t="n">
        <f aca="false">SUM(U9+W9+Y9+AA9+AC9)</f>
        <v>0</v>
      </c>
    </row>
    <row r="10" customFormat="false" ht="12.75" hidden="false" customHeight="false" outlineLevel="0" collapsed="false">
      <c r="A10" s="96" t="n">
        <v>44964</v>
      </c>
      <c r="B10" s="97" t="n">
        <f aca="false">IFERROR(((1-P10/O10)*100),0)</f>
        <v>100</v>
      </c>
      <c r="C10" s="97" t="n">
        <f aca="false">IFERROR(((1-R10/Q10)*100),0)</f>
        <v>100</v>
      </c>
      <c r="E10" s="97" t="n">
        <f aca="false">IFERROR(((1-U10/T10)*100),0)</f>
        <v>0</v>
      </c>
      <c r="F10" s="97" t="n">
        <f aca="false">IFERROR(((1-W10/V10)*100),0)</f>
        <v>0</v>
      </c>
      <c r="G10" s="97" t="n">
        <f aca="false">IFERROR(((1-Y10/X10)*100),0)</f>
        <v>0</v>
      </c>
      <c r="H10" s="97" t="n">
        <f aca="false">IFERROR(((1-AA10/Z10)*100),0)</f>
        <v>0</v>
      </c>
      <c r="I10" s="97" t="n">
        <f aca="false">IFERROR(((1-AC10/AB10)*100),0)</f>
        <v>0</v>
      </c>
      <c r="K10" s="97" t="n">
        <f aca="false">IFERROR(((1-#REF!/#REF!)*100),0)</f>
        <v>0</v>
      </c>
      <c r="L10" s="97" t="n">
        <f aca="false">IFERROR(((1-#REF!/#REF!)*100),0)</f>
        <v>0</v>
      </c>
      <c r="M10" s="97" t="n">
        <f aca="false">IFERROR(((1-#REF!/#REF!)*100),0)</f>
        <v>0</v>
      </c>
      <c r="O10" s="98" t="n">
        <v>720</v>
      </c>
      <c r="P10" s="98" t="n">
        <v>0</v>
      </c>
      <c r="Q10" s="99" t="n">
        <v>58</v>
      </c>
      <c r="R10" s="99" t="n">
        <v>0</v>
      </c>
      <c r="S10" s="104"/>
      <c r="T10" s="99"/>
      <c r="U10" s="99"/>
      <c r="V10" s="98"/>
      <c r="W10" s="98"/>
      <c r="X10" s="105"/>
      <c r="Y10" s="105"/>
      <c r="Z10" s="106"/>
      <c r="AA10" s="106"/>
      <c r="AB10" s="107"/>
      <c r="AC10" s="107"/>
      <c r="AD10" s="104"/>
      <c r="AF10" s="111" t="n">
        <f aca="false">SUM(T10+V10+X10+Z10+AB10)</f>
        <v>0</v>
      </c>
      <c r="AG10" s="111" t="n">
        <f aca="false">SUM(U10+W10+Y10+AA10+AC10)</f>
        <v>0</v>
      </c>
    </row>
    <row r="11" customFormat="false" ht="12.75" hidden="false" customHeight="false" outlineLevel="0" collapsed="false">
      <c r="A11" s="96" t="n">
        <v>44965</v>
      </c>
      <c r="B11" s="97" t="n">
        <f aca="false">IFERROR(((1-P11/O11)*100),0)</f>
        <v>100</v>
      </c>
      <c r="C11" s="97" t="n">
        <f aca="false">IFERROR(((1-R11/Q11)*100),0)</f>
        <v>100</v>
      </c>
      <c r="E11" s="97" t="n">
        <f aca="false">IFERROR(((1-U11/T11)*100),0)</f>
        <v>0</v>
      </c>
      <c r="F11" s="97" t="n">
        <f aca="false">IFERROR(((1-W11/V11)*100),0)</f>
        <v>0</v>
      </c>
      <c r="G11" s="97" t="n">
        <f aca="false">IFERROR(((1-Y11/X11)*100),0)</f>
        <v>0</v>
      </c>
      <c r="H11" s="97" t="n">
        <f aca="false">IFERROR(((1-AA11/Z11)*100),0)</f>
        <v>0</v>
      </c>
      <c r="I11" s="97" t="n">
        <f aca="false">IFERROR(((1-AC11/AB11)*100),0)</f>
        <v>0</v>
      </c>
      <c r="K11" s="97" t="n">
        <f aca="false">IFERROR(((1-#REF!/#REF!)*100),0)</f>
        <v>0</v>
      </c>
      <c r="L11" s="97" t="n">
        <f aca="false">IFERROR(((1-#REF!/#REF!)*100),0)</f>
        <v>0</v>
      </c>
      <c r="M11" s="97" t="n">
        <f aca="false">IFERROR(((1-#REF!/#REF!)*100),0)</f>
        <v>0</v>
      </c>
      <c r="O11" s="98" t="n">
        <v>720</v>
      </c>
      <c r="P11" s="98" t="n">
        <v>0</v>
      </c>
      <c r="Q11" s="99" t="n">
        <v>45</v>
      </c>
      <c r="R11" s="99" t="n">
        <v>0</v>
      </c>
      <c r="S11" s="104"/>
      <c r="T11" s="99"/>
      <c r="U11" s="99"/>
      <c r="V11" s="98"/>
      <c r="W11" s="98"/>
      <c r="X11" s="105"/>
      <c r="Y11" s="105"/>
      <c r="Z11" s="106"/>
      <c r="AA11" s="106"/>
      <c r="AB11" s="107"/>
      <c r="AC11" s="107"/>
      <c r="AD11" s="104"/>
      <c r="AF11" s="111" t="n">
        <f aca="false">SUM(T11+V11+X11+Z11+AB11)</f>
        <v>0</v>
      </c>
      <c r="AG11" s="111" t="n">
        <f aca="false">SUM(U11+W11+Y11+AA11+AC11)</f>
        <v>0</v>
      </c>
    </row>
    <row r="12" customFormat="false" ht="12.75" hidden="false" customHeight="false" outlineLevel="0" collapsed="false">
      <c r="A12" s="96" t="n">
        <v>44966</v>
      </c>
      <c r="B12" s="97" t="n">
        <f aca="false">IFERROR(((1-P12/O12)*100),0)</f>
        <v>100</v>
      </c>
      <c r="C12" s="97" t="n">
        <f aca="false">IFERROR(((1-R12/Q12)*100),0)</f>
        <v>100</v>
      </c>
      <c r="E12" s="97" t="n">
        <f aca="false">IFERROR(((1-U12/T12)*100),0)</f>
        <v>0</v>
      </c>
      <c r="F12" s="97" t="n">
        <f aca="false">IFERROR(((1-W12/V12)*100),0)</f>
        <v>0</v>
      </c>
      <c r="G12" s="97" t="n">
        <f aca="false">IFERROR(((1-Y12/X12)*100),0)</f>
        <v>0</v>
      </c>
      <c r="H12" s="97" t="n">
        <f aca="false">IFERROR(((1-AA12/Z12)*100),0)</f>
        <v>0</v>
      </c>
      <c r="I12" s="97" t="n">
        <f aca="false">IFERROR(((1-AC12/AB12)*100),0)</f>
        <v>0</v>
      </c>
      <c r="K12" s="97" t="n">
        <f aca="false">IFERROR(((1-#REF!/#REF!)*100),0)</f>
        <v>0</v>
      </c>
      <c r="L12" s="97" t="n">
        <f aca="false">IFERROR(((1-#REF!/#REF!)*100),0)</f>
        <v>0</v>
      </c>
      <c r="M12" s="97" t="n">
        <f aca="false">IFERROR(((1-#REF!/#REF!)*100),0)</f>
        <v>0</v>
      </c>
      <c r="O12" s="98" t="n">
        <v>720</v>
      </c>
      <c r="P12" s="98" t="n">
        <v>0</v>
      </c>
      <c r="Q12" s="99" t="n">
        <v>47</v>
      </c>
      <c r="R12" s="99" t="n">
        <v>0</v>
      </c>
      <c r="S12" s="104"/>
      <c r="T12" s="99"/>
      <c r="U12" s="99"/>
      <c r="V12" s="98"/>
      <c r="W12" s="98"/>
      <c r="X12" s="105"/>
      <c r="Y12" s="105"/>
      <c r="Z12" s="106"/>
      <c r="AA12" s="106"/>
      <c r="AB12" s="107"/>
      <c r="AC12" s="107"/>
      <c r="AD12" s="104"/>
      <c r="AF12" s="111" t="n">
        <f aca="false">SUM(T12+V12+X12+Z12+AB12)</f>
        <v>0</v>
      </c>
      <c r="AG12" s="111" t="n">
        <f aca="false">SUM(U12+W12+Y12+AA12+AC12)</f>
        <v>0</v>
      </c>
    </row>
    <row r="13" customFormat="false" ht="12.75" hidden="false" customHeight="false" outlineLevel="0" collapsed="false">
      <c r="A13" s="96" t="n">
        <v>44967</v>
      </c>
      <c r="B13" s="97" t="n">
        <f aca="false">IFERROR(((1-P13/O13)*100),0)</f>
        <v>100</v>
      </c>
      <c r="C13" s="97" t="n">
        <f aca="false">IFERROR(((1-R13/Q13)*100),0)</f>
        <v>100</v>
      </c>
      <c r="E13" s="97" t="n">
        <f aca="false">IFERROR(((1-U13/T13)*100),0)</f>
        <v>0</v>
      </c>
      <c r="F13" s="97" t="n">
        <f aca="false">IFERROR(((1-W13/V13)*100),0)</f>
        <v>0</v>
      </c>
      <c r="G13" s="97" t="n">
        <f aca="false">IFERROR(((1-Y13/X13)*100),0)</f>
        <v>0</v>
      </c>
      <c r="H13" s="97" t="n">
        <f aca="false">IFERROR(((1-AA13/Z13)*100),0)</f>
        <v>0</v>
      </c>
      <c r="I13" s="97" t="n">
        <f aca="false">IFERROR(((1-AC13/AB13)*100),0)</f>
        <v>0</v>
      </c>
      <c r="K13" s="97" t="n">
        <f aca="false">IFERROR(((1-#REF!/#REF!)*100),0)</f>
        <v>0</v>
      </c>
      <c r="L13" s="97" t="n">
        <f aca="false">IFERROR(((1-#REF!/#REF!)*100),0)</f>
        <v>0</v>
      </c>
      <c r="M13" s="97" t="n">
        <f aca="false">IFERROR(((1-#REF!/#REF!)*100),0)</f>
        <v>0</v>
      </c>
      <c r="O13" s="98" t="n">
        <v>720</v>
      </c>
      <c r="P13" s="98" t="n">
        <v>0</v>
      </c>
      <c r="Q13" s="99" t="n">
        <v>44</v>
      </c>
      <c r="R13" s="99" t="n">
        <v>0</v>
      </c>
      <c r="S13" s="104"/>
      <c r="T13" s="99"/>
      <c r="U13" s="99"/>
      <c r="V13" s="98"/>
      <c r="W13" s="98"/>
      <c r="X13" s="105"/>
      <c r="Y13" s="105"/>
      <c r="Z13" s="106"/>
      <c r="AA13" s="106"/>
      <c r="AB13" s="107"/>
      <c r="AC13" s="107"/>
      <c r="AD13" s="104"/>
      <c r="AF13" s="111" t="n">
        <f aca="false">SUM(T13+V13+X13+Z13+AB13)</f>
        <v>0</v>
      </c>
      <c r="AG13" s="111" t="n">
        <f aca="false">SUM(U13+W13+Y13+AA13+AC13)</f>
        <v>0</v>
      </c>
    </row>
    <row r="14" customFormat="false" ht="12.75" hidden="false" customHeight="false" outlineLevel="0" collapsed="false">
      <c r="A14" s="96" t="n">
        <v>44968</v>
      </c>
      <c r="B14" s="97" t="n">
        <f aca="false">IFERROR(((1-P14/O14)*100),0)</f>
        <v>100</v>
      </c>
      <c r="C14" s="97" t="n">
        <f aca="false">IFERROR(((1-R14/Q14)*100),0)</f>
        <v>100</v>
      </c>
      <c r="E14" s="97" t="n">
        <f aca="false">IFERROR(((1-U14/T14)*100),0)</f>
        <v>0</v>
      </c>
      <c r="F14" s="97" t="n">
        <f aca="false">IFERROR(((1-W14/V14)*100),0)</f>
        <v>0</v>
      </c>
      <c r="G14" s="97" t="n">
        <f aca="false">IFERROR(((1-Y14/X14)*100),0)</f>
        <v>0</v>
      </c>
      <c r="H14" s="97" t="n">
        <f aca="false">IFERROR(((1-AA14/Z14)*100),0)</f>
        <v>0</v>
      </c>
      <c r="I14" s="97" t="n">
        <f aca="false">IFERROR(((1-AC14/AB14)*100),0)</f>
        <v>0</v>
      </c>
      <c r="K14" s="97" t="n">
        <f aca="false">IFERROR(((1-#REF!/#REF!)*100),0)</f>
        <v>0</v>
      </c>
      <c r="L14" s="97" t="n">
        <f aca="false">IFERROR(((1-#REF!/#REF!)*100),0)</f>
        <v>0</v>
      </c>
      <c r="M14" s="97" t="n">
        <f aca="false">IFERROR(((1-#REF!/#REF!)*100),0)</f>
        <v>0</v>
      </c>
      <c r="O14" s="98" t="n">
        <v>360</v>
      </c>
      <c r="P14" s="98" t="n">
        <v>0</v>
      </c>
      <c r="Q14" s="99" t="n">
        <v>13</v>
      </c>
      <c r="R14" s="99" t="n">
        <v>0</v>
      </c>
      <c r="S14" s="104"/>
      <c r="T14" s="99"/>
      <c r="U14" s="99"/>
      <c r="V14" s="98"/>
      <c r="W14" s="98"/>
      <c r="X14" s="105"/>
      <c r="Y14" s="105"/>
      <c r="Z14" s="106"/>
      <c r="AA14" s="106"/>
      <c r="AB14" s="107"/>
      <c r="AC14" s="107"/>
      <c r="AD14" s="104"/>
      <c r="AF14" s="111" t="n">
        <f aca="false">SUM(T14+V14+X14+Z14+AB14)</f>
        <v>0</v>
      </c>
      <c r="AG14" s="111" t="n">
        <f aca="false">SUM(U14+W14+Y14+AA14+AC14)</f>
        <v>0</v>
      </c>
    </row>
    <row r="15" customFormat="false" ht="12.75" hidden="false" customHeight="false" outlineLevel="0" collapsed="false">
      <c r="A15" s="96" t="n">
        <v>44970</v>
      </c>
      <c r="B15" s="97" t="n">
        <f aca="false">IFERROR(((1-P15/O15)*100),0)</f>
        <v>100</v>
      </c>
      <c r="C15" s="97" t="n">
        <f aca="false">IFERROR(((1-R15/Q15)*100),0)</f>
        <v>100</v>
      </c>
      <c r="E15" s="97" t="n">
        <f aca="false">IFERROR(((1-U15/T15)*100),0)</f>
        <v>0</v>
      </c>
      <c r="F15" s="97" t="n">
        <f aca="false">IFERROR(((1-W15/V15)*100),0)</f>
        <v>0</v>
      </c>
      <c r="G15" s="97" t="n">
        <f aca="false">IFERROR(((1-Y15/X15)*100),0)</f>
        <v>0</v>
      </c>
      <c r="H15" s="97" t="n">
        <f aca="false">IFERROR(((1-AA15/Z15)*100),0)</f>
        <v>0</v>
      </c>
      <c r="I15" s="97" t="n">
        <f aca="false">IFERROR(((1-AC15/AB15)*100),0)</f>
        <v>0</v>
      </c>
      <c r="K15" s="97" t="n">
        <f aca="false">IFERROR(((1-#REF!/#REF!)*100),0)</f>
        <v>0</v>
      </c>
      <c r="L15" s="97" t="n">
        <f aca="false">IFERROR(((1-#REF!/#REF!)*100),0)</f>
        <v>0</v>
      </c>
      <c r="M15" s="97" t="n">
        <f aca="false">IFERROR(((1-#REF!/#REF!)*100),0)</f>
        <v>0</v>
      </c>
      <c r="O15" s="98" t="n">
        <v>720</v>
      </c>
      <c r="P15" s="98" t="n">
        <v>0</v>
      </c>
      <c r="Q15" s="99" t="n">
        <v>38</v>
      </c>
      <c r="R15" s="99" t="n">
        <v>0</v>
      </c>
      <c r="S15" s="104"/>
      <c r="T15" s="99"/>
      <c r="U15" s="99"/>
    </row>
    <row r="16" customFormat="false" ht="12.75" hidden="false" customHeight="false" outlineLevel="0" collapsed="false">
      <c r="A16" s="96" t="n">
        <v>44971</v>
      </c>
      <c r="B16" s="97" t="n">
        <f aca="false">IFERROR(((1-P16/O16)*100),0)</f>
        <v>100</v>
      </c>
      <c r="C16" s="97" t="n">
        <f aca="false">IFERROR(((1-R16/Q16)*100),0)</f>
        <v>100</v>
      </c>
      <c r="E16" s="97" t="n">
        <f aca="false">IFERROR(((1-U16/T16)*100),0)</f>
        <v>0</v>
      </c>
      <c r="F16" s="97" t="n">
        <f aca="false">IFERROR(((1-W16/V16)*100),0)</f>
        <v>0</v>
      </c>
      <c r="G16" s="97" t="n">
        <f aca="false">IFERROR(((1-Y16/X16)*100),0)</f>
        <v>0</v>
      </c>
      <c r="H16" s="97" t="n">
        <f aca="false">IFERROR(((1-AA16/Z16)*100),0)</f>
        <v>0</v>
      </c>
      <c r="I16" s="97" t="n">
        <f aca="false">IFERROR(((1-AC16/AB16)*100),0)</f>
        <v>0</v>
      </c>
      <c r="K16" s="97" t="n">
        <f aca="false">IFERROR(((1-#REF!/#REF!)*100),0)</f>
        <v>0</v>
      </c>
      <c r="L16" s="97" t="n">
        <f aca="false">IFERROR(((1-#REF!/#REF!)*100),0)</f>
        <v>0</v>
      </c>
      <c r="M16" s="97" t="n">
        <f aca="false">IFERROR(((1-#REF!/#REF!)*100),0)</f>
        <v>0</v>
      </c>
      <c r="O16" s="98" t="n">
        <v>720</v>
      </c>
      <c r="P16" s="98" t="n">
        <v>0</v>
      </c>
      <c r="Q16" s="99" t="n">
        <v>50</v>
      </c>
      <c r="R16" s="99" t="n">
        <v>0</v>
      </c>
      <c r="S16" s="104"/>
      <c r="T16" s="99"/>
      <c r="U16" s="99"/>
    </row>
    <row r="17" customFormat="false" ht="12.75" hidden="false" customHeight="false" outlineLevel="0" collapsed="false">
      <c r="A17" s="96" t="n">
        <v>44972</v>
      </c>
      <c r="B17" s="97" t="n">
        <f aca="false">IFERROR(((1-P17/O17)*100),0)</f>
        <v>100</v>
      </c>
      <c r="C17" s="97" t="n">
        <f aca="false">IFERROR(((1-R17/Q17)*100),0)</f>
        <v>100</v>
      </c>
      <c r="E17" s="97" t="n">
        <f aca="false">IFERROR(((1-U17/T17)*100),0)</f>
        <v>0</v>
      </c>
      <c r="F17" s="97" t="n">
        <f aca="false">IFERROR(((1-W17/V17)*100),0)</f>
        <v>0</v>
      </c>
      <c r="G17" s="97" t="n">
        <f aca="false">IFERROR(((1-Y17/X17)*100),0)</f>
        <v>0</v>
      </c>
      <c r="H17" s="97" t="n">
        <f aca="false">IFERROR(((1-AA17/Z17)*100),0)</f>
        <v>0</v>
      </c>
      <c r="I17" s="97" t="n">
        <f aca="false">IFERROR(((1-AC17/AB17)*100),0)</f>
        <v>0</v>
      </c>
      <c r="K17" s="97" t="n">
        <f aca="false">IFERROR(((1-#REF!/#REF!)*100),0)</f>
        <v>0</v>
      </c>
      <c r="L17" s="97" t="n">
        <f aca="false">IFERROR(((1-#REF!/#REF!)*100),0)</f>
        <v>0</v>
      </c>
      <c r="M17" s="97" t="n">
        <f aca="false">IFERROR(((1-#REF!/#REF!)*100),0)</f>
        <v>0</v>
      </c>
      <c r="O17" s="98" t="n">
        <v>720</v>
      </c>
      <c r="P17" s="98" t="n">
        <v>0</v>
      </c>
      <c r="Q17" s="99" t="n">
        <v>52</v>
      </c>
      <c r="R17" s="99" t="n">
        <v>0</v>
      </c>
      <c r="S17" s="104"/>
      <c r="T17" s="99"/>
      <c r="U17" s="99"/>
    </row>
    <row r="18" customFormat="false" ht="12.75" hidden="false" customHeight="false" outlineLevel="0" collapsed="false">
      <c r="A18" s="96" t="n">
        <v>44973</v>
      </c>
      <c r="B18" s="97" t="n">
        <f aca="false">IFERROR(((1-P18/O18)*100),0)</f>
        <v>100</v>
      </c>
      <c r="C18" s="97" t="n">
        <f aca="false">IFERROR(((1-R18/Q18)*100),0)</f>
        <v>100</v>
      </c>
      <c r="E18" s="97" t="n">
        <f aca="false">IFERROR(((1-U18/T18)*100),0)</f>
        <v>0</v>
      </c>
      <c r="F18" s="97" t="n">
        <f aca="false">IFERROR(((1-W18/V18)*100),0)</f>
        <v>0</v>
      </c>
      <c r="G18" s="97" t="n">
        <f aca="false">IFERROR(((1-Y18/X18)*100),0)</f>
        <v>0</v>
      </c>
      <c r="H18" s="97" t="n">
        <f aca="false">IFERROR(((1-AA18/Z18)*100),0)</f>
        <v>0</v>
      </c>
      <c r="I18" s="97" t="n">
        <f aca="false">IFERROR(((1-AC18/AB18)*100),0)</f>
        <v>0</v>
      </c>
      <c r="K18" s="97" t="n">
        <f aca="false">IFERROR(((1-#REF!/#REF!)*100),0)</f>
        <v>0</v>
      </c>
      <c r="L18" s="97" t="n">
        <f aca="false">IFERROR(((1-#REF!/#REF!)*100),0)</f>
        <v>0</v>
      </c>
      <c r="M18" s="97" t="n">
        <f aca="false">IFERROR(((1-#REF!/#REF!)*100),0)</f>
        <v>0</v>
      </c>
      <c r="O18" s="98" t="n">
        <v>720</v>
      </c>
      <c r="P18" s="98" t="n">
        <v>0</v>
      </c>
      <c r="Q18" s="99" t="n">
        <v>36</v>
      </c>
      <c r="R18" s="99" t="n">
        <v>0</v>
      </c>
      <c r="S18" s="104"/>
      <c r="T18" s="99"/>
      <c r="U18" s="99"/>
    </row>
    <row r="19" customFormat="false" ht="12.75" hidden="false" customHeight="false" outlineLevel="0" collapsed="false">
      <c r="A19" s="96"/>
      <c r="B19" s="97" t="n">
        <f aca="false">IFERROR(((1-P19/O19)*100),0)</f>
        <v>0</v>
      </c>
      <c r="C19" s="97" t="n">
        <f aca="false">IFERROR(((1-R19/Q19)*100),0)</f>
        <v>0</v>
      </c>
      <c r="E19" s="97" t="n">
        <f aca="false">IFERROR(((1-U19/T19)*100),0)</f>
        <v>0</v>
      </c>
      <c r="F19" s="97" t="n">
        <f aca="false">IFERROR(((1-W19/V19)*100),0)</f>
        <v>0</v>
      </c>
      <c r="G19" s="97" t="n">
        <f aca="false">IFERROR(((1-Y19/X19)*100),0)</f>
        <v>0</v>
      </c>
      <c r="H19" s="97" t="n">
        <f aca="false">IFERROR(((1-AA19/Z19)*100),0)</f>
        <v>0</v>
      </c>
      <c r="I19" s="97" t="n">
        <f aca="false">IFERROR(((1-AC19/AB19)*100),0)</f>
        <v>0</v>
      </c>
      <c r="K19" s="97" t="n">
        <f aca="false">IFERROR(((1-#REF!/#REF!)*100),0)</f>
        <v>0</v>
      </c>
      <c r="L19" s="97" t="n">
        <f aca="false">IFERROR(((1-#REF!/#REF!)*100),0)</f>
        <v>0</v>
      </c>
      <c r="M19" s="97" t="n">
        <f aca="false">IFERROR(((1-#REF!/#REF!)*100),0)</f>
        <v>0</v>
      </c>
      <c r="O19" s="98"/>
      <c r="P19" s="98"/>
      <c r="Q19" s="99"/>
      <c r="R19" s="99"/>
      <c r="S19" s="104"/>
      <c r="T19" s="99"/>
      <c r="U19" s="99"/>
    </row>
    <row r="20" customFormat="false" ht="12.75" hidden="false" customHeight="false" outlineLevel="0" collapsed="false">
      <c r="A20" s="96"/>
      <c r="B20" s="97" t="n">
        <f aca="false">IFERROR(((1-P20/O20)*100),0)</f>
        <v>0</v>
      </c>
      <c r="C20" s="97" t="n">
        <f aca="false">IFERROR(((1-R20/Q20)*100),0)</f>
        <v>0</v>
      </c>
      <c r="E20" s="97" t="n">
        <f aca="false">IFERROR(((1-U20/T20)*100),0)</f>
        <v>0</v>
      </c>
      <c r="F20" s="97" t="n">
        <f aca="false">IFERROR(((1-W20/V20)*100),0)</f>
        <v>0</v>
      </c>
      <c r="G20" s="97" t="n">
        <f aca="false">IFERROR(((1-Y20/X20)*100),0)</f>
        <v>0</v>
      </c>
      <c r="H20" s="97" t="n">
        <f aca="false">IFERROR(((1-AA20/Z20)*100),0)</f>
        <v>0</v>
      </c>
      <c r="I20" s="97" t="n">
        <f aca="false">IFERROR(((1-AC20/AB20)*100),0)</f>
        <v>0</v>
      </c>
      <c r="K20" s="97" t="n">
        <f aca="false">IFERROR(((1-#REF!/#REF!)*100),0)</f>
        <v>0</v>
      </c>
      <c r="L20" s="97" t="n">
        <f aca="false">IFERROR(((1-#REF!/#REF!)*100),0)</f>
        <v>0</v>
      </c>
      <c r="M20" s="97" t="n">
        <f aca="false">IFERROR(((1-#REF!/#REF!)*100),0)</f>
        <v>0</v>
      </c>
      <c r="O20" s="98"/>
      <c r="P20" s="98"/>
      <c r="Q20" s="99"/>
      <c r="R20" s="99"/>
      <c r="S20" s="104"/>
      <c r="T20" s="99"/>
      <c r="U20" s="99"/>
    </row>
    <row r="21" customFormat="false" ht="12.75" hidden="false" customHeight="false" outlineLevel="0" collapsed="false">
      <c r="A21" s="96"/>
      <c r="B21" s="97" t="n">
        <f aca="false">IFERROR(((1-P21/O21)*100),0)</f>
        <v>0</v>
      </c>
      <c r="C21" s="97" t="n">
        <f aca="false">IFERROR(((1-R21/Q21)*100),0)</f>
        <v>0</v>
      </c>
      <c r="E21" s="97" t="n">
        <f aca="false">IFERROR(((1-U21/T21)*100),0)</f>
        <v>0</v>
      </c>
      <c r="F21" s="97" t="n">
        <f aca="false">IFERROR(((1-W21/V21)*100),0)</f>
        <v>0</v>
      </c>
      <c r="G21" s="97" t="n">
        <f aca="false">IFERROR(((1-Y21/X21)*100),0)</f>
        <v>0</v>
      </c>
      <c r="H21" s="97" t="n">
        <f aca="false">IFERROR(((1-AA21/Z21)*100),0)</f>
        <v>0</v>
      </c>
      <c r="I21" s="97" t="n">
        <f aca="false">IFERROR(((1-AC21/AB21)*100),0)</f>
        <v>0</v>
      </c>
      <c r="K21" s="97" t="n">
        <f aca="false">IFERROR(((1-#REF!/#REF!)*100),0)</f>
        <v>0</v>
      </c>
      <c r="L21" s="97" t="n">
        <f aca="false">IFERROR(((1-#REF!/#REF!)*100),0)</f>
        <v>0</v>
      </c>
      <c r="M21" s="97" t="n">
        <f aca="false">IFERROR(((1-#REF!/#REF!)*100),0)</f>
        <v>0</v>
      </c>
      <c r="O21" s="98"/>
      <c r="P21" s="98"/>
      <c r="Q21" s="99"/>
      <c r="R21" s="99"/>
      <c r="S21" s="104"/>
      <c r="T21" s="99"/>
      <c r="U21" s="99"/>
    </row>
    <row r="22" customFormat="false" ht="12.75" hidden="false" customHeight="false" outlineLevel="0" collapsed="false">
      <c r="A22" s="96"/>
      <c r="B22" s="97" t="n">
        <f aca="false">IFERROR(((1-P22/O22)*100),0)</f>
        <v>0</v>
      </c>
      <c r="C22" s="97" t="n">
        <f aca="false">IFERROR(((1-R22/Q22)*100),0)</f>
        <v>0</v>
      </c>
      <c r="E22" s="97" t="n">
        <f aca="false">IFERROR(((1-U22/T22)*100),0)</f>
        <v>0</v>
      </c>
      <c r="F22" s="97" t="n">
        <f aca="false">IFERROR(((1-W22/V22)*100),0)</f>
        <v>0</v>
      </c>
      <c r="G22" s="97" t="n">
        <f aca="false">IFERROR(((1-Y22/X22)*100),0)</f>
        <v>0</v>
      </c>
      <c r="H22" s="97" t="n">
        <f aca="false">IFERROR(((1-AA22/Z22)*100),0)</f>
        <v>0</v>
      </c>
      <c r="I22" s="97" t="n">
        <f aca="false">IFERROR(((1-AC22/AB22)*100),0)</f>
        <v>0</v>
      </c>
      <c r="K22" s="97" t="n">
        <f aca="false">IFERROR(((1-#REF!/#REF!)*100),0)</f>
        <v>0</v>
      </c>
      <c r="L22" s="97" t="n">
        <f aca="false">IFERROR(((1-#REF!/#REF!)*100),0)</f>
        <v>0</v>
      </c>
      <c r="M22" s="97" t="n">
        <f aca="false">IFERROR(((1-#REF!/#REF!)*100),0)</f>
        <v>0</v>
      </c>
      <c r="O22" s="98"/>
      <c r="P22" s="98"/>
      <c r="Q22" s="99"/>
      <c r="R22" s="99"/>
      <c r="S22" s="104"/>
      <c r="T22" s="99"/>
      <c r="U22" s="99"/>
    </row>
    <row r="23" customFormat="false" ht="12.75" hidden="false" customHeight="false" outlineLevel="0" collapsed="false">
      <c r="A23" s="96"/>
      <c r="B23" s="97" t="n">
        <f aca="false">IFERROR(((1-P23/O23)*100),0)</f>
        <v>0</v>
      </c>
      <c r="C23" s="97" t="n">
        <f aca="false">IFERROR(((1-R23/Q23)*100),0)</f>
        <v>0</v>
      </c>
      <c r="E23" s="97" t="n">
        <f aca="false">IFERROR(((1-U23/T23)*100),0)</f>
        <v>0</v>
      </c>
      <c r="F23" s="97" t="n">
        <f aca="false">IFERROR(((1-W23/V23)*100),0)</f>
        <v>0</v>
      </c>
      <c r="G23" s="97" t="n">
        <f aca="false">IFERROR(((1-Y23/X23)*100),0)</f>
        <v>0</v>
      </c>
      <c r="H23" s="97" t="n">
        <f aca="false">IFERROR(((1-AA23/Z23)*100),0)</f>
        <v>0</v>
      </c>
      <c r="I23" s="97" t="n">
        <f aca="false">IFERROR(((1-AC23/AB23)*100),0)</f>
        <v>0</v>
      </c>
      <c r="K23" s="97" t="n">
        <f aca="false">IFERROR(((1-#REF!/#REF!)*100),0)</f>
        <v>0</v>
      </c>
      <c r="L23" s="97" t="n">
        <f aca="false">IFERROR(((1-#REF!/#REF!)*100),0)</f>
        <v>0</v>
      </c>
      <c r="M23" s="97" t="n">
        <f aca="false">IFERROR(((1-#REF!/#REF!)*100),0)</f>
        <v>0</v>
      </c>
      <c r="O23" s="98"/>
      <c r="P23" s="98"/>
      <c r="Q23" s="99"/>
      <c r="R23" s="99"/>
      <c r="S23" s="104"/>
      <c r="T23" s="99"/>
      <c r="U23" s="99"/>
    </row>
    <row r="24" customFormat="false" ht="12.75" hidden="false" customHeight="false" outlineLevel="0" collapsed="false">
      <c r="A24" s="96"/>
      <c r="B24" s="97" t="n">
        <f aca="false">IFERROR(((1-P24/O24)*100),0)</f>
        <v>0</v>
      </c>
      <c r="C24" s="97" t="n">
        <f aca="false">IFERROR(((1-R24/Q24)*100),0)</f>
        <v>0</v>
      </c>
      <c r="E24" s="97" t="n">
        <f aca="false">IFERROR(((1-U24/T24)*100),0)</f>
        <v>0</v>
      </c>
      <c r="F24" s="97" t="n">
        <f aca="false">IFERROR(((1-W24/V24)*100),0)</f>
        <v>0</v>
      </c>
      <c r="G24" s="97" t="n">
        <f aca="false">IFERROR(((1-Y24/X24)*100),0)</f>
        <v>0</v>
      </c>
      <c r="H24" s="97" t="n">
        <f aca="false">IFERROR(((1-AA24/Z24)*100),0)</f>
        <v>0</v>
      </c>
      <c r="I24" s="97" t="n">
        <f aca="false">IFERROR(((1-AC24/AB24)*100),0)</f>
        <v>0</v>
      </c>
      <c r="K24" s="97" t="n">
        <f aca="false">IFERROR(((1-#REF!/#REF!)*100),0)</f>
        <v>0</v>
      </c>
      <c r="L24" s="97" t="n">
        <f aca="false">IFERROR(((1-#REF!/#REF!)*100),0)</f>
        <v>0</v>
      </c>
      <c r="M24" s="97" t="n">
        <f aca="false">IFERROR(((1-#REF!/#REF!)*100),0)</f>
        <v>0</v>
      </c>
      <c r="O24" s="98"/>
      <c r="P24" s="98"/>
      <c r="Q24" s="99"/>
      <c r="R24" s="99"/>
      <c r="S24" s="104"/>
      <c r="T24" s="99"/>
      <c r="U24" s="99"/>
    </row>
    <row r="25" customFormat="false" ht="12.75" hidden="false" customHeight="false" outlineLevel="0" collapsed="false">
      <c r="A25" s="96"/>
      <c r="B25" s="97" t="n">
        <f aca="false">IFERROR(((1-P25/O25)*100),0)</f>
        <v>0</v>
      </c>
      <c r="C25" s="97" t="n">
        <f aca="false">IFERROR(((1-R25/Q25)*100),0)</f>
        <v>0</v>
      </c>
      <c r="E25" s="97" t="n">
        <f aca="false">IFERROR(((1-U25/T25)*100),0)</f>
        <v>0</v>
      </c>
      <c r="F25" s="97" t="n">
        <f aca="false">IFERROR(((1-W25/V25)*100),0)</f>
        <v>0</v>
      </c>
      <c r="G25" s="97" t="n">
        <f aca="false">IFERROR(((1-Y25/X25)*100),0)</f>
        <v>0</v>
      </c>
      <c r="H25" s="97" t="n">
        <f aca="false">IFERROR(((1-AA25/Z25)*100),0)</f>
        <v>0</v>
      </c>
      <c r="I25" s="97" t="n">
        <f aca="false">IFERROR(((1-AC25/AB25)*100),0)</f>
        <v>0</v>
      </c>
      <c r="K25" s="97" t="n">
        <f aca="false">IFERROR(((1-#REF!/#REF!)*100),0)</f>
        <v>0</v>
      </c>
      <c r="L25" s="97" t="n">
        <f aca="false">IFERROR(((1-#REF!/#REF!)*100),0)</f>
        <v>0</v>
      </c>
      <c r="M25" s="97" t="n">
        <f aca="false">IFERROR(((1-#REF!/#REF!)*100),0)</f>
        <v>0</v>
      </c>
      <c r="O25" s="98"/>
      <c r="P25" s="98"/>
      <c r="Q25" s="99"/>
      <c r="R25" s="99"/>
      <c r="S25" s="104"/>
      <c r="T25" s="99"/>
      <c r="U25" s="99"/>
    </row>
    <row r="26" customFormat="false" ht="12.75" hidden="false" customHeight="false" outlineLevel="0" collapsed="false">
      <c r="B26" s="97" t="n">
        <f aca="false">IFERROR(((1-P26/O26)*100),0)</f>
        <v>0</v>
      </c>
      <c r="C26" s="97" t="n">
        <f aca="false">IFERROR(((1-R26/Q26)*100),0)</f>
        <v>0</v>
      </c>
      <c r="E26" s="97" t="n">
        <f aca="false">IFERROR(((1-U26/T26)*100),0)</f>
        <v>0</v>
      </c>
      <c r="F26" s="97" t="n">
        <f aca="false">IFERROR(((1-W26/V26)*100),0)</f>
        <v>0</v>
      </c>
      <c r="G26" s="97" t="n">
        <f aca="false">IFERROR(((1-Y26/X26)*100),0)</f>
        <v>0</v>
      </c>
      <c r="H26" s="97" t="n">
        <f aca="false">IFERROR(((1-AA26/Z26)*100),0)</f>
        <v>0</v>
      </c>
      <c r="I26" s="97" t="n">
        <f aca="false">IFERROR(((1-AC26/AB26)*100),0)</f>
        <v>0</v>
      </c>
      <c r="K26" s="97" t="n">
        <f aca="false">IFERROR(((1-#REF!/#REF!)*100),0)</f>
        <v>0</v>
      </c>
      <c r="L26" s="97" t="n">
        <f aca="false">IFERROR(((1-#REF!/#REF!)*100),0)</f>
        <v>0</v>
      </c>
      <c r="M26" s="97" t="n">
        <f aca="false">IFERROR(((1-#REF!/#REF!)*100),0)</f>
        <v>0</v>
      </c>
      <c r="O26" s="98"/>
      <c r="P26" s="98"/>
      <c r="Q26" s="99"/>
      <c r="R26" s="99"/>
      <c r="S26" s="104"/>
      <c r="T26" s="99"/>
      <c r="U26" s="99"/>
    </row>
    <row r="27" customFormat="false" ht="12.75" hidden="false" customHeight="false" outlineLevel="0" collapsed="false">
      <c r="A27" s="96"/>
      <c r="B27" s="97" t="n">
        <f aca="false">IFERROR(((1-P27/O27)*100),0)</f>
        <v>0</v>
      </c>
      <c r="C27" s="97" t="n">
        <f aca="false">IFERROR(((1-R27/Q27)*100),0)</f>
        <v>0</v>
      </c>
      <c r="E27" s="97" t="n">
        <f aca="false">IFERROR(((1-U27/T27)*100),0)</f>
        <v>0</v>
      </c>
      <c r="F27" s="97" t="n">
        <f aca="false">IFERROR(((1-W27/V27)*100),0)</f>
        <v>0</v>
      </c>
      <c r="G27" s="97" t="n">
        <f aca="false">IFERROR(((1-Y27/X27)*100),0)</f>
        <v>0</v>
      </c>
      <c r="H27" s="97" t="n">
        <f aca="false">IFERROR(((1-AA27/Z27)*100),0)</f>
        <v>0</v>
      </c>
      <c r="I27" s="97" t="n">
        <f aca="false">IFERROR(((1-AC27/AB27)*100),0)</f>
        <v>0</v>
      </c>
      <c r="K27" s="97" t="n">
        <f aca="false">IFERROR(((1-#REF!/#REF!)*100),0)</f>
        <v>0</v>
      </c>
      <c r="L27" s="97" t="n">
        <f aca="false">IFERROR(((1-#REF!/#REF!)*100),0)</f>
        <v>0</v>
      </c>
      <c r="M27" s="97" t="n">
        <f aca="false">IFERROR(((1-#REF!/#REF!)*100),0)</f>
        <v>0</v>
      </c>
      <c r="O27" s="98"/>
      <c r="P27" s="98"/>
      <c r="Q27" s="99"/>
      <c r="R27" s="99"/>
      <c r="S27" s="104"/>
      <c r="T27" s="99"/>
      <c r="U27" s="99"/>
    </row>
    <row r="28" customFormat="false" ht="12.75" hidden="false" customHeight="false" outlineLevel="0" collapsed="false">
      <c r="A28" s="96"/>
      <c r="B28" s="97" t="n">
        <f aca="false">IFERROR(((1-P28/O28)*100),0)</f>
        <v>0</v>
      </c>
      <c r="C28" s="97" t="n">
        <f aca="false">IFERROR(((1-R28/Q28)*100),0)</f>
        <v>0</v>
      </c>
      <c r="E28" s="97" t="n">
        <f aca="false">IFERROR(((1-U28/T28)*100),0)</f>
        <v>0</v>
      </c>
      <c r="F28" s="97" t="n">
        <f aca="false">IFERROR(((1-W28/V28)*100),0)</f>
        <v>0</v>
      </c>
      <c r="G28" s="97" t="n">
        <f aca="false">IFERROR(((1-Y28/X28)*100),0)</f>
        <v>0</v>
      </c>
      <c r="H28" s="97" t="n">
        <f aca="false">IFERROR(((1-AA28/Z28)*100),0)</f>
        <v>0</v>
      </c>
      <c r="I28" s="97" t="n">
        <f aca="false">IFERROR(((1-AC28/AB28)*100),0)</f>
        <v>0</v>
      </c>
      <c r="K28" s="97" t="n">
        <f aca="false">IFERROR(((1-#REF!/#REF!)*100),0)</f>
        <v>0</v>
      </c>
      <c r="L28" s="97" t="n">
        <f aca="false">IFERROR(((1-#REF!/#REF!)*100),0)</f>
        <v>0</v>
      </c>
      <c r="M28" s="97" t="n">
        <f aca="false">IFERROR(((1-#REF!/#REF!)*100),0)</f>
        <v>0</v>
      </c>
      <c r="O28" s="98"/>
      <c r="P28" s="98"/>
      <c r="Q28" s="99"/>
      <c r="R28" s="99"/>
      <c r="S28" s="104"/>
      <c r="T28" s="99"/>
      <c r="U28" s="99"/>
    </row>
    <row r="29" customFormat="false" ht="12.75" hidden="false" customHeight="false" outlineLevel="0" collapsed="false">
      <c r="A29" s="96"/>
      <c r="B29" s="97" t="n">
        <f aca="false">IFERROR(((1-P29/O29)*100),0)</f>
        <v>0</v>
      </c>
      <c r="C29" s="97" t="n">
        <f aca="false">IFERROR(((1-R29/Q29)*100),0)</f>
        <v>0</v>
      </c>
      <c r="E29" s="97" t="n">
        <f aca="false">IFERROR(((1-U29/T29)*100),0)</f>
        <v>0</v>
      </c>
      <c r="F29" s="97" t="n">
        <f aca="false">IFERROR(((1-W29/V29)*100),0)</f>
        <v>0</v>
      </c>
      <c r="G29" s="97" t="n">
        <f aca="false">IFERROR(((1-Y29/X29)*100),0)</f>
        <v>0</v>
      </c>
      <c r="H29" s="97" t="n">
        <f aca="false">IFERROR(((1-AA29/Z29)*100),0)</f>
        <v>0</v>
      </c>
      <c r="I29" s="97" t="n">
        <f aca="false">IFERROR(((1-AC29/AB29)*100),0)</f>
        <v>0</v>
      </c>
      <c r="K29" s="97" t="n">
        <f aca="false">IFERROR(((1-#REF!/#REF!)*100),0)</f>
        <v>0</v>
      </c>
      <c r="L29" s="97" t="n">
        <f aca="false">IFERROR(((1-#REF!/#REF!)*100),0)</f>
        <v>0</v>
      </c>
      <c r="M29" s="97" t="n">
        <f aca="false">IFERROR(((1-#REF!/#REF!)*100),0)</f>
        <v>0</v>
      </c>
      <c r="O29" s="98"/>
      <c r="P29" s="98"/>
      <c r="Q29" s="99"/>
      <c r="R29" s="99"/>
      <c r="S29" s="104"/>
      <c r="T29" s="99"/>
      <c r="U29" s="99"/>
    </row>
    <row r="30" customFormat="false" ht="12.75" hidden="false" customHeight="false" outlineLevel="0" collapsed="false">
      <c r="A30" s="96"/>
      <c r="B30" s="97" t="n">
        <f aca="false">IFERROR(((1-P30/O30)*100),0)</f>
        <v>0</v>
      </c>
      <c r="C30" s="97" t="n">
        <f aca="false">IFERROR(((1-R30/Q30)*100),0)</f>
        <v>0</v>
      </c>
      <c r="E30" s="97" t="n">
        <f aca="false">IFERROR(((1-U30/T30)*100),0)</f>
        <v>0</v>
      </c>
      <c r="F30" s="112"/>
      <c r="G30" s="97"/>
      <c r="H30" s="112"/>
      <c r="I30" s="112"/>
      <c r="K30" s="112"/>
      <c r="L30" s="112"/>
      <c r="M30" s="112"/>
      <c r="O30" s="98"/>
      <c r="P30" s="98"/>
      <c r="Q30" s="99"/>
      <c r="R30" s="99"/>
      <c r="S30" s="104"/>
      <c r="T30" s="99"/>
      <c r="U30" s="99"/>
    </row>
  </sheetData>
  <mergeCells count="15">
    <mergeCell ref="A1:D1"/>
    <mergeCell ref="O1:R1"/>
    <mergeCell ref="T1:AC1"/>
    <mergeCell ref="AF1:AG3"/>
    <mergeCell ref="A2:A3"/>
    <mergeCell ref="B2:C2"/>
    <mergeCell ref="E2:I2"/>
    <mergeCell ref="K2:M2"/>
    <mergeCell ref="O2:P2"/>
    <mergeCell ref="Q2:R2"/>
    <mergeCell ref="T2:U2"/>
    <mergeCell ref="V2:W2"/>
    <mergeCell ref="X2:Y2"/>
    <mergeCell ref="Z2:AA2"/>
    <mergeCell ref="AB2:AC2"/>
  </mergeCells>
  <conditionalFormatting sqref="AF5:AG6">
    <cfRule type="cellIs" priority="2" operator="notEqual" aboveAverage="0" equalAverage="0" bottom="0" percent="0" rank="0" text="" dxfId="1295">
      <formula>Q5</formula>
    </cfRule>
    <cfRule type="cellIs" priority="3" operator="equal" aboveAverage="0" equalAverage="0" bottom="0" percent="0" rank="0" text="" dxfId="1296">
      <formula>Q5</formula>
    </cfRule>
  </conditionalFormatting>
  <conditionalFormatting sqref="AF8:AG8">
    <cfRule type="cellIs" priority="4" operator="notEqual" aboveAverage="0" equalAverage="0" bottom="0" percent="0" rank="0" text="" dxfId="1297">
      <formula>Q8</formula>
    </cfRule>
    <cfRule type="cellIs" priority="5" operator="equal" aboveAverage="0" equalAverage="0" bottom="0" percent="0" rank="0" text="" dxfId="1298">
      <formula>Q8</formula>
    </cfRule>
  </conditionalFormatting>
  <conditionalFormatting sqref="AF9:AG9">
    <cfRule type="cellIs" priority="6" operator="notEqual" aboveAverage="0" equalAverage="0" bottom="0" percent="0" rank="0" text="" dxfId="1299">
      <formula>Q9</formula>
    </cfRule>
    <cfRule type="cellIs" priority="7" operator="equal" aboveAverage="0" equalAverage="0" bottom="0" percent="0" rank="0" text="" dxfId="1300">
      <formula>Q9</formula>
    </cfRule>
  </conditionalFormatting>
  <conditionalFormatting sqref="AF10:AG10">
    <cfRule type="cellIs" priority="8" operator="notEqual" aboveAverage="0" equalAverage="0" bottom="0" percent="0" rank="0" text="" dxfId="1301">
      <formula>Q10</formula>
    </cfRule>
    <cfRule type="cellIs" priority="9" operator="equal" aboveAverage="0" equalAverage="0" bottom="0" percent="0" rank="0" text="" dxfId="1302">
      <formula>Q10</formula>
    </cfRule>
  </conditionalFormatting>
  <conditionalFormatting sqref="AF11:AG11">
    <cfRule type="cellIs" priority="10" operator="notEqual" aboveAverage="0" equalAverage="0" bottom="0" percent="0" rank="0" text="" dxfId="1303">
      <formula>Q11</formula>
    </cfRule>
    <cfRule type="cellIs" priority="11" operator="equal" aboveAverage="0" equalAverage="0" bottom="0" percent="0" rank="0" text="" dxfId="1304">
      <formula>Q11</formula>
    </cfRule>
  </conditionalFormatting>
  <conditionalFormatting sqref="K6:M6 E6 I6:I10 F6:F11 G6:G9 H6:H11 B6:C6">
    <cfRule type="cellIs" priority="12" operator="between" aboveAverage="0" equalAverage="0" bottom="0" percent="0" rank="0" text="" dxfId="1305">
      <formula>99.8</formula>
      <formula>100</formula>
    </cfRule>
    <cfRule type="cellIs" priority="13" operator="between" aboveAverage="0" equalAverage="0" bottom="0" percent="0" rank="0" text="" dxfId="1306">
      <formula>97</formula>
      <formula>99.799999</formula>
    </cfRule>
    <cfRule type="cellIs" priority="14" operator="lessThan" aboveAverage="0" equalAverage="0" bottom="0" percent="0" rank="0" text="" dxfId="1307">
      <formula>96.9999</formula>
    </cfRule>
  </conditionalFormatting>
  <conditionalFormatting sqref="M8:M11">
    <cfRule type="cellIs" priority="15" operator="between" aboveAverage="0" equalAverage="0" bottom="0" percent="0" rank="0" text="" dxfId="1308">
      <formula>99.8</formula>
      <formula>100</formula>
    </cfRule>
    <cfRule type="cellIs" priority="16" operator="between" aboveAverage="0" equalAverage="0" bottom="0" percent="0" rank="0" text="" dxfId="1309">
      <formula>97</formula>
      <formula>99.799999</formula>
    </cfRule>
    <cfRule type="cellIs" priority="17" operator="lessThan" aboveAverage="0" equalAverage="0" bottom="0" percent="0" rank="0" text="" dxfId="1310">
      <formula>96.9999</formula>
    </cfRule>
  </conditionalFormatting>
  <conditionalFormatting sqref="C8:C11">
    <cfRule type="cellIs" priority="18" operator="between" aboveAverage="0" equalAverage="0" bottom="0" percent="0" rank="0" text="" dxfId="1311">
      <formula>99.8</formula>
      <formula>100</formula>
    </cfRule>
    <cfRule type="cellIs" priority="19" operator="between" aboveAverage="0" equalAverage="0" bottom="0" percent="0" rank="0" text="" dxfId="1312">
      <formula>97</formula>
      <formula>99.799999</formula>
    </cfRule>
    <cfRule type="cellIs" priority="20" operator="lessThan" aboveAverage="0" equalAverage="0" bottom="0" percent="0" rank="0" text="" dxfId="1313">
      <formula>96.9999</formula>
    </cfRule>
  </conditionalFormatting>
  <conditionalFormatting sqref="B8:B11">
    <cfRule type="cellIs" priority="21" operator="between" aboveAverage="0" equalAverage="0" bottom="0" percent="0" rank="0" text="" dxfId="1314">
      <formula>99.8</formula>
      <formula>100</formula>
    </cfRule>
    <cfRule type="cellIs" priority="22" operator="between" aboveAverage="0" equalAverage="0" bottom="0" percent="0" rank="0" text="" dxfId="1315">
      <formula>97</formula>
      <formula>99.799999</formula>
    </cfRule>
    <cfRule type="cellIs" priority="23" operator="lessThan" aboveAverage="0" equalAverage="0" bottom="0" percent="0" rank="0" text="" dxfId="1316">
      <formula>96.9999</formula>
    </cfRule>
  </conditionalFormatting>
  <conditionalFormatting sqref="I11">
    <cfRule type="cellIs" priority="24" operator="between" aboveAverage="0" equalAverage="0" bottom="0" percent="0" rank="0" text="" dxfId="1317">
      <formula>99.8</formula>
      <formula>100</formula>
    </cfRule>
    <cfRule type="cellIs" priority="25" operator="between" aboveAverage="0" equalAverage="0" bottom="0" percent="0" rank="0" text="" dxfId="1318">
      <formula>97</formula>
      <formula>99.799999</formula>
    </cfRule>
    <cfRule type="cellIs" priority="26" operator="lessThan" aboveAverage="0" equalAverage="0" bottom="0" percent="0" rank="0" text="" dxfId="1319">
      <formula>96.9999</formula>
    </cfRule>
  </conditionalFormatting>
  <conditionalFormatting sqref="L8:L11">
    <cfRule type="cellIs" priority="27" operator="between" aboveAverage="0" equalAverage="0" bottom="0" percent="0" rank="0" text="" dxfId="1320">
      <formula>99.8</formula>
      <formula>100</formula>
    </cfRule>
    <cfRule type="cellIs" priority="28" operator="between" aboveAverage="0" equalAverage="0" bottom="0" percent="0" rank="0" text="" dxfId="1321">
      <formula>97</formula>
      <formula>99.799999</formula>
    </cfRule>
    <cfRule type="cellIs" priority="29" operator="lessThan" aboveAverage="0" equalAverage="0" bottom="0" percent="0" rank="0" text="" dxfId="1322">
      <formula>96.9999</formula>
    </cfRule>
  </conditionalFormatting>
  <conditionalFormatting sqref="K8:K11">
    <cfRule type="cellIs" priority="30" operator="between" aboveAverage="0" equalAverage="0" bottom="0" percent="0" rank="0" text="" dxfId="1323">
      <formula>99.8</formula>
      <formula>100</formula>
    </cfRule>
    <cfRule type="cellIs" priority="31" operator="between" aboveAverage="0" equalAverage="0" bottom="0" percent="0" rank="0" text="" dxfId="1324">
      <formula>97</formula>
      <formula>99.799999</formula>
    </cfRule>
    <cfRule type="cellIs" priority="32" operator="lessThan" aboveAverage="0" equalAverage="0" bottom="0" percent="0" rank="0" text="" dxfId="1325">
      <formula>96.9999</formula>
    </cfRule>
  </conditionalFormatting>
  <conditionalFormatting sqref="E8:E11 G10:G11">
    <cfRule type="cellIs" priority="33" operator="between" aboveAverage="0" equalAverage="0" bottom="0" percent="0" rank="0" text="" dxfId="1326">
      <formula>99.8</formula>
      <formula>100</formula>
    </cfRule>
    <cfRule type="cellIs" priority="34" operator="between" aboveAverage="0" equalAverage="0" bottom="0" percent="0" rank="0" text="" dxfId="1327">
      <formula>97</formula>
      <formula>99.799999</formula>
    </cfRule>
    <cfRule type="cellIs" priority="35" operator="lessThan" aboveAverage="0" equalAverage="0" bottom="0" percent="0" rank="0" text="" dxfId="1328">
      <formula>96.9999</formula>
    </cfRule>
  </conditionalFormatting>
  <conditionalFormatting sqref="AF7:AG7">
    <cfRule type="cellIs" priority="36" operator="notEqual" aboveAverage="0" equalAverage="0" bottom="0" percent="0" rank="0" text="" dxfId="1329">
      <formula>Q7</formula>
    </cfRule>
    <cfRule type="cellIs" priority="37" operator="equal" aboveAverage="0" equalAverage="0" bottom="0" percent="0" rank="0" text="" dxfId="1330">
      <formula>Q7</formula>
    </cfRule>
  </conditionalFormatting>
  <conditionalFormatting sqref="M7">
    <cfRule type="cellIs" priority="38" operator="between" aboveAverage="0" equalAverage="0" bottom="0" percent="0" rank="0" text="" dxfId="1331">
      <formula>99.8</formula>
      <formula>100</formula>
    </cfRule>
    <cfRule type="cellIs" priority="39" operator="between" aboveAverage="0" equalAverage="0" bottom="0" percent="0" rank="0" text="" dxfId="1332">
      <formula>97</formula>
      <formula>99.799999</formula>
    </cfRule>
    <cfRule type="cellIs" priority="40" operator="lessThan" aboveAverage="0" equalAverage="0" bottom="0" percent="0" rank="0" text="" dxfId="1333">
      <formula>96.9999</formula>
    </cfRule>
  </conditionalFormatting>
  <conditionalFormatting sqref="C7">
    <cfRule type="cellIs" priority="41" operator="between" aboveAverage="0" equalAverage="0" bottom="0" percent="0" rank="0" text="" dxfId="1334">
      <formula>99.8</formula>
      <formula>100</formula>
    </cfRule>
    <cfRule type="cellIs" priority="42" operator="between" aboveAverage="0" equalAverage="0" bottom="0" percent="0" rank="0" text="" dxfId="1335">
      <formula>97</formula>
      <formula>99.799999</formula>
    </cfRule>
    <cfRule type="cellIs" priority="43" operator="lessThan" aboveAverage="0" equalAverage="0" bottom="0" percent="0" rank="0" text="" dxfId="1336">
      <formula>96.9999</formula>
    </cfRule>
  </conditionalFormatting>
  <conditionalFormatting sqref="B7">
    <cfRule type="cellIs" priority="44" operator="between" aboveAverage="0" equalAverage="0" bottom="0" percent="0" rank="0" text="" dxfId="1337">
      <formula>99.8</formula>
      <formula>100</formula>
    </cfRule>
    <cfRule type="cellIs" priority="45" operator="between" aboveAverage="0" equalAverage="0" bottom="0" percent="0" rank="0" text="" dxfId="1338">
      <formula>97</formula>
      <formula>99.799999</formula>
    </cfRule>
    <cfRule type="cellIs" priority="46" operator="lessThan" aboveAverage="0" equalAverage="0" bottom="0" percent="0" rank="0" text="" dxfId="1339">
      <formula>96.9999</formula>
    </cfRule>
  </conditionalFormatting>
  <conditionalFormatting sqref="L7">
    <cfRule type="cellIs" priority="47" operator="between" aboveAverage="0" equalAverage="0" bottom="0" percent="0" rank="0" text="" dxfId="1340">
      <formula>99.8</formula>
      <formula>100</formula>
    </cfRule>
    <cfRule type="cellIs" priority="48" operator="between" aboveAverage="0" equalAverage="0" bottom="0" percent="0" rank="0" text="" dxfId="1341">
      <formula>97</formula>
      <formula>99.799999</formula>
    </cfRule>
    <cfRule type="cellIs" priority="49" operator="lessThan" aboveAverage="0" equalAverage="0" bottom="0" percent="0" rank="0" text="" dxfId="1342">
      <formula>96.9999</formula>
    </cfRule>
  </conditionalFormatting>
  <conditionalFormatting sqref="K7">
    <cfRule type="cellIs" priority="50" operator="between" aboveAverage="0" equalAverage="0" bottom="0" percent="0" rank="0" text="" dxfId="1343">
      <formula>99.8</formula>
      <formula>100</formula>
    </cfRule>
    <cfRule type="cellIs" priority="51" operator="between" aboveAverage="0" equalAverage="0" bottom="0" percent="0" rank="0" text="" dxfId="1344">
      <formula>97</formula>
      <formula>99.799999</formula>
    </cfRule>
    <cfRule type="cellIs" priority="52" operator="lessThan" aboveAverage="0" equalAverage="0" bottom="0" percent="0" rank="0" text="" dxfId="1345">
      <formula>96.9999</formula>
    </cfRule>
  </conditionalFormatting>
  <conditionalFormatting sqref="E7">
    <cfRule type="cellIs" priority="53" operator="between" aboveAverage="0" equalAverage="0" bottom="0" percent="0" rank="0" text="" dxfId="1346">
      <formula>99.8</formula>
      <formula>100</formula>
    </cfRule>
    <cfRule type="cellIs" priority="54" operator="between" aboveAverage="0" equalAverage="0" bottom="0" percent="0" rank="0" text="" dxfId="1347">
      <formula>97</formula>
      <formula>99.799999</formula>
    </cfRule>
    <cfRule type="cellIs" priority="55" operator="lessThan" aboveAverage="0" equalAverage="0" bottom="0" percent="0" rank="0" text="" dxfId="1348">
      <formula>96.9999</formula>
    </cfRule>
  </conditionalFormatting>
  <conditionalFormatting sqref="K5:M5 E5:I5 B5:C5">
    <cfRule type="cellIs" priority="56" operator="between" aboveAverage="0" equalAverage="0" bottom="0" percent="0" rank="0" text="" dxfId="1349">
      <formula>99.8</formula>
      <formula>100</formula>
    </cfRule>
    <cfRule type="cellIs" priority="57" operator="between" aboveAverage="0" equalAverage="0" bottom="0" percent="0" rank="0" text="" dxfId="1350">
      <formula>97</formula>
      <formula>99.799999</formula>
    </cfRule>
    <cfRule type="cellIs" priority="58" operator="lessThan" aboveAverage="0" equalAverage="0" bottom="0" percent="0" rank="0" text="" dxfId="1351">
      <formula>96.9999</formula>
    </cfRule>
  </conditionalFormatting>
  <conditionalFormatting sqref="AF12:AG14">
    <cfRule type="cellIs" priority="59" operator="notEqual" aboveAverage="0" equalAverage="0" bottom="0" percent="0" rank="0" text="" dxfId="1352">
      <formula>Q12</formula>
    </cfRule>
    <cfRule type="cellIs" priority="60" operator="equal" aboveAverage="0" equalAverage="0" bottom="0" percent="0" rank="0" text="" dxfId="1353">
      <formula>Q12</formula>
    </cfRule>
  </conditionalFormatting>
  <conditionalFormatting sqref="F12:F29 H12:H29">
    <cfRule type="cellIs" priority="61" operator="between" aboveAverage="0" equalAverage="0" bottom="0" percent="0" rank="0" text="" dxfId="1354">
      <formula>99.8</formula>
      <formula>100</formula>
    </cfRule>
    <cfRule type="cellIs" priority="62" operator="between" aboveAverage="0" equalAverage="0" bottom="0" percent="0" rank="0" text="" dxfId="1355">
      <formula>97</formula>
      <formula>99.799999</formula>
    </cfRule>
    <cfRule type="cellIs" priority="63" operator="lessThan" aboveAverage="0" equalAverage="0" bottom="0" percent="0" rank="0" text="" dxfId="1356">
      <formula>96.9999</formula>
    </cfRule>
  </conditionalFormatting>
  <conditionalFormatting sqref="M12:M29">
    <cfRule type="cellIs" priority="64" operator="between" aboveAverage="0" equalAverage="0" bottom="0" percent="0" rank="0" text="" dxfId="1357">
      <formula>99.8</formula>
      <formula>100</formula>
    </cfRule>
    <cfRule type="cellIs" priority="65" operator="between" aboveAverage="0" equalAverage="0" bottom="0" percent="0" rank="0" text="" dxfId="1358">
      <formula>97</formula>
      <formula>99.799999</formula>
    </cfRule>
    <cfRule type="cellIs" priority="66" operator="lessThan" aboveAverage="0" equalAverage="0" bottom="0" percent="0" rank="0" text="" dxfId="1359">
      <formula>96.9999</formula>
    </cfRule>
  </conditionalFormatting>
  <conditionalFormatting sqref="C12:C28">
    <cfRule type="cellIs" priority="67" operator="between" aboveAverage="0" equalAverage="0" bottom="0" percent="0" rank="0" text="" dxfId="1360">
      <formula>99.8</formula>
      <formula>100</formula>
    </cfRule>
    <cfRule type="cellIs" priority="68" operator="between" aboveAverage="0" equalAverage="0" bottom="0" percent="0" rank="0" text="" dxfId="1361">
      <formula>97</formula>
      <formula>99.799999</formula>
    </cfRule>
    <cfRule type="cellIs" priority="69" operator="lessThan" aboveAverage="0" equalAverage="0" bottom="0" percent="0" rank="0" text="" dxfId="1362">
      <formula>96.9999</formula>
    </cfRule>
  </conditionalFormatting>
  <conditionalFormatting sqref="B12:B28">
    <cfRule type="cellIs" priority="70" operator="between" aboveAverage="0" equalAverage="0" bottom="0" percent="0" rank="0" text="" dxfId="1363">
      <formula>99.8</formula>
      <formula>100</formula>
    </cfRule>
    <cfRule type="cellIs" priority="71" operator="between" aboveAverage="0" equalAverage="0" bottom="0" percent="0" rank="0" text="" dxfId="1364">
      <formula>97</formula>
      <formula>99.799999</formula>
    </cfRule>
    <cfRule type="cellIs" priority="72" operator="lessThan" aboveAverage="0" equalAverage="0" bottom="0" percent="0" rank="0" text="" dxfId="1365">
      <formula>96.9999</formula>
    </cfRule>
  </conditionalFormatting>
  <conditionalFormatting sqref="I12:I29">
    <cfRule type="cellIs" priority="73" operator="between" aboveAverage="0" equalAverage="0" bottom="0" percent="0" rank="0" text="" dxfId="1366">
      <formula>99.8</formula>
      <formula>100</formula>
    </cfRule>
    <cfRule type="cellIs" priority="74" operator="between" aboveAverage="0" equalAverage="0" bottom="0" percent="0" rank="0" text="" dxfId="1367">
      <formula>97</formula>
      <formula>99.799999</formula>
    </cfRule>
    <cfRule type="cellIs" priority="75" operator="lessThan" aboveAverage="0" equalAverage="0" bottom="0" percent="0" rank="0" text="" dxfId="1368">
      <formula>96.9999</formula>
    </cfRule>
  </conditionalFormatting>
  <conditionalFormatting sqref="L12:L29">
    <cfRule type="cellIs" priority="76" operator="between" aboveAverage="0" equalAverage="0" bottom="0" percent="0" rank="0" text="" dxfId="1369">
      <formula>99.8</formula>
      <formula>100</formula>
    </cfRule>
    <cfRule type="cellIs" priority="77" operator="between" aboveAverage="0" equalAverage="0" bottom="0" percent="0" rank="0" text="" dxfId="1370">
      <formula>97</formula>
      <formula>99.799999</formula>
    </cfRule>
    <cfRule type="cellIs" priority="78" operator="lessThan" aboveAverage="0" equalAverage="0" bottom="0" percent="0" rank="0" text="" dxfId="1371">
      <formula>96.9999</formula>
    </cfRule>
  </conditionalFormatting>
  <conditionalFormatting sqref="K12:K29">
    <cfRule type="cellIs" priority="79" operator="between" aboveAverage="0" equalAverage="0" bottom="0" percent="0" rank="0" text="" dxfId="1372">
      <formula>99.8</formula>
      <formula>100</formula>
    </cfRule>
    <cfRule type="cellIs" priority="80" operator="between" aboveAverage="0" equalAverage="0" bottom="0" percent="0" rank="0" text="" dxfId="1373">
      <formula>97</formula>
      <formula>99.799999</formula>
    </cfRule>
    <cfRule type="cellIs" priority="81" operator="lessThan" aboveAverage="0" equalAverage="0" bottom="0" percent="0" rank="0" text="" dxfId="1374">
      <formula>96.9999</formula>
    </cfRule>
  </conditionalFormatting>
  <conditionalFormatting sqref="E12:E28 G12:G29">
    <cfRule type="cellIs" priority="82" operator="between" aboveAverage="0" equalAverage="0" bottom="0" percent="0" rank="0" text="" dxfId="1375">
      <formula>99.8</formula>
      <formula>100</formula>
    </cfRule>
    <cfRule type="cellIs" priority="83" operator="between" aboveAverage="0" equalAverage="0" bottom="0" percent="0" rank="0" text="" dxfId="1376">
      <formula>97</formula>
      <formula>99.799999</formula>
    </cfRule>
    <cfRule type="cellIs" priority="84" operator="lessThan" aboveAverage="0" equalAverage="0" bottom="0" percent="0" rank="0" text="" dxfId="1377">
      <formula>96.9999</formula>
    </cfRule>
  </conditionalFormatting>
  <conditionalFormatting sqref="B29">
    <cfRule type="cellIs" priority="85" operator="between" aboveAverage="0" equalAverage="0" bottom="0" percent="0" rank="0" text="" dxfId="1378">
      <formula>99.8</formula>
      <formula>100</formula>
    </cfRule>
    <cfRule type="cellIs" priority="86" operator="between" aboveAverage="0" equalAverage="0" bottom="0" percent="0" rank="0" text="" dxfId="1379">
      <formula>97</formula>
      <formula>99.799999</formula>
    </cfRule>
    <cfRule type="cellIs" priority="87" operator="lessThan" aboveAverage="0" equalAverage="0" bottom="0" percent="0" rank="0" text="" dxfId="1380">
      <formula>96.9999</formula>
    </cfRule>
  </conditionalFormatting>
  <conditionalFormatting sqref="E29">
    <cfRule type="cellIs" priority="88" operator="between" aboveAverage="0" equalAverage="0" bottom="0" percent="0" rank="0" text="" dxfId="1381">
      <formula>99.8</formula>
      <formula>100</formula>
    </cfRule>
    <cfRule type="cellIs" priority="89" operator="between" aboveAverage="0" equalAverage="0" bottom="0" percent="0" rank="0" text="" dxfId="1382">
      <formula>97</formula>
      <formula>99.799999</formula>
    </cfRule>
    <cfRule type="cellIs" priority="90" operator="lessThan" aboveAverage="0" equalAverage="0" bottom="0" percent="0" rank="0" text="" dxfId="1383">
      <formula>96.9999</formula>
    </cfRule>
  </conditionalFormatting>
  <conditionalFormatting sqref="F30 H30">
    <cfRule type="cellIs" priority="91" operator="between" aboveAverage="0" equalAverage="0" bottom="0" percent="0" rank="0" text="" dxfId="1384">
      <formula>99.8</formula>
      <formula>100</formula>
    </cfRule>
    <cfRule type="cellIs" priority="92" operator="between" aboveAverage="0" equalAverage="0" bottom="0" percent="0" rank="0" text="" dxfId="1385">
      <formula>97</formula>
      <formula>99.799999</formula>
    </cfRule>
    <cfRule type="cellIs" priority="93" operator="lessThan" aboveAverage="0" equalAverage="0" bottom="0" percent="0" rank="0" text="" dxfId="1386">
      <formula>96.9999</formula>
    </cfRule>
  </conditionalFormatting>
  <conditionalFormatting sqref="M30">
    <cfRule type="cellIs" priority="94" operator="between" aboveAverage="0" equalAverage="0" bottom="0" percent="0" rank="0" text="" dxfId="1387">
      <formula>99.8</formula>
      <formula>100</formula>
    </cfRule>
    <cfRule type="cellIs" priority="95" operator="between" aboveAverage="0" equalAverage="0" bottom="0" percent="0" rank="0" text="" dxfId="1388">
      <formula>97</formula>
      <formula>99.799999</formula>
    </cfRule>
    <cfRule type="cellIs" priority="96" operator="lessThan" aboveAverage="0" equalAverage="0" bottom="0" percent="0" rank="0" text="" dxfId="1389">
      <formula>96.9999</formula>
    </cfRule>
  </conditionalFormatting>
  <conditionalFormatting sqref="C30">
    <cfRule type="cellIs" priority="97" operator="between" aboveAverage="0" equalAverage="0" bottom="0" percent="0" rank="0" text="" dxfId="1390">
      <formula>99.8</formula>
      <formula>100</formula>
    </cfRule>
    <cfRule type="cellIs" priority="98" operator="between" aboveAverage="0" equalAverage="0" bottom="0" percent="0" rank="0" text="" dxfId="1391">
      <formula>97</formula>
      <formula>99.799999</formula>
    </cfRule>
    <cfRule type="cellIs" priority="99" operator="lessThan" aboveAverage="0" equalAverage="0" bottom="0" percent="0" rank="0" text="" dxfId="1392">
      <formula>96.9999</formula>
    </cfRule>
  </conditionalFormatting>
  <conditionalFormatting sqref="B30">
    <cfRule type="cellIs" priority="100" operator="between" aboveAverage="0" equalAverage="0" bottom="0" percent="0" rank="0" text="" dxfId="1393">
      <formula>99.8</formula>
      <formula>100</formula>
    </cfRule>
    <cfRule type="cellIs" priority="101" operator="between" aboveAverage="0" equalAverage="0" bottom="0" percent="0" rank="0" text="" dxfId="1394">
      <formula>97</formula>
      <formula>99.799999</formula>
    </cfRule>
    <cfRule type="cellIs" priority="102" operator="lessThan" aboveAverage="0" equalAverage="0" bottom="0" percent="0" rank="0" text="" dxfId="1395">
      <formula>96.9999</formula>
    </cfRule>
  </conditionalFormatting>
  <conditionalFormatting sqref="I30">
    <cfRule type="cellIs" priority="103" operator="between" aboveAverage="0" equalAverage="0" bottom="0" percent="0" rank="0" text="" dxfId="1396">
      <formula>99.8</formula>
      <formula>100</formula>
    </cfRule>
    <cfRule type="cellIs" priority="104" operator="between" aboveAverage="0" equalAverage="0" bottom="0" percent="0" rank="0" text="" dxfId="1397">
      <formula>97</formula>
      <formula>99.799999</formula>
    </cfRule>
    <cfRule type="cellIs" priority="105" operator="lessThan" aboveAverage="0" equalAverage="0" bottom="0" percent="0" rank="0" text="" dxfId="1398">
      <formula>96.9999</formula>
    </cfRule>
  </conditionalFormatting>
  <conditionalFormatting sqref="L30">
    <cfRule type="cellIs" priority="106" operator="between" aboveAverage="0" equalAverage="0" bottom="0" percent="0" rank="0" text="" dxfId="1399">
      <formula>99.8</formula>
      <formula>100</formula>
    </cfRule>
    <cfRule type="cellIs" priority="107" operator="between" aboveAverage="0" equalAverage="0" bottom="0" percent="0" rank="0" text="" dxfId="1400">
      <formula>97</formula>
      <formula>99.799999</formula>
    </cfRule>
    <cfRule type="cellIs" priority="108" operator="lessThan" aboveAverage="0" equalAverage="0" bottom="0" percent="0" rank="0" text="" dxfId="1401">
      <formula>96.9999</formula>
    </cfRule>
  </conditionalFormatting>
  <conditionalFormatting sqref="K30">
    <cfRule type="cellIs" priority="109" operator="between" aboveAverage="0" equalAverage="0" bottom="0" percent="0" rank="0" text="" dxfId="1402">
      <formula>99.8</formula>
      <formula>100</formula>
    </cfRule>
    <cfRule type="cellIs" priority="110" operator="between" aboveAverage="0" equalAverage="0" bottom="0" percent="0" rank="0" text="" dxfId="1403">
      <formula>97</formula>
      <formula>99.799999</formula>
    </cfRule>
    <cfRule type="cellIs" priority="111" operator="lessThan" aboveAverage="0" equalAverage="0" bottom="0" percent="0" rank="0" text="" dxfId="1404">
      <formula>96.9999</formula>
    </cfRule>
  </conditionalFormatting>
  <conditionalFormatting sqref="E30 G30">
    <cfRule type="cellIs" priority="112" operator="between" aboveAverage="0" equalAverage="0" bottom="0" percent="0" rank="0" text="" dxfId="1405">
      <formula>99.8</formula>
      <formula>100</formula>
    </cfRule>
    <cfRule type="cellIs" priority="113" operator="between" aboveAverage="0" equalAverage="0" bottom="0" percent="0" rank="0" text="" dxfId="1406">
      <formula>97</formula>
      <formula>99.799999</formula>
    </cfRule>
    <cfRule type="cellIs" priority="114" operator="lessThan" aboveAverage="0" equalAverage="0" bottom="0" percent="0" rank="0" text="" dxfId="1407">
      <formula>96.9999</formula>
    </cfRule>
  </conditionalFormatting>
  <conditionalFormatting sqref="C29">
    <cfRule type="cellIs" priority="115" operator="between" aboveAverage="0" equalAverage="0" bottom="0" percent="0" rank="0" text="" dxfId="1408">
      <formula>99.8</formula>
      <formula>100</formula>
    </cfRule>
    <cfRule type="cellIs" priority="116" operator="between" aboveAverage="0" equalAverage="0" bottom="0" percent="0" rank="0" text="" dxfId="1409">
      <formula>97</formula>
      <formula>99.799999</formula>
    </cfRule>
    <cfRule type="cellIs" priority="117" operator="lessThan" aboveAverage="0" equalAverage="0" bottom="0" percent="0" rank="0" text="" dxfId="1410">
      <formula>96.9999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50"/>
    <pageSetUpPr fitToPage="false"/>
  </sheetPr>
  <dimension ref="D2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4296875" defaultRowHeight="12.75" zeroHeight="false" outlineLevelRow="0" outlineLevelCol="0"/>
  <cols>
    <col collapsed="false" customWidth="true" hidden="false" outlineLevel="0" max="5" min="5" style="1" width="16.43"/>
    <col collapsed="false" customWidth="true" hidden="false" outlineLevel="0" max="7" min="7" style="1" width="27.71"/>
  </cols>
  <sheetData>
    <row r="2" customFormat="false" ht="13.5" hidden="false" customHeight="false" outlineLevel="0" collapsed="false"/>
    <row r="3" customFormat="false" ht="14.25" hidden="false" customHeight="true" outlineLevel="0" collapsed="false">
      <c r="D3" s="8" t="s">
        <v>12</v>
      </c>
      <c r="E3" s="11" t="s">
        <v>93</v>
      </c>
      <c r="F3" s="11"/>
      <c r="G3" s="11" t="s">
        <v>94</v>
      </c>
      <c r="H3" s="11"/>
    </row>
    <row r="4" customFormat="false" ht="12.75" hidden="false" customHeight="false" outlineLevel="0" collapsed="false">
      <c r="D4" s="8"/>
      <c r="E4" s="13" t="s">
        <v>17</v>
      </c>
      <c r="F4" s="114" t="n">
        <f aca="false">(SUM(New_ECP!O5:O31))/60</f>
        <v>156</v>
      </c>
      <c r="G4" s="17" t="s">
        <v>18</v>
      </c>
      <c r="H4" s="115" t="n">
        <f aca="false">SUM(New_ECP!Q5:Q31)</f>
        <v>595</v>
      </c>
    </row>
    <row r="5" customFormat="false" ht="26.25" hidden="false" customHeight="false" outlineLevel="0" collapsed="false">
      <c r="D5" s="8"/>
      <c r="E5" s="19" t="s">
        <v>20</v>
      </c>
      <c r="F5" s="114" t="n">
        <f aca="false">SUM(New_ECP!P5:P31)</f>
        <v>0</v>
      </c>
      <c r="G5" s="23" t="s">
        <v>21</v>
      </c>
      <c r="H5" s="115" t="n">
        <f aca="false">SUM(New_ECP!R5:R31)</f>
        <v>0</v>
      </c>
    </row>
    <row r="6" customFormat="false" ht="19.5" hidden="false" customHeight="false" outlineLevel="0" collapsed="false">
      <c r="D6" s="8"/>
      <c r="E6" s="25" t="s">
        <v>22</v>
      </c>
      <c r="F6" s="26" t="n">
        <f aca="false">IFERROR((1-F5/F4)*100,0)</f>
        <v>100</v>
      </c>
      <c r="G6" s="29" t="s">
        <v>22</v>
      </c>
      <c r="H6" s="28" t="n">
        <f aca="false">IFERROR((1-H5/H4)*100,0)</f>
        <v>100</v>
      </c>
    </row>
    <row r="7" customFormat="false" ht="72" hidden="false" customHeight="true" outlineLevel="0" collapsed="false">
      <c r="D7" s="8" t="s">
        <v>23</v>
      </c>
      <c r="E7" s="31"/>
      <c r="F7" s="32" t="s">
        <v>61</v>
      </c>
      <c r="G7" s="32" t="s">
        <v>95</v>
      </c>
      <c r="H7" s="32"/>
    </row>
    <row r="8" customFormat="false" ht="25.5" hidden="false" customHeight="false" outlineLevel="0" collapsed="false">
      <c r="D8" s="8"/>
      <c r="E8" s="17" t="s">
        <v>18</v>
      </c>
      <c r="F8" s="114" t="n">
        <f aca="false">SUM(New_ECP!AB5:AB12)</f>
        <v>0</v>
      </c>
      <c r="G8" s="117" t="n">
        <f aca="false">SUM(New_ECP!T5:T31)</f>
        <v>0</v>
      </c>
      <c r="H8" s="117"/>
    </row>
    <row r="9" customFormat="false" ht="51.75" hidden="false" customHeight="false" outlineLevel="0" collapsed="false">
      <c r="D9" s="8"/>
      <c r="E9" s="23" t="s">
        <v>21</v>
      </c>
      <c r="F9" s="114" t="n">
        <f aca="false">SUM(New_ECP!AC5:AC12)</f>
        <v>0</v>
      </c>
      <c r="G9" s="118" t="n">
        <f aca="false">SUM(New_ECP!U5:U31)</f>
        <v>0</v>
      </c>
      <c r="H9" s="118"/>
    </row>
    <row r="10" customFormat="false" ht="19.5" hidden="false" customHeight="false" outlineLevel="0" collapsed="false">
      <c r="D10" s="8"/>
      <c r="E10" s="37" t="s">
        <v>22</v>
      </c>
      <c r="F10" s="38" t="n">
        <f aca="false">IFERROR((1-F9/F8)*100,0)</f>
        <v>0</v>
      </c>
      <c r="G10" s="38" t="n">
        <f aca="false">IFERROR((1-G9/G8)*100,0)</f>
        <v>0</v>
      </c>
      <c r="H10" s="38"/>
    </row>
  </sheetData>
  <mergeCells count="8">
    <mergeCell ref="D3:D6"/>
    <mergeCell ref="E3:F3"/>
    <mergeCell ref="G3:H3"/>
    <mergeCell ref="D7:D10"/>
    <mergeCell ref="G7:H7"/>
    <mergeCell ref="G8:H8"/>
    <mergeCell ref="G9:H9"/>
    <mergeCell ref="G10:H10"/>
  </mergeCells>
  <conditionalFormatting sqref="F6 F10:G10">
    <cfRule type="cellIs" priority="2" operator="between" aboveAverage="0" equalAverage="0" bottom="0" percent="0" rank="0" text="" dxfId="1411">
      <formula>0</formula>
      <formula>96.99</formula>
    </cfRule>
  </conditionalFormatting>
  <conditionalFormatting sqref="F6 F10:G10">
    <cfRule type="cellIs" priority="3" operator="between" aboveAverage="0" equalAverage="0" bottom="0" percent="0" rank="0" text="" dxfId="1412">
      <formula>97</formula>
      <formula>99.799999</formula>
    </cfRule>
  </conditionalFormatting>
  <conditionalFormatting sqref="F6 F10:G10">
    <cfRule type="cellIs" priority="4" operator="between" aboveAverage="0" equalAverage="0" bottom="0" percent="0" rank="0" text="" dxfId="1413">
      <formula>99.8</formula>
      <formula>100</formula>
    </cfRule>
  </conditionalFormatting>
  <conditionalFormatting sqref="H6">
    <cfRule type="cellIs" priority="5" operator="between" aboveAverage="0" equalAverage="0" bottom="0" percent="0" rank="0" text="" dxfId="1414">
      <formula>0</formula>
      <formula>96.99</formula>
    </cfRule>
  </conditionalFormatting>
  <conditionalFormatting sqref="H6">
    <cfRule type="cellIs" priority="6" operator="between" aboveAverage="0" equalAverage="0" bottom="0" percent="0" rank="0" text="" dxfId="1415">
      <formula>97</formula>
      <formula>99.799999</formula>
    </cfRule>
  </conditionalFormatting>
  <conditionalFormatting sqref="H6">
    <cfRule type="cellIs" priority="7" operator="between" aboveAverage="0" equalAverage="0" bottom="0" percent="0" rank="0" text="" dxfId="1416">
      <formula>99.8</formula>
      <formula>100</formula>
    </cfRule>
  </conditionalFormatting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8" zoomScaleNormal="108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24" activeCellId="0" sqref="C2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36.42"/>
    <col collapsed="false" customWidth="true" hidden="false" outlineLevel="0" max="4" min="2" style="1" width="49"/>
  </cols>
  <sheetData>
    <row r="1" customFormat="false" ht="12.75" hidden="false" customHeight="false" outlineLevel="0" collapsed="false">
      <c r="A1" s="1" t="s">
        <v>96</v>
      </c>
      <c r="B1" s="1" t="s">
        <v>97</v>
      </c>
      <c r="C1" s="1" t="s">
        <v>97</v>
      </c>
      <c r="D1" s="1" t="s">
        <v>98</v>
      </c>
    </row>
    <row r="2" customFormat="false" ht="12.75" hidden="false" customHeight="false" outlineLevel="0" collapsed="false">
      <c r="A2" s="1" t="s">
        <v>99</v>
      </c>
      <c r="B2" s="1" t="s">
        <v>100</v>
      </c>
      <c r="C2" s="1" t="s">
        <v>100</v>
      </c>
      <c r="D2" s="1" t="s">
        <v>97</v>
      </c>
    </row>
    <row r="3" customFormat="false" ht="12.75" hidden="false" customHeight="false" outlineLevel="0" collapsed="false">
      <c r="A3" s="1" t="s">
        <v>101</v>
      </c>
      <c r="B3" s="1" t="s">
        <v>102</v>
      </c>
      <c r="C3" s="1" t="s">
        <v>102</v>
      </c>
      <c r="D3" s="1" t="s">
        <v>100</v>
      </c>
    </row>
    <row r="4" customFormat="false" ht="12.75" hidden="false" customHeight="false" outlineLevel="0" collapsed="false">
      <c r="A4" s="1" t="s">
        <v>103</v>
      </c>
      <c r="B4" s="1" t="s">
        <v>104</v>
      </c>
      <c r="C4" s="1" t="s">
        <v>104</v>
      </c>
      <c r="D4" s="1" t="s">
        <v>102</v>
      </c>
    </row>
    <row r="5" customFormat="false" ht="12.75" hidden="false" customHeight="false" outlineLevel="0" collapsed="false">
      <c r="A5" s="1" t="s">
        <v>105</v>
      </c>
      <c r="B5" s="1" t="s">
        <v>106</v>
      </c>
      <c r="C5" s="1" t="s">
        <v>106</v>
      </c>
      <c r="D5" s="1" t="s">
        <v>104</v>
      </c>
    </row>
    <row r="6" customFormat="false" ht="12.75" hidden="false" customHeight="false" outlineLevel="0" collapsed="false">
      <c r="A6" s="1" t="s">
        <v>107</v>
      </c>
      <c r="B6" s="1" t="s">
        <v>108</v>
      </c>
      <c r="C6" s="1" t="s">
        <v>108</v>
      </c>
      <c r="D6" s="1" t="s">
        <v>106</v>
      </c>
    </row>
    <row r="7" customFormat="false" ht="12.75" hidden="false" customHeight="false" outlineLevel="0" collapsed="false">
      <c r="A7" s="1" t="s">
        <v>109</v>
      </c>
      <c r="B7" s="1" t="s">
        <v>110</v>
      </c>
      <c r="C7" s="1" t="s">
        <v>110</v>
      </c>
      <c r="D7" s="1" t="s">
        <v>108</v>
      </c>
    </row>
    <row r="8" customFormat="false" ht="12.75" hidden="false" customHeight="false" outlineLevel="0" collapsed="false">
      <c r="A8" s="1" t="s">
        <v>111</v>
      </c>
      <c r="B8" s="1" t="s">
        <v>112</v>
      </c>
      <c r="C8" s="1" t="s">
        <v>112</v>
      </c>
      <c r="D8" s="1" t="s">
        <v>110</v>
      </c>
    </row>
    <row r="9" customFormat="false" ht="12.75" hidden="false" customHeight="false" outlineLevel="0" collapsed="false">
      <c r="A9" s="1" t="s">
        <v>113</v>
      </c>
      <c r="B9" s="1" t="s">
        <v>114</v>
      </c>
      <c r="C9" s="1" t="s">
        <v>114</v>
      </c>
      <c r="D9" s="1" t="s">
        <v>112</v>
      </c>
    </row>
    <row r="10" customFormat="false" ht="12.75" hidden="false" customHeight="false" outlineLevel="0" collapsed="false">
      <c r="A10" s="1" t="s">
        <v>115</v>
      </c>
      <c r="B10" s="1" t="s">
        <v>116</v>
      </c>
      <c r="C10" s="1" t="s">
        <v>116</v>
      </c>
      <c r="D10" s="1" t="s">
        <v>114</v>
      </c>
    </row>
    <row r="11" customFormat="false" ht="12.75" hidden="false" customHeight="false" outlineLevel="0" collapsed="false">
      <c r="A11" s="1" t="s">
        <v>117</v>
      </c>
      <c r="B11" s="1" t="s">
        <v>118</v>
      </c>
      <c r="C11" s="1" t="s">
        <v>118</v>
      </c>
      <c r="D11" s="1" t="s">
        <v>116</v>
      </c>
    </row>
    <row r="12" customFormat="false" ht="12.75" hidden="false" customHeight="false" outlineLevel="0" collapsed="false">
      <c r="A12" s="1" t="s">
        <v>119</v>
      </c>
      <c r="B12" s="1" t="s">
        <v>120</v>
      </c>
      <c r="C12" s="1" t="s">
        <v>120</v>
      </c>
      <c r="D12" s="1" t="s">
        <v>118</v>
      </c>
    </row>
    <row r="13" customFormat="false" ht="12.75" hidden="false" customHeight="false" outlineLevel="0" collapsed="false">
      <c r="A13" s="1" t="s">
        <v>121</v>
      </c>
      <c r="B13" s="1" t="s">
        <v>122</v>
      </c>
      <c r="C13" s="1" t="s">
        <v>122</v>
      </c>
      <c r="D13" s="1" t="s">
        <v>120</v>
      </c>
    </row>
    <row r="14" customFormat="false" ht="12.75" hidden="false" customHeight="false" outlineLevel="0" collapsed="false">
      <c r="B14" s="1" t="s">
        <v>123</v>
      </c>
      <c r="C14" s="1" t="s">
        <v>123</v>
      </c>
      <c r="D14" s="1" t="s">
        <v>122</v>
      </c>
    </row>
    <row r="15" customFormat="false" ht="12.75" hidden="false" customHeight="false" outlineLevel="0" collapsed="false">
      <c r="A15" s="1" t="s">
        <v>97</v>
      </c>
      <c r="B15" s="1" t="s">
        <v>124</v>
      </c>
      <c r="C15" s="1" t="s">
        <v>124</v>
      </c>
      <c r="D15" s="1" t="s">
        <v>123</v>
      </c>
    </row>
    <row r="16" customFormat="false" ht="12.75" hidden="false" customHeight="false" outlineLevel="0" collapsed="false">
      <c r="A16" s="1" t="s">
        <v>100</v>
      </c>
      <c r="B16" s="1" t="s">
        <v>125</v>
      </c>
      <c r="C16" s="1" t="s">
        <v>125</v>
      </c>
      <c r="D16" s="1" t="s">
        <v>124</v>
      </c>
    </row>
    <row r="17" customFormat="false" ht="12.75" hidden="false" customHeight="false" outlineLevel="0" collapsed="false">
      <c r="A17" s="1" t="s">
        <v>102</v>
      </c>
      <c r="B17" s="1" t="s">
        <v>126</v>
      </c>
      <c r="C17" s="1" t="s">
        <v>126</v>
      </c>
      <c r="D17" s="1" t="s">
        <v>125</v>
      </c>
    </row>
    <row r="18" customFormat="false" ht="12.75" hidden="false" customHeight="false" outlineLevel="0" collapsed="false">
      <c r="A18" s="1" t="s">
        <v>104</v>
      </c>
      <c r="B18" s="1" t="s">
        <v>127</v>
      </c>
      <c r="C18" s="1" t="s">
        <v>127</v>
      </c>
      <c r="D18" s="1" t="s">
        <v>126</v>
      </c>
    </row>
    <row r="19" customFormat="false" ht="12.75" hidden="false" customHeight="false" outlineLevel="0" collapsed="false">
      <c r="A19" s="1" t="s">
        <v>106</v>
      </c>
      <c r="B19" s="1" t="s">
        <v>128</v>
      </c>
      <c r="C19" s="1" t="s">
        <v>128</v>
      </c>
      <c r="D19" s="1" t="s">
        <v>127</v>
      </c>
    </row>
    <row r="20" customFormat="false" ht="12.75" hidden="false" customHeight="false" outlineLevel="0" collapsed="false">
      <c r="A20" s="1" t="s">
        <v>108</v>
      </c>
      <c r="B20" s="1" t="s">
        <v>129</v>
      </c>
      <c r="C20" s="1" t="s">
        <v>129</v>
      </c>
      <c r="D20" s="1" t="s">
        <v>128</v>
      </c>
    </row>
    <row r="21" customFormat="false" ht="12.75" hidden="false" customHeight="false" outlineLevel="0" collapsed="false">
      <c r="A21" s="1" t="s">
        <v>110</v>
      </c>
      <c r="B21" s="1" t="s">
        <v>130</v>
      </c>
      <c r="C21" s="1" t="s">
        <v>130</v>
      </c>
      <c r="D21" s="1" t="s">
        <v>129</v>
      </c>
    </row>
    <row r="22" customFormat="false" ht="12.75" hidden="false" customHeight="false" outlineLevel="0" collapsed="false">
      <c r="A22" s="1" t="s">
        <v>112</v>
      </c>
      <c r="B22" s="1" t="s">
        <v>131</v>
      </c>
      <c r="C22" s="1" t="s">
        <v>131</v>
      </c>
      <c r="D22" s="1" t="s">
        <v>130</v>
      </c>
    </row>
    <row r="23" customFormat="false" ht="12.75" hidden="false" customHeight="false" outlineLevel="0" collapsed="false">
      <c r="A23" s="1" t="s">
        <v>114</v>
      </c>
      <c r="B23" s="1" t="s">
        <v>132</v>
      </c>
      <c r="C23" s="1" t="s">
        <v>132</v>
      </c>
      <c r="D23" s="1" t="s">
        <v>131</v>
      </c>
    </row>
    <row r="24" customFormat="false" ht="12.75" hidden="false" customHeight="false" outlineLevel="0" collapsed="false">
      <c r="A24" s="1" t="s">
        <v>116</v>
      </c>
      <c r="B24" s="1" t="s">
        <v>133</v>
      </c>
      <c r="C24" s="1" t="s">
        <v>133</v>
      </c>
      <c r="D24" s="1" t="s">
        <v>132</v>
      </c>
    </row>
    <row r="25" customFormat="false" ht="12.75" hidden="false" customHeight="false" outlineLevel="0" collapsed="false">
      <c r="A25" s="1" t="s">
        <v>118</v>
      </c>
      <c r="B25" s="1" t="s">
        <v>134</v>
      </c>
      <c r="C25" s="1" t="s">
        <v>134</v>
      </c>
      <c r="D25" s="1" t="s">
        <v>133</v>
      </c>
    </row>
    <row r="26" customFormat="false" ht="12.75" hidden="false" customHeight="false" outlineLevel="0" collapsed="false">
      <c r="A26" s="1" t="s">
        <v>120</v>
      </c>
      <c r="B26" s="1" t="s">
        <v>135</v>
      </c>
      <c r="C26" s="1" t="s">
        <v>135</v>
      </c>
      <c r="D26" s="1" t="s">
        <v>134</v>
      </c>
    </row>
    <row r="27" customFormat="false" ht="12.75" hidden="false" customHeight="false" outlineLevel="0" collapsed="false">
      <c r="A27" s="1" t="s">
        <v>122</v>
      </c>
      <c r="B27" s="1" t="s">
        <v>136</v>
      </c>
      <c r="C27" s="1" t="s">
        <v>136</v>
      </c>
      <c r="D27" s="1" t="s">
        <v>135</v>
      </c>
    </row>
    <row r="28" customFormat="false" ht="12.75" hidden="false" customHeight="false" outlineLevel="0" collapsed="false">
      <c r="A28" s="1" t="s">
        <v>123</v>
      </c>
      <c r="B28" s="1" t="s">
        <v>137</v>
      </c>
      <c r="C28" s="1" t="s">
        <v>137</v>
      </c>
      <c r="D28" s="1" t="s">
        <v>136</v>
      </c>
    </row>
    <row r="29" customFormat="false" ht="12.75" hidden="false" customHeight="false" outlineLevel="0" collapsed="false">
      <c r="A29" s="1" t="s">
        <v>124</v>
      </c>
      <c r="B29" s="1" t="s">
        <v>138</v>
      </c>
      <c r="C29" s="1" t="s">
        <v>138</v>
      </c>
      <c r="D29" s="1" t="s">
        <v>137</v>
      </c>
    </row>
    <row r="30" customFormat="false" ht="12.75" hidden="false" customHeight="false" outlineLevel="0" collapsed="false">
      <c r="A30" s="1" t="s">
        <v>125</v>
      </c>
      <c r="B30" s="1" t="s">
        <v>139</v>
      </c>
      <c r="C30" s="1" t="s">
        <v>139</v>
      </c>
      <c r="D30" s="1" t="s">
        <v>138</v>
      </c>
    </row>
    <row r="31" customFormat="false" ht="12.75" hidden="false" customHeight="false" outlineLevel="0" collapsed="false">
      <c r="A31" s="1" t="s">
        <v>126</v>
      </c>
      <c r="B31" s="1" t="s">
        <v>140</v>
      </c>
      <c r="C31" s="1" t="s">
        <v>140</v>
      </c>
      <c r="D31" s="1" t="s">
        <v>139</v>
      </c>
    </row>
    <row r="32" customFormat="false" ht="12.75" hidden="false" customHeight="false" outlineLevel="0" collapsed="false">
      <c r="A32" s="1" t="s">
        <v>127</v>
      </c>
      <c r="B32" s="1" t="s">
        <v>141</v>
      </c>
      <c r="C32" s="1" t="s">
        <v>141</v>
      </c>
      <c r="D32" s="1" t="s">
        <v>140</v>
      </c>
    </row>
    <row r="33" customFormat="false" ht="12.75" hidden="false" customHeight="false" outlineLevel="0" collapsed="false">
      <c r="A33" s="1" t="s">
        <v>128</v>
      </c>
      <c r="B33" s="1" t="s">
        <v>142</v>
      </c>
      <c r="C33" s="1" t="s">
        <v>142</v>
      </c>
      <c r="D33" s="1" t="s">
        <v>141</v>
      </c>
    </row>
    <row r="34" customFormat="false" ht="12.75" hidden="false" customHeight="false" outlineLevel="0" collapsed="false">
      <c r="A34" s="1" t="s">
        <v>129</v>
      </c>
      <c r="B34" s="1" t="s">
        <v>143</v>
      </c>
      <c r="C34" s="1" t="s">
        <v>143</v>
      </c>
      <c r="D34" s="1" t="s">
        <v>142</v>
      </c>
    </row>
    <row r="35" customFormat="false" ht="12.75" hidden="false" customHeight="false" outlineLevel="0" collapsed="false">
      <c r="A35" s="1" t="s">
        <v>130</v>
      </c>
      <c r="B35" s="1" t="s">
        <v>144</v>
      </c>
      <c r="C35" s="1" t="s">
        <v>144</v>
      </c>
      <c r="D35" s="1" t="s">
        <v>143</v>
      </c>
    </row>
    <row r="36" customFormat="false" ht="12.75" hidden="false" customHeight="false" outlineLevel="0" collapsed="false">
      <c r="A36" s="1" t="s">
        <v>131</v>
      </c>
      <c r="B36" s="1" t="s">
        <v>145</v>
      </c>
      <c r="C36" s="1" t="s">
        <v>145</v>
      </c>
      <c r="D36" s="1" t="s">
        <v>144</v>
      </c>
    </row>
    <row r="37" customFormat="false" ht="12.75" hidden="false" customHeight="false" outlineLevel="0" collapsed="false">
      <c r="A37" s="1" t="s">
        <v>132</v>
      </c>
      <c r="B37" s="1" t="s">
        <v>146</v>
      </c>
      <c r="C37" s="1" t="s">
        <v>146</v>
      </c>
      <c r="D37" s="1" t="s">
        <v>145</v>
      </c>
    </row>
    <row r="38" customFormat="false" ht="12.75" hidden="false" customHeight="false" outlineLevel="0" collapsed="false">
      <c r="A38" s="1" t="s">
        <v>133</v>
      </c>
      <c r="B38" s="1" t="s">
        <v>147</v>
      </c>
      <c r="C38" s="1" t="s">
        <v>147</v>
      </c>
      <c r="D38" s="1" t="s">
        <v>146</v>
      </c>
    </row>
    <row r="39" customFormat="false" ht="12.75" hidden="false" customHeight="false" outlineLevel="0" collapsed="false">
      <c r="A39" s="1" t="s">
        <v>134</v>
      </c>
      <c r="B39" s="1" t="s">
        <v>148</v>
      </c>
      <c r="C39" s="1" t="s">
        <v>148</v>
      </c>
      <c r="D39" s="1" t="s">
        <v>147</v>
      </c>
    </row>
    <row r="40" customFormat="false" ht="12.75" hidden="false" customHeight="false" outlineLevel="0" collapsed="false">
      <c r="A40" s="1" t="s">
        <v>135</v>
      </c>
      <c r="B40" s="1" t="s">
        <v>149</v>
      </c>
      <c r="C40" s="1" t="s">
        <v>149</v>
      </c>
      <c r="D40" s="1" t="s">
        <v>148</v>
      </c>
    </row>
    <row r="41" customFormat="false" ht="12.75" hidden="false" customHeight="false" outlineLevel="0" collapsed="false">
      <c r="A41" s="1" t="s">
        <v>136</v>
      </c>
      <c r="B41" s="1" t="s">
        <v>150</v>
      </c>
      <c r="C41" s="1" t="s">
        <v>150</v>
      </c>
      <c r="D41" s="1" t="s">
        <v>149</v>
      </c>
    </row>
    <row r="42" customFormat="false" ht="12.75" hidden="false" customHeight="false" outlineLevel="0" collapsed="false">
      <c r="A42" s="1" t="s">
        <v>137</v>
      </c>
      <c r="B42" s="1" t="s">
        <v>151</v>
      </c>
      <c r="C42" s="1" t="s">
        <v>151</v>
      </c>
      <c r="D42" s="1" t="s">
        <v>150</v>
      </c>
    </row>
    <row r="43" customFormat="false" ht="12.75" hidden="false" customHeight="false" outlineLevel="0" collapsed="false">
      <c r="A43" s="1" t="s">
        <v>138</v>
      </c>
      <c r="B43" s="1" t="s">
        <v>152</v>
      </c>
      <c r="C43" s="1" t="s">
        <v>152</v>
      </c>
      <c r="D43" s="1" t="s">
        <v>151</v>
      </c>
    </row>
    <row r="44" customFormat="false" ht="12.75" hidden="false" customHeight="false" outlineLevel="0" collapsed="false">
      <c r="A44" s="1" t="s">
        <v>139</v>
      </c>
      <c r="B44" s="1" t="s">
        <v>153</v>
      </c>
      <c r="C44" s="1" t="s">
        <v>153</v>
      </c>
      <c r="D44" s="1" t="s">
        <v>152</v>
      </c>
    </row>
    <row r="45" customFormat="false" ht="12.75" hidden="false" customHeight="false" outlineLevel="0" collapsed="false">
      <c r="A45" s="1" t="s">
        <v>140</v>
      </c>
      <c r="B45" s="1" t="s">
        <v>154</v>
      </c>
      <c r="C45" s="1" t="s">
        <v>154</v>
      </c>
      <c r="D45" s="1" t="s">
        <v>153</v>
      </c>
    </row>
    <row r="46" customFormat="false" ht="12.75" hidden="false" customHeight="false" outlineLevel="0" collapsed="false">
      <c r="A46" s="1" t="s">
        <v>141</v>
      </c>
      <c r="B46" s="1" t="s">
        <v>155</v>
      </c>
      <c r="C46" s="1" t="s">
        <v>155</v>
      </c>
      <c r="D46" s="1" t="s">
        <v>154</v>
      </c>
    </row>
    <row r="47" customFormat="false" ht="12.75" hidden="false" customHeight="false" outlineLevel="0" collapsed="false">
      <c r="A47" s="1" t="s">
        <v>142</v>
      </c>
      <c r="B47" s="1" t="s">
        <v>156</v>
      </c>
      <c r="C47" s="1" t="s">
        <v>156</v>
      </c>
      <c r="D47" s="1" t="s">
        <v>155</v>
      </c>
    </row>
    <row r="48" customFormat="false" ht="12.75" hidden="false" customHeight="false" outlineLevel="0" collapsed="false">
      <c r="A48" s="1" t="s">
        <v>143</v>
      </c>
      <c r="B48" s="1" t="s">
        <v>157</v>
      </c>
      <c r="C48" s="1" t="s">
        <v>157</v>
      </c>
      <c r="D48" s="1" t="s">
        <v>156</v>
      </c>
    </row>
    <row r="49" customFormat="false" ht="12.75" hidden="false" customHeight="false" outlineLevel="0" collapsed="false">
      <c r="A49" s="1" t="s">
        <v>144</v>
      </c>
      <c r="B49" s="1" t="s">
        <v>158</v>
      </c>
      <c r="C49" s="1" t="s">
        <v>158</v>
      </c>
      <c r="D49" s="1" t="s">
        <v>157</v>
      </c>
    </row>
    <row r="50" customFormat="false" ht="12.75" hidden="false" customHeight="false" outlineLevel="0" collapsed="false">
      <c r="A50" s="1" t="s">
        <v>145</v>
      </c>
      <c r="B50" s="1" t="s">
        <v>159</v>
      </c>
      <c r="C50" s="1" t="s">
        <v>159</v>
      </c>
      <c r="D50" s="1" t="s">
        <v>158</v>
      </c>
    </row>
    <row r="51" customFormat="false" ht="12.75" hidden="false" customHeight="false" outlineLevel="0" collapsed="false">
      <c r="A51" s="1" t="s">
        <v>146</v>
      </c>
      <c r="B51" s="1" t="s">
        <v>160</v>
      </c>
      <c r="C51" s="1" t="s">
        <v>160</v>
      </c>
      <c r="D51" s="1" t="s">
        <v>159</v>
      </c>
    </row>
    <row r="52" customFormat="false" ht="12.75" hidden="false" customHeight="false" outlineLevel="0" collapsed="false">
      <c r="A52" s="1" t="s">
        <v>147</v>
      </c>
      <c r="B52" s="1" t="s">
        <v>161</v>
      </c>
      <c r="C52" s="1" t="s">
        <v>161</v>
      </c>
      <c r="D52" s="1" t="s">
        <v>160</v>
      </c>
    </row>
    <row r="53" customFormat="false" ht="12.75" hidden="false" customHeight="false" outlineLevel="0" collapsed="false">
      <c r="A53" s="1" t="s">
        <v>148</v>
      </c>
      <c r="B53" s="1" t="s">
        <v>162</v>
      </c>
      <c r="C53" s="1" t="s">
        <v>162</v>
      </c>
      <c r="D53" s="1" t="s">
        <v>161</v>
      </c>
    </row>
    <row r="54" customFormat="false" ht="12.75" hidden="false" customHeight="false" outlineLevel="0" collapsed="false">
      <c r="A54" s="1" t="s">
        <v>149</v>
      </c>
      <c r="B54" s="1" t="s">
        <v>163</v>
      </c>
      <c r="C54" s="1" t="s">
        <v>163</v>
      </c>
      <c r="D54" s="1" t="s">
        <v>162</v>
      </c>
    </row>
    <row r="55" customFormat="false" ht="12.75" hidden="false" customHeight="false" outlineLevel="0" collapsed="false">
      <c r="A55" s="1" t="s">
        <v>150</v>
      </c>
      <c r="B55" s="1" t="s">
        <v>96</v>
      </c>
      <c r="C55" s="1" t="s">
        <v>96</v>
      </c>
      <c r="D55" s="1" t="s">
        <v>163</v>
      </c>
    </row>
    <row r="56" customFormat="false" ht="12.75" hidden="false" customHeight="false" outlineLevel="0" collapsed="false">
      <c r="A56" s="1" t="s">
        <v>151</v>
      </c>
      <c r="B56" s="1" t="s">
        <v>99</v>
      </c>
      <c r="C56" s="1" t="s">
        <v>99</v>
      </c>
      <c r="D56" s="1" t="s">
        <v>96</v>
      </c>
    </row>
    <row r="57" customFormat="false" ht="12.75" hidden="false" customHeight="false" outlineLevel="0" collapsed="false">
      <c r="A57" s="1" t="s">
        <v>152</v>
      </c>
      <c r="B57" s="1" t="s">
        <v>101</v>
      </c>
      <c r="C57" s="1" t="s">
        <v>101</v>
      </c>
      <c r="D57" s="1" t="s">
        <v>99</v>
      </c>
    </row>
    <row r="58" customFormat="false" ht="12.75" hidden="false" customHeight="false" outlineLevel="0" collapsed="false">
      <c r="A58" s="1" t="s">
        <v>153</v>
      </c>
      <c r="B58" s="1" t="s">
        <v>103</v>
      </c>
      <c r="C58" s="1" t="s">
        <v>103</v>
      </c>
      <c r="D58" s="1" t="s">
        <v>101</v>
      </c>
    </row>
    <row r="59" customFormat="false" ht="12.75" hidden="false" customHeight="false" outlineLevel="0" collapsed="false">
      <c r="A59" s="1" t="s">
        <v>154</v>
      </c>
      <c r="B59" s="1" t="s">
        <v>105</v>
      </c>
      <c r="C59" s="1" t="s">
        <v>105</v>
      </c>
      <c r="D59" s="1" t="s">
        <v>103</v>
      </c>
    </row>
    <row r="60" customFormat="false" ht="12.75" hidden="false" customHeight="false" outlineLevel="0" collapsed="false">
      <c r="A60" s="1" t="s">
        <v>155</v>
      </c>
      <c r="B60" s="1" t="s">
        <v>107</v>
      </c>
      <c r="C60" s="1" t="s">
        <v>107</v>
      </c>
      <c r="D60" s="1" t="s">
        <v>105</v>
      </c>
    </row>
    <row r="61" customFormat="false" ht="12.75" hidden="false" customHeight="false" outlineLevel="0" collapsed="false">
      <c r="A61" s="1" t="s">
        <v>156</v>
      </c>
      <c r="B61" s="1" t="s">
        <v>109</v>
      </c>
      <c r="C61" s="1" t="s">
        <v>109</v>
      </c>
      <c r="D61" s="1" t="s">
        <v>107</v>
      </c>
    </row>
    <row r="62" customFormat="false" ht="12.75" hidden="false" customHeight="false" outlineLevel="0" collapsed="false">
      <c r="A62" s="1" t="s">
        <v>157</v>
      </c>
      <c r="B62" s="1" t="s">
        <v>111</v>
      </c>
      <c r="C62" s="1" t="s">
        <v>111</v>
      </c>
      <c r="D62" s="1" t="s">
        <v>109</v>
      </c>
    </row>
    <row r="63" customFormat="false" ht="12.75" hidden="false" customHeight="false" outlineLevel="0" collapsed="false">
      <c r="A63" s="1" t="s">
        <v>158</v>
      </c>
      <c r="B63" s="1" t="s">
        <v>113</v>
      </c>
      <c r="C63" s="1" t="s">
        <v>113</v>
      </c>
      <c r="D63" s="1" t="s">
        <v>111</v>
      </c>
    </row>
    <row r="64" customFormat="false" ht="12.75" hidden="false" customHeight="false" outlineLevel="0" collapsed="false">
      <c r="A64" s="1" t="s">
        <v>159</v>
      </c>
      <c r="B64" s="1" t="s">
        <v>115</v>
      </c>
      <c r="C64" s="1" t="s">
        <v>115</v>
      </c>
      <c r="D64" s="1" t="s">
        <v>113</v>
      </c>
    </row>
    <row r="65" customFormat="false" ht="12.75" hidden="false" customHeight="false" outlineLevel="0" collapsed="false">
      <c r="A65" s="1" t="s">
        <v>160</v>
      </c>
      <c r="B65" s="1" t="s">
        <v>117</v>
      </c>
      <c r="C65" s="1" t="s">
        <v>117</v>
      </c>
      <c r="D65" s="1" t="s">
        <v>115</v>
      </c>
    </row>
    <row r="66" customFormat="false" ht="12.75" hidden="false" customHeight="false" outlineLevel="0" collapsed="false">
      <c r="A66" s="1" t="s">
        <v>161</v>
      </c>
      <c r="B66" s="1" t="s">
        <v>119</v>
      </c>
      <c r="C66" s="1" t="s">
        <v>119</v>
      </c>
      <c r="D66" s="1" t="s">
        <v>117</v>
      </c>
    </row>
    <row r="67" customFormat="false" ht="12.75" hidden="false" customHeight="false" outlineLevel="0" collapsed="false">
      <c r="A67" s="1" t="s">
        <v>162</v>
      </c>
      <c r="B67" s="1" t="s">
        <v>121</v>
      </c>
      <c r="C67" s="1" t="s">
        <v>121</v>
      </c>
      <c r="D67" s="1" t="s">
        <v>119</v>
      </c>
    </row>
    <row r="68" customFormat="false" ht="12.75" hidden="false" customHeight="false" outlineLevel="0" collapsed="false">
      <c r="A68" s="1" t="s">
        <v>163</v>
      </c>
      <c r="D68" s="1" t="s">
        <v>121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&amp;C&amp;"Calibri,Regular"Internal&amp;1#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LibreOffice/7.5.0.3$Windows_X86_64 LibreOffice_project/c21113d003cd3efa8c53188764377a8272d9d6de</Application>
  <AppVersion>15.0000</AppVersion>
  <Company>Allianz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2016-06-28T11:46:54Z</dcterms:created>
  <dc:creator>Moghe, Vishal (AMOS India)</dc:creator>
  <dc:description/>
  <dc:language>en-IN</dc:language>
  <cp:lastModifiedBy/>
  <dcterms:modified xsi:type="dcterms:W3CDTF">2023-02-22T15:40:33Z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ActionId">
    <vt:lpwstr>3da9027d-8afa-458d-bf14-4b6f2f2d4fc9</vt:lpwstr>
  </property>
  <property fmtid="{D5CDD505-2E9C-101B-9397-08002B2CF9AE}" pid="3" name="MSIP_Label_863bc15e-e7bf-41c1-bdb3-03882d8a2e2c_ContentBits">
    <vt:lpwstr>1</vt:lpwstr>
  </property>
  <property fmtid="{D5CDD505-2E9C-101B-9397-08002B2CF9AE}" pid="4" name="MSIP_Label_863bc15e-e7bf-41c1-bdb3-03882d8a2e2c_Enabled">
    <vt:lpwstr>true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etDate">
    <vt:lpwstr>2023-02-17T02:53:35Z</vt:lpwstr>
  </property>
  <property fmtid="{D5CDD505-2E9C-101B-9397-08002B2CF9AE}" pid="8" name="MSIP_Label_863bc15e-e7bf-41c1-bdb3-03882d8a2e2c_SiteId">
    <vt:lpwstr>6e06e42d-6925-47c6-b9e7-9581c7ca302a</vt:lpwstr>
  </property>
  <property fmtid="{D5CDD505-2E9C-101B-9397-08002B2CF9AE}" pid="9" name="_AdHocReviewCycleID">
    <vt:i4>-531536264</vt:i4>
  </property>
  <property fmtid="{D5CDD505-2E9C-101B-9397-08002B2CF9AE}" pid="10" name="_AuthorEmail">
    <vt:lpwstr>jibin.sebastian@allianz.com</vt:lpwstr>
  </property>
  <property fmtid="{D5CDD505-2E9C-101B-9397-08002B2CF9AE}" pid="11" name="_AuthorEmailDisplayName">
    <vt:lpwstr>Sebastian, Jibin (Allianz Technology)</vt:lpwstr>
  </property>
  <property fmtid="{D5CDD505-2E9C-101B-9397-08002B2CF9AE}" pid="12" name="_EmailSubject">
    <vt:lpwstr/>
  </property>
  <property fmtid="{D5CDD505-2E9C-101B-9397-08002B2CF9AE}" pid="13" name="_NewReviewCycle">
    <vt:lpwstr/>
  </property>
</Properties>
</file>