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90E3x_fw. " sheetId="1" r:id="rId1"/>
  </sheets>
  <definedNames>
    <definedName name="BoardQty">'ATM90E3x_fw. '!$G$1</definedName>
    <definedName name="digikey_part_data">'ATM90E3x_fw. '!$H$5:$L$38</definedName>
    <definedName name="farnell_part_data">'ATM90E3x_fw. '!$M$5:$Q$38</definedName>
    <definedName name="global_part_data">'ATM90E3x_fw. '!$A$5:$G$38</definedName>
    <definedName name="mouser_part_data">'ATM90E3x_fw. '!$R$5:$V$38</definedName>
    <definedName name="newark_part_data">'ATM90E3x_fw. '!$W$5:$AA$38</definedName>
    <definedName name="rs_part_data">'ATM90E3x_fw. '!$AB$5:$AF$38</definedName>
    <definedName name="tme_part_data">'ATM90E3x_fw. '!$AG$5:$AK$38</definedName>
    <definedName name="TotalCost">'ATM90E3x_fw.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10   $0.54      $5.37
   100   $0.41     $41.13
   500   $0.36    $178.86
  1000   $0.26    $260.50
  2500   $0.24    $610.74
  5000   $0.22   $1084.37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$0.48      $0.48
    10   $0.45      $4.53
    25   $0.40     $10.00
    50   $0.33     $16.25
   100   $0.32     $31.60
   250   $0.27     $68.25
   500   $0.27    $136.00
  1000   $0.25    $250.00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$0.60      $6.05
    50   $0.42     $21.13
   250   $0.36     $90.36
   500   $0.33    $165.77
  1000   $0.32    $315.34</t>
        </r>
      </text>
    </comment>
    <comment ref="O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$0.67      $0.67
    10   $0.67      $6.68
   100   $0.53     $53.35
   500   $0.47    $233.08
  1000   $0.39    $385.14
  2500   $0.36    $903.64
  5000   $0.32   $1601.62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$0.79      $0.79
    10   $0.74      $7.45
    25   $0.66     $16.57
    50   $0.59     $29.60
   100   $0.58     $57.70
   250   $0.50    $125.75
   500   $0.49    $246.00
  1000   $0.46    $456.00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$0.65      $0.65
     5   $0.65      $3.23
   125   $0.61     $75.72
   500   $0.59    $295.40
  1250   $0.57    $713.56
  2500   $0.55   $1383.50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$0.59      $0.59
    10   $0.51      $5.06
    25   $0.45     $11.19
    50   $0.44     $22.12
   100   $0.44     $43.87
   250   $0.37     $93.17
   500   $0.36    $177.61</t>
        </r>
      </text>
    </comment>
    <comment ref="R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$0.39      $0.39
    10   $0.31      $3.12
    25   $0.26      $6.50
   100   $0.26     $25.50
   250   $0.22     $56.00
   500   $0.20    $102.00
  1000   $0.18    $184.00
  2500   $0.14    $345.00
  5000   $0.13    $665.00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$0.41      $4.05
    25   $0.36      $8.95
    50   $0.35     $17.70
   100   $0.35     $35.10
   250   $0.30     $74.75
   500   $0.28    $142.00
  1000   $0.25    $254.00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$0.63      $0.63
     5   $0.63      $3.14
   125   $0.57     $71.36
   375   $0.50    $186.96
  1000   $0.44    $443.72
  2000   $0.41    $817.64</t>
        </r>
      </text>
    </comment>
    <comment ref="O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$1.55      $1.55
    50   $1.45     $72.29
   100   $1.36    $135.86
   250   $1.26    $314.72
   500   $1.16    $582.07
  1000   $1.01   $1007.09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$1.67      $1.67
    10   $1.49     $14.90
    25   $1.42     $35.50
    50   $1.36     $68.00
   100   $1.30    $130.00
   250   $1.17    $292.50
   500   $1.08    $540.00
  1000   $0.92    $923.00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$0.40
   100   $0.01      $1.40
  1000   $0.01     $10.00
  2500   $0.01     $17.50
 10000   $0.01     $60.00
 20000   $0.01    $100.00</t>
        </r>
      </text>
    </comment>
    <comment ref="O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$4.35      $4.35
    10   $4.15     $41.51
    25   $3.86     $96.60
   150   $3.79    $568.36
   250   $3.70    $925.45</t>
        </r>
      </text>
    </comment>
    <comment ref="Y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$2.95      $2.95
   500   $2.95   $1475.00
  1000   $2.80   $2800.00
  2000   $2.65   $5300.00
  3000   $2.61   $7830.00
  5000   $2.54  $12700.00</t>
        </r>
      </text>
    </comment>
    <comment ref="O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$1.14      $1.14
  1000   $1.14   $1139.21
  5000   $1.08   $5421.84</t>
        </r>
      </text>
    </comment>
    <comment ref="Y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$0.94      $0.94
  1000   $0.94    $935.00
  2000   $0.91   $1820.00
  4000   $0.89   $3576.00
  6000   $0.88   $5268.00
 10000   $0.84   $8450.00</t>
        </r>
      </text>
    </comment>
    <comment ref="I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<sst xmlns="http://schemas.openxmlformats.org/spreadsheetml/2006/main" count="195" uniqueCount="139">
  <si>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</si>
  <si>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</si>
  <si>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</si>
  <si>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</si>
  <si>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</si>
  <si>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</si>
  <si>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</si>
  <si>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</si>
  <si>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C12,C14,C16,C17,C19</t>
  </si>
  <si>
    <t>100nF</t>
  </si>
  <si>
    <t>Capacitors_SMD:C_0603</t>
  </si>
  <si>
    <t>C13,C18</t>
  </si>
  <si>
    <t>10uF</t>
  </si>
  <si>
    <t>Capacitors_SMD:C_0805</t>
  </si>
  <si>
    <t>C22</t>
  </si>
  <si>
    <t>1u/16V</t>
  </si>
  <si>
    <t>C23</t>
  </si>
  <si>
    <t>100u/16V</t>
  </si>
  <si>
    <t>Capacitors_SMD:CP_Elec_5x5.8</t>
  </si>
  <si>
    <t>C24</t>
  </si>
  <si>
    <t>1u/50V</t>
  </si>
  <si>
    <t>C25</t>
  </si>
  <si>
    <t>220u/50V</t>
  </si>
  <si>
    <t>Capacitors_SMD:CP_Elec_8x10</t>
  </si>
  <si>
    <t>C1-C11,C15,C20,C21</t>
  </si>
  <si>
    <t>18nF</t>
  </si>
  <si>
    <t>D6</t>
  </si>
  <si>
    <t>D_Schottky</t>
  </si>
  <si>
    <t>Diodes_SMD:D_SOD-123</t>
  </si>
  <si>
    <t>D1-D5</t>
  </si>
  <si>
    <t>LED</t>
  </si>
  <si>
    <t>LEDs:LED_0603</t>
  </si>
  <si>
    <t>D7-D9</t>
  </si>
  <si>
    <t>Diodes_SMD:D_SMA</t>
  </si>
  <si>
    <t>IC1</t>
  </si>
  <si>
    <t>ATM90E36_ATM90E36</t>
  </si>
  <si>
    <t>Housings_QFP:TQFP-48_7x7mm_Pitch0.5mm</t>
  </si>
  <si>
    <t>J1</t>
  </si>
  <si>
    <t>CONN_01X04</t>
  </si>
  <si>
    <t>Connectors_JST:JST_SH_BM04B-SRSS-TB_04x1.00mm_Straight</t>
  </si>
  <si>
    <t>J10</t>
  </si>
  <si>
    <t>GROVE-SMD-90D</t>
  </si>
  <si>
    <t>ATM90E26_from_eagle:SEEED-CONNECTOR--2016_HW4-SMD-2.0-90D</t>
  </si>
  <si>
    <t>J11</t>
  </si>
  <si>
    <t>CONN_01X03</t>
  </si>
  <si>
    <t>Connectors_JST:JST_SH_BM03B-SRSS-TB_03x1.00mm_Straight</t>
  </si>
  <si>
    <t>BM03B-SRSS-TB(LF)(SN)</t>
  </si>
  <si>
    <t>J2,J6,J7,J9</t>
  </si>
  <si>
    <t>GS3</t>
  </si>
  <si>
    <t>Connectors:GS3</t>
  </si>
  <si>
    <t>J3,J8</t>
  </si>
  <si>
    <t>CONN_01X06</t>
  </si>
  <si>
    <t>Connectors_JST:JST_SH_BM06B-SRSS-TB_06x1.00mm_Straight</t>
  </si>
  <si>
    <t>BM06B-SRSS-TB(LF)(SN)</t>
  </si>
  <si>
    <t>J4</t>
  </si>
  <si>
    <t>Connectors_Phoenix:PhoenixContact_MC-G_04x3.50mm_Angled</t>
  </si>
  <si>
    <t>20020110-C041A01LF</t>
  </si>
  <si>
    <t>J5</t>
  </si>
  <si>
    <t>Conn_01x08</t>
  </si>
  <si>
    <t>Connector_Molex:Molex_Nano-Fit_105314-xx08_2x04_P2.50mm_Horizontal</t>
  </si>
  <si>
    <t>105314-1108</t>
  </si>
  <si>
    <t>JP1</t>
  </si>
  <si>
    <t>Jumper_NC_Small</t>
  </si>
  <si>
    <t>Connectors:GS2</t>
  </si>
  <si>
    <t>LOGO1</t>
  </si>
  <si>
    <t>OPEN_HARDWARE_1</t>
  </si>
  <si>
    <t>Symbols:OSHW-Logo2_7.3x6mm_SilkScreen</t>
  </si>
  <si>
    <t>LOGO2</t>
  </si>
  <si>
    <t>LOGO</t>
  </si>
  <si>
    <t>Whatnick_logo:Whatnick_logo</t>
  </si>
  <si>
    <t>MS1</t>
  </si>
  <si>
    <t>ADAFRUIT_FEATHERWING</t>
  </si>
  <si>
    <t>ATM90E26_from_eagle:ADAFRUIT_FEATHERWING</t>
  </si>
  <si>
    <t>R1,R2,R4,R13-R16</t>
  </si>
  <si>
    <t>2.4R</t>
  </si>
  <si>
    <t>Resistors_SMD:R_0603</t>
  </si>
  <si>
    <t>R25</t>
  </si>
  <si>
    <t>10K</t>
  </si>
  <si>
    <t>R27</t>
  </si>
  <si>
    <t>10KX4</t>
  </si>
  <si>
    <t>Resistors_SMD:R_Array_Concave_4x0603</t>
  </si>
  <si>
    <t>YC164-JR-07510KL</t>
  </si>
  <si>
    <t>R28</t>
  </si>
  <si>
    <t>1KX4</t>
  </si>
  <si>
    <t>YC122-JR-071KL</t>
  </si>
  <si>
    <t>R29</t>
  </si>
  <si>
    <t>R</t>
  </si>
  <si>
    <t>Resistors_SMD:R_0603_HandSoldering</t>
  </si>
  <si>
    <t>R3</t>
  </si>
  <si>
    <t>R9,R11,R21</t>
  </si>
  <si>
    <t>100K</t>
  </si>
  <si>
    <t>R5-R8,R10,R12,R17-R20,R22-R24,R26</t>
  </si>
  <si>
    <t>1K</t>
  </si>
  <si>
    <t>U1</t>
  </si>
  <si>
    <t>ROF-78E</t>
  </si>
  <si>
    <t>ROF-78E:SMD-4</t>
  </si>
  <si>
    <t>ROF-78E5.0-0.5SMD-R</t>
  </si>
  <si>
    <t>Y1</t>
  </si>
  <si>
    <t>Crystal_GND24</t>
  </si>
  <si>
    <t>Crystals:Crystal_SMD_2520-4pin_2.5x2.0mm</t>
  </si>
  <si>
    <t>ABM10-16.000MHZ-E20-T</t>
  </si>
  <si>
    <t>Prj:</t>
  </si>
  <si>
    <t>ATM90E3x_fw.xml</t>
  </si>
  <si>
    <t>Co.:</t>
  </si>
  <si>
    <t>Prj date:</t>
  </si>
  <si>
    <t>21/09/2018 12:09:08 PM</t>
  </si>
  <si>
    <t>Board Qty:</t>
  </si>
  <si>
    <t>Total Cost:</t>
  </si>
  <si>
    <t>Unit Cost:</t>
  </si>
  <si>
    <t>$ date:</t>
  </si>
  <si>
    <t>2018-09-21 12:10:43</t>
  </si>
  <si>
    <t>Digi-Key</t>
  </si>
  <si>
    <t>Avail</t>
  </si>
  <si>
    <t>Purch</t>
  </si>
  <si>
    <t>Cat#</t>
  </si>
  <si>
    <t>Farnell</t>
  </si>
  <si>
    <t>1679128</t>
  </si>
  <si>
    <t>1679131</t>
  </si>
  <si>
    <t>1787818</t>
  </si>
  <si>
    <t>2820690</t>
  </si>
  <si>
    <t>2218605</t>
  </si>
  <si>
    <t>2849568</t>
  </si>
  <si>
    <t>Mouser</t>
  </si>
  <si>
    <t>649-220110-C041A01LF</t>
  </si>
  <si>
    <t>NonStk</t>
  </si>
  <si>
    <t>603-YC122-JR-071KL</t>
  </si>
  <si>
    <t>Newark</t>
  </si>
  <si>
    <t>33P6549</t>
  </si>
  <si>
    <t>33P6551</t>
  </si>
  <si>
    <t>59R8891</t>
  </si>
  <si>
    <t>33AC7688</t>
  </si>
  <si>
    <t>63X9547</t>
  </si>
  <si>
    <t>51AC8101</t>
  </si>
  <si>
    <t>Rs Components</t>
  </si>
  <si>
    <t>515-1535</t>
  </si>
  <si>
    <t>546-8782</t>
  </si>
  <si>
    <t>707-5102</t>
  </si>
  <si>
    <t>Tme</t>
  </si>
  <si>
    <t>Distributors scraped by KiCost® v.0.1.47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</si>
</sst>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.farnell.com/Search?storeId=10165&amp;catalogId=15001&amp;categoryName=&amp;selectedCategoryId=&amp;langId=-4&amp;categoryIdBox=&amp;st=BM03B-SRSS-TB%28LF%29%28SN%29" TargetMode="External"/><Relationship Id="rId2" Type="http://schemas.openxmlformats.org/officeDocument/2006/relationships/hyperlink" Target="http://www.newark.com/webapp/wcs/stores/servlet/Search?catalogId=15003&amp;langId=-1&amp;storeId=10194&amp;gs=true&amp;st=BM03B-SRSS-TB%28LF%29%28SN%29" TargetMode="External"/><Relationship Id="rId3" Type="http://schemas.openxmlformats.org/officeDocument/2006/relationships/hyperlink" Target="http://it.rs-online.com/web/c/?searchTerm=BM03B-SRSS-TB%28LF%29%28SN%29" TargetMode="External"/><Relationship Id="rId4" Type="http://schemas.openxmlformats.org/officeDocument/2006/relationships/hyperlink" Target="http://it.farnell.com/Search?storeId=10165&amp;catalogId=15001&amp;categoryName=&amp;selectedCategoryId=&amp;langId=-4&amp;categoryIdBox=&amp;st=BM06B-SRSS-TB%28LF%29%28SN%29" TargetMode="External"/><Relationship Id="rId5" Type="http://schemas.openxmlformats.org/officeDocument/2006/relationships/hyperlink" Target="http://www.newark.com/webapp/wcs/stores/servlet/Search?catalogId=15003&amp;langId=-1&amp;storeId=10194&amp;gs=true&amp;st=BM06B-SRSS-TB%28LF%29%28SN%29" TargetMode="External"/><Relationship Id="rId6" Type="http://schemas.openxmlformats.org/officeDocument/2006/relationships/hyperlink" Target="http://it.rs-online.com/web/c/?searchTerm=BM06B-SRSS-TB%28LF%29%28SN%29" TargetMode="External"/><Relationship Id="rId7" Type="http://schemas.openxmlformats.org/officeDocument/2006/relationships/hyperlink" Target="http://it.farnell.com/Search?storeId=10165&amp;catalogId=15001&amp;categoryName=&amp;selectedCategoryId=&amp;langId=-4&amp;categoryIdBox=&amp;st=20020110-C041A01LF" TargetMode="External"/><Relationship Id="rId8" Type="http://schemas.openxmlformats.org/officeDocument/2006/relationships/hyperlink" Target="https://www.mouser.com/Search/Refine.aspx?Keyword=20020110-C041A01LF" TargetMode="External"/><Relationship Id="rId9" Type="http://schemas.openxmlformats.org/officeDocument/2006/relationships/hyperlink" Target="http://www.newark.com/webapp/wcs/stores/servlet/Search?catalogId=15003&amp;langId=-1&amp;storeId=10194&amp;gs=true&amp;st=20020110-C041A01LF" TargetMode="External"/><Relationship Id="rId10" Type="http://schemas.openxmlformats.org/officeDocument/2006/relationships/hyperlink" Target="http://it.rs-online.com/web/c/?searchTerm=20020110-C041A01LF" TargetMode="External"/><Relationship Id="rId11" Type="http://schemas.openxmlformats.org/officeDocument/2006/relationships/hyperlink" Target="https://it.farnell.com/molex/105314-1108/connettore-bas-8pos-r-a-2file2/dp/2820690?st=105314-1108" TargetMode="External"/><Relationship Id="rId12" Type="http://schemas.openxmlformats.org/officeDocument/2006/relationships/hyperlink" Target="http://www.newark.com/webapp/wcs/stores/servlet/Search?catalogId=15003&amp;langId=-1&amp;storeId=10194&amp;gs=true&amp;st=105314-1108" TargetMode="External"/><Relationship Id="rId13" Type="http://schemas.openxmlformats.org/officeDocument/2006/relationships/hyperlink" Target="https://www.mouser.com/Search/Refine.aspx?Keyword=YC122-JR-071KL" TargetMode="External"/><Relationship Id="rId14" Type="http://schemas.openxmlformats.org/officeDocument/2006/relationships/hyperlink" Target="https://it.farnell.com/recom-power/rof-78e5-0-0-5smd-r/dc-dc-single-o-p-0-5a-2-5w/dp/2218605?st=ROF-78E5.0-0.5SMD-R" TargetMode="External"/><Relationship Id="rId15" Type="http://schemas.openxmlformats.org/officeDocument/2006/relationships/hyperlink" Target="https://www.newark.com/recom-power/rof-78e5-0-0-5smd-r/dc-dc-converter-2-5w-5v-0-5a/dp/63X9547?st=ROF-78E5.0-0.5SMD-R" TargetMode="External"/><Relationship Id="rId16" Type="http://schemas.openxmlformats.org/officeDocument/2006/relationships/hyperlink" Target="https://it.farnell.com/abracon/abm10-16-000mhz-e20-t/cristallo-16mhz-10pf-2-5mm-x-2mm/dp/2849568?st=ABM10-16.000MHZ-E20-T" TargetMode="External"/><Relationship Id="rId17" Type="http://schemas.openxmlformats.org/officeDocument/2006/relationships/hyperlink" Target="https://www.newark.com/abracon/abm10-16-000mhz-e20-t/crystal-16mhz-10pf-2-5mm-x-2mm/dp/51AC8101?st=ABM10-16.000MHZ-E20-T" TargetMode="External"/><Relationship Id="rId18" Type="http://schemas.openxmlformats.org/officeDocument/2006/relationships/vmlDrawing" Target="../drawings/vmlDrawing1.vml"/><Relationship Id="rId1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101</v>
      </c>
      <c r="B1" s="3" t="s">
        <v>102</v>
      </c>
      <c r="F1" s="4" t="s">
        <v>106</v>
      </c>
      <c r="G1" s="4">
        <v>100</v>
      </c>
    </row>
    <row r="2" spans="1:37">
      <c r="A2" s="2" t="s">
        <v>103</v>
      </c>
      <c r="B2" s="3"/>
      <c r="F2" s="2" t="s">
        <v>108</v>
      </c>
      <c r="G2" s="5">
        <f>TotalCost/BoardQty</f>
        <v>0</v>
      </c>
    </row>
    <row r="3" spans="1:37">
      <c r="A3" s="2" t="s">
        <v>104</v>
      </c>
      <c r="B3" s="3" t="s">
        <v>105</v>
      </c>
      <c r="F3" s="2" t="s">
        <v>107</v>
      </c>
      <c r="G3" s="6">
        <f>SUM(G7:G38)</f>
        <v>0</v>
      </c>
      <c r="K3" s="6">
        <f>SUM(K7:K38)</f>
        <v>0</v>
      </c>
      <c r="L3" s="7">
        <f>(ROWS(K7:K38)-COUNTBLANK(K7:K38))&amp;" of "&amp;ROWS(K7:K38)&amp;" parts found"</f>
        <v>0</v>
      </c>
      <c r="P3" s="6">
        <f>SUM(P7:P38)</f>
        <v>0</v>
      </c>
      <c r="Q3" s="7">
        <f>(ROWS(P7:P38)-COUNTBLANK(P7:P38))&amp;" of "&amp;ROWS(P7:P38)&amp;" parts found"</f>
        <v>0</v>
      </c>
      <c r="U3" s="6">
        <f>SUM(U7:U38)</f>
        <v>0</v>
      </c>
      <c r="V3" s="7">
        <f>(ROWS(U7:U38)-COUNTBLANK(U7:U38))&amp;" of "&amp;ROWS(U7:U38)&amp;" parts found"</f>
        <v>0</v>
      </c>
      <c r="Z3" s="6">
        <f>SUM(Z7:Z38)</f>
        <v>0</v>
      </c>
      <c r="AA3" s="7">
        <f>(ROWS(Z7:Z38)-COUNTBLANK(Z7:Z38))&amp;" of "&amp;ROWS(Z7:Z38)&amp;" parts found"</f>
        <v>0</v>
      </c>
      <c r="AE3" s="6">
        <f>SUM(AE7:AE38)</f>
        <v>0</v>
      </c>
      <c r="AF3" s="7">
        <f>(ROWS(AE7:AE38)-COUNTBLANK(AE7:AE38))&amp;" of "&amp;ROWS(AE7:AE38)&amp;" parts found"</f>
        <v>0</v>
      </c>
      <c r="AJ3" s="6">
        <f>SUM(AJ7:AJ38)</f>
        <v>0</v>
      </c>
      <c r="AK3" s="7">
        <f>(ROWS(AJ7:AJ38)-COUNTBLANK(AJ7:AJ38))&amp;" of "&amp;ROWS(AJ7:AJ38)&amp;" parts found"</f>
        <v>0</v>
      </c>
    </row>
    <row r="4" spans="1:37">
      <c r="A4" s="2" t="s">
        <v>109</v>
      </c>
      <c r="B4" s="3" t="s">
        <v>110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111</v>
      </c>
      <c r="I5" s="9"/>
      <c r="J5" s="9"/>
      <c r="K5" s="9"/>
      <c r="L5" s="9"/>
      <c r="M5" s="10" t="s">
        <v>115</v>
      </c>
      <c r="N5" s="10"/>
      <c r="O5" s="10"/>
      <c r="P5" s="10"/>
      <c r="Q5" s="10"/>
      <c r="R5" s="11" t="s">
        <v>122</v>
      </c>
      <c r="S5" s="11"/>
      <c r="T5" s="11"/>
      <c r="U5" s="11"/>
      <c r="V5" s="11"/>
      <c r="W5" s="12" t="s">
        <v>126</v>
      </c>
      <c r="X5" s="12"/>
      <c r="Y5" s="12"/>
      <c r="Z5" s="12"/>
      <c r="AA5" s="12"/>
      <c r="AB5" s="13" t="s">
        <v>133</v>
      </c>
      <c r="AC5" s="13"/>
      <c r="AD5" s="13"/>
      <c r="AE5" s="13"/>
      <c r="AF5" s="13"/>
      <c r="AG5" s="14" t="s">
        <v>137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112</v>
      </c>
      <c r="I6" s="15" t="s">
        <v>113</v>
      </c>
      <c r="J6" s="15" t="s">
        <v>6</v>
      </c>
      <c r="K6" s="15" t="s">
        <v>7</v>
      </c>
      <c r="L6" s="15" t="s">
        <v>114</v>
      </c>
      <c r="M6" s="15" t="s">
        <v>112</v>
      </c>
      <c r="N6" s="15" t="s">
        <v>113</v>
      </c>
      <c r="O6" s="15" t="s">
        <v>6</v>
      </c>
      <c r="P6" s="15" t="s">
        <v>7</v>
      </c>
      <c r="Q6" s="15" t="s">
        <v>114</v>
      </c>
      <c r="R6" s="15" t="s">
        <v>112</v>
      </c>
      <c r="S6" s="15" t="s">
        <v>113</v>
      </c>
      <c r="T6" s="15" t="s">
        <v>6</v>
      </c>
      <c r="U6" s="15" t="s">
        <v>7</v>
      </c>
      <c r="V6" s="15" t="s">
        <v>114</v>
      </c>
      <c r="W6" s="15" t="s">
        <v>112</v>
      </c>
      <c r="X6" s="15" t="s">
        <v>113</v>
      </c>
      <c r="Y6" s="15" t="s">
        <v>6</v>
      </c>
      <c r="Z6" s="15" t="s">
        <v>7</v>
      </c>
      <c r="AA6" s="15" t="s">
        <v>114</v>
      </c>
      <c r="AB6" s="15" t="s">
        <v>112</v>
      </c>
      <c r="AC6" s="15" t="s">
        <v>113</v>
      </c>
      <c r="AD6" s="15" t="s">
        <v>6</v>
      </c>
      <c r="AE6" s="15" t="s">
        <v>7</v>
      </c>
      <c r="AF6" s="15" t="s">
        <v>114</v>
      </c>
      <c r="AG6" s="15" t="s">
        <v>112</v>
      </c>
      <c r="AH6" s="15" t="s">
        <v>113</v>
      </c>
      <c r="AI6" s="15" t="s">
        <v>6</v>
      </c>
      <c r="AJ6" s="15" t="s">
        <v>7</v>
      </c>
      <c r="AK6" s="15" t="s">
        <v>114</v>
      </c>
    </row>
    <row r="7" spans="1:37">
      <c r="A7" s="16" t="s">
        <v>8</v>
      </c>
      <c r="B7" s="16" t="s">
        <v>9</v>
      </c>
      <c r="C7" s="16" t="s">
        <v>10</v>
      </c>
      <c r="E7" s="16">
        <f>BoardQty*5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</row>
    <row r="8" spans="1:37">
      <c r="A8" s="16" t="s">
        <v>11</v>
      </c>
      <c r="B8" s="16" t="s">
        <v>12</v>
      </c>
      <c r="C8" s="16" t="s">
        <v>13</v>
      </c>
      <c r="E8" s="16">
        <f>BoardQty*2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</row>
    <row r="9" spans="1:37">
      <c r="A9" s="16" t="s">
        <v>14</v>
      </c>
      <c r="B9" s="16" t="s">
        <v>15</v>
      </c>
      <c r="C9" s="16" t="s">
        <v>10</v>
      </c>
      <c r="E9" s="16">
        <f>BoardQty*1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</row>
    <row r="10" spans="1:37">
      <c r="A10" s="16" t="s">
        <v>16</v>
      </c>
      <c r="B10" s="16" t="s">
        <v>17</v>
      </c>
      <c r="C10" s="16" t="s">
        <v>18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</row>
    <row r="11" spans="1:37">
      <c r="A11" s="16" t="s">
        <v>19</v>
      </c>
      <c r="B11" s="16" t="s">
        <v>20</v>
      </c>
      <c r="C11" s="16" t="s">
        <v>10</v>
      </c>
      <c r="E11" s="16">
        <f>BoardQty*1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</row>
    <row r="12" spans="1:37">
      <c r="A12" s="16" t="s">
        <v>21</v>
      </c>
      <c r="B12" s="16" t="s">
        <v>22</v>
      </c>
      <c r="C12" s="16" t="s">
        <v>23</v>
      </c>
      <c r="E12" s="16">
        <f>BoardQty*1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24</v>
      </c>
      <c r="B13" s="16" t="s">
        <v>25</v>
      </c>
      <c r="C13" s="16" t="s">
        <v>10</v>
      </c>
      <c r="E13" s="16">
        <f>BoardQty*14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</row>
    <row r="14" spans="1:37">
      <c r="A14" s="16" t="s">
        <v>26</v>
      </c>
      <c r="B14" s="16" t="s">
        <v>27</v>
      </c>
      <c r="C14" s="16" t="s">
        <v>28</v>
      </c>
      <c r="E14" s="16">
        <f>BoardQty*1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</row>
    <row r="15" spans="1:37">
      <c r="A15" s="16" t="s">
        <v>29</v>
      </c>
      <c r="B15" s="16" t="s">
        <v>30</v>
      </c>
      <c r="C15" s="16" t="s">
        <v>31</v>
      </c>
      <c r="E15" s="16">
        <f>BoardQty*5</f>
        <v>0</v>
      </c>
      <c r="F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7">
        <f>iferror(E15*F15,"")</f>
        <v>0</v>
      </c>
    </row>
    <row r="16" spans="1:37">
      <c r="A16" s="16" t="s">
        <v>32</v>
      </c>
      <c r="B16" s="16" t="s">
        <v>27</v>
      </c>
      <c r="C16" s="16" t="s">
        <v>33</v>
      </c>
      <c r="E16" s="16">
        <f>BoardQty*3</f>
        <v>0</v>
      </c>
      <c r="F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7">
        <f>iferror(E16*F16,"")</f>
        <v>0</v>
      </c>
    </row>
    <row r="17" spans="1:32">
      <c r="A17" s="16" t="s">
        <v>34</v>
      </c>
      <c r="B17" s="16" t="s">
        <v>35</v>
      </c>
      <c r="C17" s="16" t="s">
        <v>36</v>
      </c>
      <c r="E17" s="16">
        <f>BoardQty*1</f>
        <v>0</v>
      </c>
      <c r="F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7">
        <f>iferror(E17*F17,"")</f>
        <v>0</v>
      </c>
    </row>
    <row r="18" spans="1:32">
      <c r="A18" s="16" t="s">
        <v>37</v>
      </c>
      <c r="B18" s="16" t="s">
        <v>38</v>
      </c>
      <c r="C18" s="16" t="s">
        <v>39</v>
      </c>
      <c r="E18" s="16">
        <f>BoardQty*1</f>
        <v>0</v>
      </c>
      <c r="F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7">
        <f>iferror(E18*F18,"")</f>
        <v>0</v>
      </c>
    </row>
    <row r="19" spans="1:32">
      <c r="A19" s="16" t="s">
        <v>40</v>
      </c>
      <c r="B19" s="16" t="s">
        <v>41</v>
      </c>
      <c r="C19" s="16" t="s">
        <v>42</v>
      </c>
      <c r="E19" s="16">
        <f>BoardQty*1</f>
        <v>0</v>
      </c>
      <c r="F1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7">
        <f>iferror(E19*F19,"")</f>
        <v>0</v>
      </c>
    </row>
    <row r="20" spans="1:32">
      <c r="A20" s="16" t="s">
        <v>43</v>
      </c>
      <c r="B20" s="16" t="s">
        <v>44</v>
      </c>
      <c r="C20" s="16" t="s">
        <v>45</v>
      </c>
      <c r="D20" s="16" t="s">
        <v>46</v>
      </c>
      <c r="E20" s="16">
        <f>BoardQty*1</f>
        <v>0</v>
      </c>
      <c r="F2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7">
        <f>iferror(E20*F20,"")</f>
        <v>0</v>
      </c>
      <c r="M20" s="16">
        <v>53684</v>
      </c>
      <c r="O20" s="17">
        <f>iferror(lookup(if(N20="",E20,N20),{0,1,10,100,500,1000,2500,5000},{0.0,0.5371984,0.5371984,0.411312,0.35771679999999995,0.2604976,0.2442944,0.21687359999999997}),"")</f>
        <v>0</v>
      </c>
      <c r="P20" s="17">
        <f>iferror(if(N20="",E20,N20)*O20,"")</f>
        <v>0</v>
      </c>
      <c r="Q20" s="18" t="s">
        <v>116</v>
      </c>
      <c r="W20" s="16">
        <v>2438</v>
      </c>
      <c r="Y20" s="17">
        <f>iferror(lookup(if(X20="",E20,X20),{0,1,10,25,50,100,250,500,1000},{0.0,0.485,0.453,0.4,0.325,0.316,0.273,0.272,0.25}),"")</f>
        <v>0</v>
      </c>
      <c r="Z20" s="17">
        <f>iferror(if(X20="",E20,X20)*Y20,"")</f>
        <v>0</v>
      </c>
      <c r="AA20" s="18" t="s">
        <v>127</v>
      </c>
      <c r="AB20" s="16">
        <v>150</v>
      </c>
      <c r="AD20" s="17">
        <f>iferror(lookup(if(AC20="",E20,AC20),{0,1,10,50,250,500,1000},{0.0,0.6045039999999999,0.6045039999999999,0.4225296,0.36145599999999994,0.3315424,0.3153392}),"")</f>
        <v>0</v>
      </c>
      <c r="AE20" s="17">
        <f>iferror(if(AC20="",E20,AC20)*AD20,"")</f>
        <v>0</v>
      </c>
      <c r="AF20" s="18" t="s">
        <v>134</v>
      </c>
    </row>
    <row r="21" spans="1:32">
      <c r="A21" s="16" t="s">
        <v>47</v>
      </c>
      <c r="B21" s="16" t="s">
        <v>48</v>
      </c>
      <c r="C21" s="16" t="s">
        <v>49</v>
      </c>
      <c r="E21" s="16">
        <f>BoardQty*4</f>
        <v>0</v>
      </c>
      <c r="F2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7">
        <f>iferror(E21*F21,"")</f>
        <v>0</v>
      </c>
    </row>
    <row r="22" spans="1:32">
      <c r="A22" s="16" t="s">
        <v>50</v>
      </c>
      <c r="B22" s="16" t="s">
        <v>51</v>
      </c>
      <c r="C22" s="16" t="s">
        <v>52</v>
      </c>
      <c r="D22" s="16" t="s">
        <v>53</v>
      </c>
      <c r="E22" s="16">
        <f>BoardQty*2</f>
        <v>0</v>
      </c>
      <c r="F2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7">
        <f>iferror(E22*F22,"")</f>
        <v>0</v>
      </c>
      <c r="M22" s="16">
        <v>70473</v>
      </c>
      <c r="O22" s="17">
        <f>iferror(lookup(if(N22="",E22,N22),{0,1,10,100,500,1000,2500,5000},{0.0,0.6680704000000001,0.6680704000000001,0.5334592,0.4661536,0.38513759999999997,0.36145599999999994,0.3203248}),"")</f>
        <v>0</v>
      </c>
      <c r="P22" s="17">
        <f>iferror(if(N22="",E22,N22)*O22,"")</f>
        <v>0</v>
      </c>
      <c r="Q22" s="18" t="s">
        <v>117</v>
      </c>
      <c r="W22" s="16">
        <v>70444</v>
      </c>
      <c r="Y22" s="17">
        <f>iferror(lookup(if(X22="",E22,X22),{0,1,10,25,50,100,250,500,1000},{0.0,0.794,0.745,0.663,0.592,0.577,0.503,0.492,0.456}),"")</f>
        <v>0</v>
      </c>
      <c r="Z22" s="17">
        <f>iferror(if(X22="",E22,X22)*Y22,"")</f>
        <v>0</v>
      </c>
      <c r="AA22" s="18" t="s">
        <v>128</v>
      </c>
      <c r="AB22" s="16">
        <v>85</v>
      </c>
      <c r="AD22" s="17">
        <f>iferror(lookup(if(AC22="",E22,AC22),{0,1,5,125,500,1250,2500},{0.0,0.6456352,0.6456352,0.6057503999999999,0.5907935999999999,0.5708512,0.5534015999999999}),"")</f>
        <v>0</v>
      </c>
      <c r="AE22" s="17">
        <f>iferror(if(AC22="",E22,AC22)*AD22,"")</f>
        <v>0</v>
      </c>
      <c r="AF22" s="18" t="s">
        <v>135</v>
      </c>
    </row>
    <row r="23" spans="1:32">
      <c r="A23" s="16" t="s">
        <v>54</v>
      </c>
      <c r="B23" s="16" t="s">
        <v>38</v>
      </c>
      <c r="C23" s="16" t="s">
        <v>55</v>
      </c>
      <c r="D23" s="16" t="s">
        <v>56</v>
      </c>
      <c r="E23" s="16">
        <f>BoardQty*1</f>
        <v>0</v>
      </c>
      <c r="F2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7">
        <f>iferror(E23*F23,"")</f>
        <v>0</v>
      </c>
      <c r="M23" s="16">
        <v>111</v>
      </c>
      <c r="O23" s="17">
        <f>iferror(lookup(if(N23="",E23,N23),{0,1,10,25,50,100,250,500},{0.0,0.585808,0.5060384,0.44745759999999996,0.442472,0.4387328,0.3726736,0.35522399999999993}),"")</f>
        <v>0</v>
      </c>
      <c r="P23" s="17">
        <f>iferror(if(N23="",E23,N23)*O23,"")</f>
        <v>0</v>
      </c>
      <c r="Q23" s="18" t="s">
        <v>118</v>
      </c>
      <c r="R23" s="19" t="s">
        <v>124</v>
      </c>
      <c r="T23" s="17">
        <f>iferror(lookup(if(S23="",E23,S23),{0,1,10,25,100,250,500,1000,2500,5000},{0.0,0.39,0.312,0.26,0.255,0.224,0.204,0.184,0.138,0.133}),"")</f>
        <v>0</v>
      </c>
      <c r="U23" s="17">
        <f>iferror(if(S23="",E23,S23)*T23,"")</f>
        <v>0</v>
      </c>
      <c r="V23" s="18" t="s">
        <v>123</v>
      </c>
      <c r="W23" s="16">
        <v>111</v>
      </c>
      <c r="Y23" s="17">
        <f>iferror(lookup(if(X23="",E23,X23),{0,1,10,25,50,100,250,500,1000},{0.0,0.469,0.405,0.358,0.354,0.351,0.299,0.284,0.254}),"")</f>
        <v>0</v>
      </c>
      <c r="Z23" s="17">
        <f>iferror(if(X23="",E23,X23)*Y23,"")</f>
        <v>0</v>
      </c>
      <c r="AA23" s="18" t="s">
        <v>129</v>
      </c>
      <c r="AB23" s="16">
        <v>205</v>
      </c>
      <c r="AD23" s="17">
        <f>iferror(lookup(if(AC23="",E23,AC23),{0,1,5,125,375,1000,2000},{0.0,0.6281856,0.6281856,0.5708512,0.49856,0.44371839999999996,0.4088192}),"")</f>
        <v>0</v>
      </c>
      <c r="AE23" s="17">
        <f>iferror(if(AC23="",E23,AC23)*AD23,"")</f>
        <v>0</v>
      </c>
      <c r="AF23" s="18" t="s">
        <v>136</v>
      </c>
    </row>
    <row r="24" spans="1:32">
      <c r="A24" s="16" t="s">
        <v>57</v>
      </c>
      <c r="B24" s="16" t="s">
        <v>58</v>
      </c>
      <c r="C24" s="16" t="s">
        <v>59</v>
      </c>
      <c r="D24" s="16" t="s">
        <v>60</v>
      </c>
      <c r="E24" s="16">
        <f>BoardQty*1</f>
        <v>0</v>
      </c>
      <c r="F2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7">
        <f>iferror(E24*F24,"")</f>
        <v>0</v>
      </c>
      <c r="M24" s="16">
        <v>65</v>
      </c>
      <c r="O24" s="17">
        <f>iferror(lookup(if(N24="",E24,N24),{0,1,50,100,250,500,1000},{0.0,1.545536,1.4458239999999998,1.358576,1.258864,1.1641376,1.0070912}),"")</f>
        <v>0</v>
      </c>
      <c r="P24" s="17">
        <f>iferror(if(N24="",E24,N24)*O24,"")</f>
        <v>0</v>
      </c>
      <c r="Q24" s="18" t="s">
        <v>119</v>
      </c>
      <c r="W24" s="16">
        <v>1534</v>
      </c>
      <c r="Y24" s="17">
        <f>iferror(lookup(if(X24="",E24,X24),{0,1,10,25,50,100,250,500,1000},{0.0,1.67,1.49,1.42,1.36,1.3,1.17,1.08,0.923}),"")</f>
        <v>0</v>
      </c>
      <c r="Z24" s="17">
        <f>iferror(if(X24="",E24,X24)*Y24,"")</f>
        <v>0</v>
      </c>
      <c r="AA24" s="18" t="s">
        <v>130</v>
      </c>
    </row>
    <row r="25" spans="1:32">
      <c r="A25" s="16" t="s">
        <v>61</v>
      </c>
      <c r="B25" s="16" t="s">
        <v>62</v>
      </c>
      <c r="C25" s="16" t="s">
        <v>63</v>
      </c>
      <c r="E25" s="16">
        <f>BoardQty*1</f>
        <v>0</v>
      </c>
      <c r="F2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7">
        <f>iferror(E25*F25,"")</f>
        <v>0</v>
      </c>
    </row>
    <row r="26" spans="1:32">
      <c r="A26" s="16" t="s">
        <v>64</v>
      </c>
      <c r="B26" s="16" t="s">
        <v>65</v>
      </c>
      <c r="C26" s="16" t="s">
        <v>66</v>
      </c>
      <c r="E26" s="16">
        <f>BoardQty*1</f>
        <v>0</v>
      </c>
      <c r="F2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7">
        <f>iferror(E26*F26,"")</f>
        <v>0</v>
      </c>
    </row>
    <row r="27" spans="1:32">
      <c r="A27" s="16" t="s">
        <v>67</v>
      </c>
      <c r="B27" s="16" t="s">
        <v>68</v>
      </c>
      <c r="C27" s="16" t="s">
        <v>69</v>
      </c>
      <c r="E27" s="16">
        <f>BoardQty*1</f>
        <v>0</v>
      </c>
      <c r="F2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7" s="17">
        <f>iferror(E27*F27,"")</f>
        <v>0</v>
      </c>
    </row>
    <row r="28" spans="1:32">
      <c r="A28" s="16" t="s">
        <v>70</v>
      </c>
      <c r="B28" s="16" t="s">
        <v>71</v>
      </c>
      <c r="C28" s="16" t="s">
        <v>72</v>
      </c>
      <c r="E28" s="16">
        <f>BoardQty*1</f>
        <v>0</v>
      </c>
      <c r="F2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8" s="17">
        <f>iferror(E28*F28,"")</f>
        <v>0</v>
      </c>
    </row>
    <row r="29" spans="1:32">
      <c r="A29" s="16" t="s">
        <v>73</v>
      </c>
      <c r="B29" s="16" t="s">
        <v>74</v>
      </c>
      <c r="C29" s="16" t="s">
        <v>75</v>
      </c>
      <c r="E29" s="16">
        <f>BoardQty*7</f>
        <v>0</v>
      </c>
      <c r="F2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9" s="17">
        <f>iferror(E29*F29,"")</f>
        <v>0</v>
      </c>
    </row>
    <row r="30" spans="1:32">
      <c r="A30" s="16" t="s">
        <v>76</v>
      </c>
      <c r="B30" s="16" t="s">
        <v>77</v>
      </c>
      <c r="C30" s="16" t="s">
        <v>75</v>
      </c>
      <c r="E30" s="16">
        <f>BoardQty*1</f>
        <v>0</v>
      </c>
      <c r="F3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0" s="17">
        <f>iferror(E30*F30,"")</f>
        <v>0</v>
      </c>
    </row>
    <row r="31" spans="1:32">
      <c r="A31" s="16" t="s">
        <v>78</v>
      </c>
      <c r="B31" s="16" t="s">
        <v>79</v>
      </c>
      <c r="C31" s="16" t="s">
        <v>80</v>
      </c>
      <c r="D31" s="16" t="s">
        <v>81</v>
      </c>
      <c r="E31" s="16">
        <f>BoardQty*1</f>
        <v>0</v>
      </c>
      <c r="F3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1" s="17">
        <f>iferror(E31*F31,"")</f>
        <v>0</v>
      </c>
    </row>
    <row r="32" spans="1:32">
      <c r="A32" s="16" t="s">
        <v>82</v>
      </c>
      <c r="B32" s="16" t="s">
        <v>83</v>
      </c>
      <c r="C32" s="16" t="s">
        <v>80</v>
      </c>
      <c r="D32" s="16" t="s">
        <v>84</v>
      </c>
      <c r="E32" s="16">
        <f>BoardQty*1</f>
        <v>0</v>
      </c>
      <c r="F3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2" s="17">
        <f>iferror(E32*F32,"")</f>
        <v>0</v>
      </c>
      <c r="R32" s="19" t="s">
        <v>124</v>
      </c>
      <c r="T32" s="17">
        <f>iferror(lookup(if(S32="",E32,S32),{0,1,10,100,1000,2500,10000,20000},{0.0,0.1,0.04,0.014,0.01,0.007,0.006,0.005}),"")</f>
        <v>0</v>
      </c>
      <c r="U32" s="17">
        <f>iferror(if(S32="",E32,S32)*T32,"")</f>
        <v>0</v>
      </c>
      <c r="V32" s="18" t="s">
        <v>125</v>
      </c>
    </row>
    <row r="33" spans="1:36">
      <c r="A33" s="16" t="s">
        <v>85</v>
      </c>
      <c r="B33" s="16" t="s">
        <v>86</v>
      </c>
      <c r="C33" s="16" t="s">
        <v>87</v>
      </c>
      <c r="E33" s="16">
        <f>BoardQty*1</f>
        <v>0</v>
      </c>
      <c r="F3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3" s="17">
        <f>iferror(E33*F33,"")</f>
        <v>0</v>
      </c>
    </row>
    <row r="34" spans="1:36">
      <c r="A34" s="16" t="s">
        <v>88</v>
      </c>
      <c r="B34" s="16" t="s">
        <v>86</v>
      </c>
      <c r="C34" s="16" t="s">
        <v>75</v>
      </c>
      <c r="E34" s="16">
        <f>BoardQty*1</f>
        <v>0</v>
      </c>
      <c r="F3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4" s="17">
        <f>iferror(E34*F34,"")</f>
        <v>0</v>
      </c>
    </row>
    <row r="35" spans="1:36">
      <c r="A35" s="16" t="s">
        <v>89</v>
      </c>
      <c r="B35" s="16" t="s">
        <v>90</v>
      </c>
      <c r="C35" s="16" t="s">
        <v>75</v>
      </c>
      <c r="E35" s="16">
        <f>BoardQty*3</f>
        <v>0</v>
      </c>
      <c r="F3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5" s="17">
        <f>iferror(E35*F35,"")</f>
        <v>0</v>
      </c>
    </row>
    <row r="36" spans="1:36">
      <c r="A36" s="16" t="s">
        <v>91</v>
      </c>
      <c r="B36" s="16" t="s">
        <v>92</v>
      </c>
      <c r="C36" s="16" t="s">
        <v>75</v>
      </c>
      <c r="E36" s="16">
        <f>BoardQty*14</f>
        <v>0</v>
      </c>
      <c r="F3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6" s="17">
        <f>iferror(E36*F36,"")</f>
        <v>0</v>
      </c>
    </row>
    <row r="37" spans="1:36">
      <c r="A37" s="16" t="s">
        <v>93</v>
      </c>
      <c r="B37" s="16" t="s">
        <v>94</v>
      </c>
      <c r="C37" s="16" t="s">
        <v>95</v>
      </c>
      <c r="D37" s="16" t="s">
        <v>96</v>
      </c>
      <c r="E37" s="16">
        <f>BoardQty*1</f>
        <v>0</v>
      </c>
      <c r="F3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7" s="17">
        <f>iferror(E37*F37,"")</f>
        <v>0</v>
      </c>
      <c r="M37" s="16">
        <v>1070</v>
      </c>
      <c r="O37" s="17">
        <f>iferror(lookup(if(N37="",E37,N37),{0,1,10,25,150,250},{0.0,4.3499360000000005,4.150512,3.86384,3.789056,3.701808}),"")</f>
        <v>0</v>
      </c>
      <c r="P37" s="17">
        <f>iferror(if(N37="",E37,N37)*O37,"")</f>
        <v>0</v>
      </c>
      <c r="Q37" s="18" t="s">
        <v>120</v>
      </c>
      <c r="W37" s="16">
        <v>500</v>
      </c>
      <c r="Y37" s="17">
        <f>iferror(lookup(if(X37="",E37,X37),{0,1,500,1000,2000,3000,5000},{0.0,2.95,2.95,2.8,2.65,2.61,2.54}),"")</f>
        <v>0</v>
      </c>
      <c r="Z37" s="17">
        <f>iferror(if(X37="",E37,X37)*Y37,"")</f>
        <v>0</v>
      </c>
      <c r="AA37" s="18" t="s">
        <v>131</v>
      </c>
    </row>
    <row r="38" spans="1:36">
      <c r="A38" s="16" t="s">
        <v>97</v>
      </c>
      <c r="B38" s="16" t="s">
        <v>98</v>
      </c>
      <c r="C38" s="16" t="s">
        <v>99</v>
      </c>
      <c r="D38" s="16" t="s">
        <v>100</v>
      </c>
      <c r="E38" s="16">
        <f>BoardQty*1</f>
        <v>0</v>
      </c>
      <c r="F3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8" s="17">
        <f>iferror(E38*F38,"")</f>
        <v>0</v>
      </c>
      <c r="M38" s="16">
        <v>2000</v>
      </c>
      <c r="O38" s="17">
        <f>iferror(lookup(if(N38="",E38,N38),{0,1,1000,5000},{0.0,1.1392096,1.1392096,1.084368}),"")</f>
        <v>0</v>
      </c>
      <c r="P38" s="17">
        <f>iferror(if(N38="",E38,N38)*O38,"")</f>
        <v>0</v>
      </c>
      <c r="Q38" s="18" t="s">
        <v>121</v>
      </c>
      <c r="W38" s="16">
        <v>2000</v>
      </c>
      <c r="Y38" s="17">
        <f>iferror(lookup(if(X38="",E38,X38),{0,1,1000,2000,4000,6000,10000},{0.0,0.935,0.935,0.91,0.894,0.878,0.845}),"")</f>
        <v>0</v>
      </c>
      <c r="Z38" s="17">
        <f>iferror(if(X38="",E38,X38)*Y38,"")</f>
        <v>0</v>
      </c>
      <c r="AA38" s="18" t="s">
        <v>132</v>
      </c>
    </row>
    <row r="40" spans="1:36">
      <c r="A40" s="3" t="s">
        <v>138</v>
      </c>
      <c r="I40" s="7">
        <f>IFERROR(IF(OR(I7:I38),COUNTIF(I7:I38,"&gt;0")&amp;" of "&amp;ROWS(I7:I38)&amp;" parts purchased",""),"")</f>
        <v>0</v>
      </c>
      <c r="N40" s="7">
        <f>IFERROR(IF(OR(N7:N38),COUNTIF(N7:N38,"&gt;0")&amp;" of "&amp;ROWS(N7:N38)&amp;" parts purchased",""),"")</f>
        <v>0</v>
      </c>
      <c r="S40" s="7">
        <f>IFERROR(IF(OR(S7:S38),COUNTIF(S7:S38,"&gt;0")&amp;" of "&amp;ROWS(S7:S38)&amp;" parts purchased",""),"")</f>
        <v>0</v>
      </c>
      <c r="X40" s="7">
        <f>IFERROR(IF(OR(X7:X38),COUNTIF(X7:X38,"&gt;0")&amp;" of "&amp;ROWS(X7:X38)&amp;" parts purchased",""),"")</f>
        <v>0</v>
      </c>
      <c r="AC40" s="7">
        <f>IFERROR(IF(OR(AC7:AC38),COUNTIF(AC7:AC38,"&gt;0")&amp;" of "&amp;ROWS(AC7:AC38)&amp;" parts purchased",""),"")</f>
        <v>0</v>
      </c>
      <c r="AH40" s="7">
        <f>IFERROR(IF(OR(AH7:AH38),COUNTIF(AH7:AH38,"&gt;0")&amp;" of "&amp;ROWS(AH7:AH38)&amp;" parts purchased",""),"")</f>
        <v>0</v>
      </c>
    </row>
    <row r="41" spans="1:36">
      <c r="I41">
        <f t="array" ref="I41">IFERROR(CONCATENATE(TEXT(INDEX($I$7:$I$38,SMALL(IF($L$7:$L$38&lt;&gt;"",IF($I$7:$I$38&lt;&gt;"",ROW($I$7:$I$38)-MIN(ROW($I$7:$I$38))+1,""),""),ROW()-ROW(A$41)+1)),"##0"),","),"")</f>
        <v>0</v>
      </c>
      <c r="J41">
        <f t="array" ref="J41">IFERROR(CONCATENATE((INDEX($L$7:$L$38,SMALL(IF($L$7:$L$38&lt;&gt;"",IF($I$7:$I$38&lt;&gt;"",ROW($I$7:$I$38)-MIN(ROW($I$7:$I$38))+1,""),""),ROW()-ROW(A$41)+1))),","),"")</f>
        <v>0</v>
      </c>
      <c r="K41">
        <f t="array" ref="K41">IFERROR(CONCATENATE((INDEX($A$7:$A$38,SMALL(IF($L$7:$L$38&lt;&gt;"",IF($I$7:$I$38&lt;&gt;"",ROW($I$7:$I$38)-MIN(ROW($I$7:$I$38))+1,""),""),ROW()-ROW(A$41)+1))),),"")</f>
        <v>0</v>
      </c>
      <c r="N41">
        <f t="array" ref="N41">IFERROR(CONCATENATE((INDEX($Q$7:$Q$38,SMALL(IF($Q$7:$Q$38&lt;&gt;"",IF($N$7:$N$38&lt;&gt;"",ROW($N$7:$N$38)-MIN(ROW($N$7:$N$38))+1,""),""),ROW()-ROW(A$41)+1)))," "),"")</f>
        <v>0</v>
      </c>
      <c r="O41">
        <f t="array" ref="O41">IFERROR(CONCATENATE(TEXT(INDEX($N$7:$N$38,SMALL(IF($Q$7:$Q$38&lt;&gt;"",IF($N$7:$N$38&lt;&gt;"",ROW($N$7:$N$38)-MIN(ROW($N$7:$N$38))+1,""),""),ROW()-ROW(A$41)+1)),"##0")," "),"")</f>
        <v>0</v>
      </c>
      <c r="P41">
        <f t="array" ref="P41">IFERROR(CONCATENATE((INDEX($A$7:$A$38,SMALL(IF($Q$7:$Q$38&lt;&gt;"",IF($N$7:$N$38&lt;&gt;"",ROW($N$7:$N$38)-MIN(ROW($N$7:$N$38))+1,""),""),ROW()-ROW(A$41)+1))),),"")</f>
        <v>0</v>
      </c>
      <c r="S41">
        <f t="array" ref="S41">IFERROR(CONCATENATE((INDEX($V$7:$V$38,SMALL(IF($V$7:$V$38&lt;&gt;"",IF($S$7:$S$38&lt;&gt;"",ROW($S$7:$S$38)-MIN(ROW($S$7:$S$38))+1,""),""),ROW()-ROW(A$41)+1)))," "),"")</f>
        <v>0</v>
      </c>
      <c r="T41">
        <f t="array" ref="T41">IFERROR(CONCATENATE(TEXT(INDEX($S$7:$S$38,SMALL(IF($V$7:$V$38&lt;&gt;"",IF($S$7:$S$38&lt;&gt;"",ROW($S$7:$S$38)-MIN(ROW($S$7:$S$38))+1,""),""),ROW()-ROW(A$41)+1)),"##0")," "),"")</f>
        <v>0</v>
      </c>
      <c r="U41">
        <f t="array" ref="U41">IFERROR(CONCATENATE((INDEX($A$7:$A$38,SMALL(IF($V$7:$V$38&lt;&gt;"",IF($S$7:$S$38&lt;&gt;"",ROW($S$7:$S$38)-MIN(ROW($S$7:$S$38))+1,""),""),ROW()-ROW(A$41)+1))),),"")</f>
        <v>0</v>
      </c>
      <c r="X41">
        <f t="array" ref="X41">IFERROR(CONCATENATE((INDEX($AA$7:$AA$38,SMALL(IF($AA$7:$AA$38&lt;&gt;"",IF($X$7:$X$38&lt;&gt;"",ROW($X$7:$X$38)-MIN(ROW($X$7:$X$38))+1,""),""),ROW()-ROW(A$41)+1))),","),"")</f>
        <v>0</v>
      </c>
      <c r="Y41">
        <f t="array" ref="Y41">IFERROR(CONCATENATE(TEXT(INDEX($X$7:$X$38,SMALL(IF($AA$7:$AA$38&lt;&gt;"",IF($X$7:$X$38&lt;&gt;"",ROW($X$7:$X$38)-MIN(ROW($X$7:$X$38))+1,""),""),ROW()-ROW(A$41)+1)),"##0"),","),"")</f>
        <v>0</v>
      </c>
      <c r="Z41">
        <f t="array" ref="Z41">IFERROR(CONCATENATE((INDEX($A$7:$A$38,SMALL(IF($AA$7:$AA$38&lt;&gt;"",IF($X$7:$X$38&lt;&gt;"",ROW($X$7:$X$38)-MIN(ROW($X$7:$X$38))+1,""),""),ROW()-ROW(A$41)+1))),),"")</f>
        <v>0</v>
      </c>
      <c r="AC41">
        <f t="array" ref="AC41">IFERROR(CONCATENATE((INDEX($AF$7:$AF$38,SMALL(IF($AF$7:$AF$38&lt;&gt;"",IF($AC$7:$AC$38&lt;&gt;"",ROW($AC$7:$AC$38)-MIN(ROW($AC$7:$AC$38))+1,""),""),ROW()-ROW(A$41)+1)))," "),"")</f>
        <v>0</v>
      </c>
      <c r="AD41">
        <f t="array" ref="AD41">IFERROR(CONCATENATE(TEXT(INDEX($AC$7:$AC$38,SMALL(IF($AF$7:$AF$38&lt;&gt;"",IF($AC$7:$AC$38&lt;&gt;"",ROW($AC$7:$AC$38)-MIN(ROW($AC$7:$AC$38))+1,""),""),ROW()-ROW(A$41)+1)),"##0")," "),"")</f>
        <v>0</v>
      </c>
      <c r="AE41">
        <f t="array" ref="AE41">IFERROR(CONCATENATE((INDEX($A$7:$A$38,SMALL(IF($AF$7:$AF$38&lt;&gt;"",IF($AC$7:$AC$38&lt;&gt;"",ROW($AC$7:$AC$38)-MIN(ROW($AC$7:$AC$38))+1,""),""),ROW()-ROW(A$41)+1))),),"")</f>
        <v>0</v>
      </c>
      <c r="AH41">
        <f t="array" ref="AH41">IFERROR(CONCATENATE((INDEX($AK$7:$AK$38,SMALL(IF($AK$7:$AK$38&lt;&gt;"",IF($AH$7:$AH$38&lt;&gt;"",ROW($AH$7:$AH$38)-MIN(ROW($AH$7:$AH$38))+1,""),""),ROW()-ROW(A$41)+1)))," "),"")</f>
        <v>0</v>
      </c>
      <c r="AI41">
        <f t="array" ref="AI41">IFERROR(CONCATENATE(TEXT(INDEX($AH$7:$AH$38,SMALL(IF($AK$7:$AK$38&lt;&gt;"",IF($AH$7:$AH$38&lt;&gt;"",ROW($AH$7:$AH$38)-MIN(ROW($AH$7:$AH$38))+1,""),""),ROW()-ROW(A$41)+1)),"##0")," "),"")</f>
        <v>0</v>
      </c>
      <c r="AJ41">
        <f t="array" ref="AJ41">IFERROR(CONCATENATE((INDEX($A$7:$A$38,SMALL(IF($AK$7:$AK$38&lt;&gt;"",IF($AH$7:$AH$38&lt;&gt;"",ROW($AH$7:$AH$38)-MIN(ROW($AH$7:$AH$38))+1,""),""),ROW()-ROW(A$41)+1))),),"")</f>
        <v>0</v>
      </c>
    </row>
    <row r="42" spans="1:36">
      <c r="I42">
        <f t="array" ref="I42">IFERROR(CONCATENATE(TEXT(INDEX($I$7:$I$38,SMALL(IF($L$7:$L$38&lt;&gt;"",IF($I$7:$I$38&lt;&gt;"",ROW($I$7:$I$38)-MIN(ROW($I$7:$I$38))+1,""),""),ROW()-ROW(A$41)+1)),"##0"),","),"")</f>
        <v>0</v>
      </c>
      <c r="J42">
        <f t="array" ref="J42">IFERROR(CONCATENATE((INDEX($L$7:$L$38,SMALL(IF($L$7:$L$38&lt;&gt;"",IF($I$7:$I$38&lt;&gt;"",ROW($I$7:$I$38)-MIN(ROW($I$7:$I$38))+1,""),""),ROW()-ROW(A$41)+1))),","),"")</f>
        <v>0</v>
      </c>
      <c r="K42">
        <f t="array" ref="K42">IFERROR(CONCATENATE((INDEX($A$7:$A$38,SMALL(IF($L$7:$L$38&lt;&gt;"",IF($I$7:$I$38&lt;&gt;"",ROW($I$7:$I$38)-MIN(ROW($I$7:$I$38))+1,""),""),ROW()-ROW(A$41)+1))),),"")</f>
        <v>0</v>
      </c>
      <c r="N42">
        <f t="array" ref="N42">IFERROR(CONCATENATE((INDEX($Q$7:$Q$38,SMALL(IF($Q$7:$Q$38&lt;&gt;"",IF($N$7:$N$38&lt;&gt;"",ROW($N$7:$N$38)-MIN(ROW($N$7:$N$38))+1,""),""),ROW()-ROW(A$41)+1)))," "),"")</f>
        <v>0</v>
      </c>
      <c r="O42">
        <f t="array" ref="O42">IFERROR(CONCATENATE(TEXT(INDEX($N$7:$N$38,SMALL(IF($Q$7:$Q$38&lt;&gt;"",IF($N$7:$N$38&lt;&gt;"",ROW($N$7:$N$38)-MIN(ROW($N$7:$N$38))+1,""),""),ROW()-ROW(A$41)+1)),"##0")," "),"")</f>
        <v>0</v>
      </c>
      <c r="P42">
        <f t="array" ref="P42">IFERROR(CONCATENATE((INDEX($A$7:$A$38,SMALL(IF($Q$7:$Q$38&lt;&gt;"",IF($N$7:$N$38&lt;&gt;"",ROW($N$7:$N$38)-MIN(ROW($N$7:$N$38))+1,""),""),ROW()-ROW(A$41)+1))),),"")</f>
        <v>0</v>
      </c>
      <c r="S42">
        <f t="array" ref="S42">IFERROR(CONCATENATE((INDEX($V$7:$V$38,SMALL(IF($V$7:$V$38&lt;&gt;"",IF($S$7:$S$38&lt;&gt;"",ROW($S$7:$S$38)-MIN(ROW($S$7:$S$38))+1,""),""),ROW()-ROW(A$41)+1)))," "),"")</f>
        <v>0</v>
      </c>
      <c r="T42">
        <f t="array" ref="T42">IFERROR(CONCATENATE(TEXT(INDEX($S$7:$S$38,SMALL(IF($V$7:$V$38&lt;&gt;"",IF($S$7:$S$38&lt;&gt;"",ROW($S$7:$S$38)-MIN(ROW($S$7:$S$38))+1,""),""),ROW()-ROW(A$41)+1)),"##0")," "),"")</f>
        <v>0</v>
      </c>
      <c r="U42">
        <f t="array" ref="U42">IFERROR(CONCATENATE((INDEX($A$7:$A$38,SMALL(IF($V$7:$V$38&lt;&gt;"",IF($S$7:$S$38&lt;&gt;"",ROW($S$7:$S$38)-MIN(ROW($S$7:$S$38))+1,""),""),ROW()-ROW(A$41)+1))),),"")</f>
        <v>0</v>
      </c>
      <c r="X42">
        <f t="array" ref="X42">IFERROR(CONCATENATE((INDEX($AA$7:$AA$38,SMALL(IF($AA$7:$AA$38&lt;&gt;"",IF($X$7:$X$38&lt;&gt;"",ROW($X$7:$X$38)-MIN(ROW($X$7:$X$38))+1,""),""),ROW()-ROW(A$41)+1))),","),"")</f>
        <v>0</v>
      </c>
      <c r="Y42">
        <f t="array" ref="Y42">IFERROR(CONCATENATE(TEXT(INDEX($X$7:$X$38,SMALL(IF($AA$7:$AA$38&lt;&gt;"",IF($X$7:$X$38&lt;&gt;"",ROW($X$7:$X$38)-MIN(ROW($X$7:$X$38))+1,""),""),ROW()-ROW(A$41)+1)),"##0"),","),"")</f>
        <v>0</v>
      </c>
      <c r="Z42">
        <f t="array" ref="Z42">IFERROR(CONCATENATE((INDEX($A$7:$A$38,SMALL(IF($AA$7:$AA$38&lt;&gt;"",IF($X$7:$X$38&lt;&gt;"",ROW($X$7:$X$38)-MIN(ROW($X$7:$X$38))+1,""),""),ROW()-ROW(A$41)+1))),),"")</f>
        <v>0</v>
      </c>
      <c r="AC42">
        <f t="array" ref="AC42">IFERROR(CONCATENATE((INDEX($AF$7:$AF$38,SMALL(IF($AF$7:$AF$38&lt;&gt;"",IF($AC$7:$AC$38&lt;&gt;"",ROW($AC$7:$AC$38)-MIN(ROW($AC$7:$AC$38))+1,""),""),ROW()-ROW(A$41)+1)))," "),"")</f>
        <v>0</v>
      </c>
      <c r="AD42">
        <f t="array" ref="AD42">IFERROR(CONCATENATE(TEXT(INDEX($AC$7:$AC$38,SMALL(IF($AF$7:$AF$38&lt;&gt;"",IF($AC$7:$AC$38&lt;&gt;"",ROW($AC$7:$AC$38)-MIN(ROW($AC$7:$AC$38))+1,""),""),ROW()-ROW(A$41)+1)),"##0")," "),"")</f>
        <v>0</v>
      </c>
      <c r="AE42">
        <f t="array" ref="AE42">IFERROR(CONCATENATE((INDEX($A$7:$A$38,SMALL(IF($AF$7:$AF$38&lt;&gt;"",IF($AC$7:$AC$38&lt;&gt;"",ROW($AC$7:$AC$38)-MIN(ROW($AC$7:$AC$38))+1,""),""),ROW()-ROW(A$41)+1))),),"")</f>
        <v>0</v>
      </c>
      <c r="AH42">
        <f t="array" ref="AH42">IFERROR(CONCATENATE((INDEX($AK$7:$AK$38,SMALL(IF($AK$7:$AK$38&lt;&gt;"",IF($AH$7:$AH$38&lt;&gt;"",ROW($AH$7:$AH$38)-MIN(ROW($AH$7:$AH$38))+1,""),""),ROW()-ROW(A$41)+1)))," "),"")</f>
        <v>0</v>
      </c>
      <c r="AI42">
        <f t="array" ref="AI42">IFERROR(CONCATENATE(TEXT(INDEX($AH$7:$AH$38,SMALL(IF($AK$7:$AK$38&lt;&gt;"",IF($AH$7:$AH$38&lt;&gt;"",ROW($AH$7:$AH$38)-MIN(ROW($AH$7:$AH$38))+1,""),""),ROW()-ROW(A$41)+1)),"##0")," "),"")</f>
        <v>0</v>
      </c>
      <c r="AJ42">
        <f t="array" ref="AJ42">IFERROR(CONCATENATE((INDEX($A$7:$A$38,SMALL(IF($AK$7:$AK$38&lt;&gt;"",IF($AH$7:$AH$38&lt;&gt;"",ROW($AH$7:$AH$38)-MIN(ROW($AH$7:$AH$38))+1,""),""),ROW()-ROW(A$41)+1))),),"")</f>
        <v>0</v>
      </c>
    </row>
    <row r="43" spans="1:36">
      <c r="I43">
        <f t="array" ref="I43">IFERROR(CONCATENATE(TEXT(INDEX($I$7:$I$38,SMALL(IF($L$7:$L$38&lt;&gt;"",IF($I$7:$I$38&lt;&gt;"",ROW($I$7:$I$38)-MIN(ROW($I$7:$I$38))+1,""),""),ROW()-ROW(A$41)+1)),"##0"),","),"")</f>
        <v>0</v>
      </c>
      <c r="J43">
        <f t="array" ref="J43">IFERROR(CONCATENATE((INDEX($L$7:$L$38,SMALL(IF($L$7:$L$38&lt;&gt;"",IF($I$7:$I$38&lt;&gt;"",ROW($I$7:$I$38)-MIN(ROW($I$7:$I$38))+1,""),""),ROW()-ROW(A$41)+1))),","),"")</f>
        <v>0</v>
      </c>
      <c r="K43">
        <f t="array" ref="K43">IFERROR(CONCATENATE((INDEX($A$7:$A$38,SMALL(IF($L$7:$L$38&lt;&gt;"",IF($I$7:$I$38&lt;&gt;"",ROW($I$7:$I$38)-MIN(ROW($I$7:$I$38))+1,""),""),ROW()-ROW(A$41)+1))),),"")</f>
        <v>0</v>
      </c>
      <c r="N43">
        <f t="array" ref="N43">IFERROR(CONCATENATE((INDEX($Q$7:$Q$38,SMALL(IF($Q$7:$Q$38&lt;&gt;"",IF($N$7:$N$38&lt;&gt;"",ROW($N$7:$N$38)-MIN(ROW($N$7:$N$38))+1,""),""),ROW()-ROW(A$41)+1)))," "),"")</f>
        <v>0</v>
      </c>
      <c r="O43">
        <f t="array" ref="O43">IFERROR(CONCATENATE(TEXT(INDEX($N$7:$N$38,SMALL(IF($Q$7:$Q$38&lt;&gt;"",IF($N$7:$N$38&lt;&gt;"",ROW($N$7:$N$38)-MIN(ROW($N$7:$N$38))+1,""),""),ROW()-ROW(A$41)+1)),"##0")," "),"")</f>
        <v>0</v>
      </c>
      <c r="P43">
        <f t="array" ref="P43">IFERROR(CONCATENATE((INDEX($A$7:$A$38,SMALL(IF($Q$7:$Q$38&lt;&gt;"",IF($N$7:$N$38&lt;&gt;"",ROW($N$7:$N$38)-MIN(ROW($N$7:$N$38))+1,""),""),ROW()-ROW(A$41)+1))),),"")</f>
        <v>0</v>
      </c>
      <c r="S43">
        <f t="array" ref="S43">IFERROR(CONCATENATE((INDEX($V$7:$V$38,SMALL(IF($V$7:$V$38&lt;&gt;"",IF($S$7:$S$38&lt;&gt;"",ROW($S$7:$S$38)-MIN(ROW($S$7:$S$38))+1,""),""),ROW()-ROW(A$41)+1)))," "),"")</f>
        <v>0</v>
      </c>
      <c r="T43">
        <f t="array" ref="T43">IFERROR(CONCATENATE(TEXT(INDEX($S$7:$S$38,SMALL(IF($V$7:$V$38&lt;&gt;"",IF($S$7:$S$38&lt;&gt;"",ROW($S$7:$S$38)-MIN(ROW($S$7:$S$38))+1,""),""),ROW()-ROW(A$41)+1)),"##0")," "),"")</f>
        <v>0</v>
      </c>
      <c r="U43">
        <f t="array" ref="U43">IFERROR(CONCATENATE((INDEX($A$7:$A$38,SMALL(IF($V$7:$V$38&lt;&gt;"",IF($S$7:$S$38&lt;&gt;"",ROW($S$7:$S$38)-MIN(ROW($S$7:$S$38))+1,""),""),ROW()-ROW(A$41)+1))),),"")</f>
        <v>0</v>
      </c>
      <c r="X43">
        <f t="array" ref="X43">IFERROR(CONCATENATE((INDEX($AA$7:$AA$38,SMALL(IF($AA$7:$AA$38&lt;&gt;"",IF($X$7:$X$38&lt;&gt;"",ROW($X$7:$X$38)-MIN(ROW($X$7:$X$38))+1,""),""),ROW()-ROW(A$41)+1))),","),"")</f>
        <v>0</v>
      </c>
      <c r="Y43">
        <f t="array" ref="Y43">IFERROR(CONCATENATE(TEXT(INDEX($X$7:$X$38,SMALL(IF($AA$7:$AA$38&lt;&gt;"",IF($X$7:$X$38&lt;&gt;"",ROW($X$7:$X$38)-MIN(ROW($X$7:$X$38))+1,""),""),ROW()-ROW(A$41)+1)),"##0"),","),"")</f>
        <v>0</v>
      </c>
      <c r="Z43">
        <f t="array" ref="Z43">IFERROR(CONCATENATE((INDEX($A$7:$A$38,SMALL(IF($AA$7:$AA$38&lt;&gt;"",IF($X$7:$X$38&lt;&gt;"",ROW($X$7:$X$38)-MIN(ROW($X$7:$X$38))+1,""),""),ROW()-ROW(A$41)+1))),),"")</f>
        <v>0</v>
      </c>
      <c r="AC43">
        <f t="array" ref="AC43">IFERROR(CONCATENATE((INDEX($AF$7:$AF$38,SMALL(IF($AF$7:$AF$38&lt;&gt;"",IF($AC$7:$AC$38&lt;&gt;"",ROW($AC$7:$AC$38)-MIN(ROW($AC$7:$AC$38))+1,""),""),ROW()-ROW(A$41)+1)))," "),"")</f>
        <v>0</v>
      </c>
      <c r="AD43">
        <f t="array" ref="AD43">IFERROR(CONCATENATE(TEXT(INDEX($AC$7:$AC$38,SMALL(IF($AF$7:$AF$38&lt;&gt;"",IF($AC$7:$AC$38&lt;&gt;"",ROW($AC$7:$AC$38)-MIN(ROW($AC$7:$AC$38))+1,""),""),ROW()-ROW(A$41)+1)),"##0")," "),"")</f>
        <v>0</v>
      </c>
      <c r="AE43">
        <f t="array" ref="AE43">IFERROR(CONCATENATE((INDEX($A$7:$A$38,SMALL(IF($AF$7:$AF$38&lt;&gt;"",IF($AC$7:$AC$38&lt;&gt;"",ROW($AC$7:$AC$38)-MIN(ROW($AC$7:$AC$38))+1,""),""),ROW()-ROW(A$41)+1))),),"")</f>
        <v>0</v>
      </c>
      <c r="AH43">
        <f t="array" ref="AH43">IFERROR(CONCATENATE((INDEX($AK$7:$AK$38,SMALL(IF($AK$7:$AK$38&lt;&gt;"",IF($AH$7:$AH$38&lt;&gt;"",ROW($AH$7:$AH$38)-MIN(ROW($AH$7:$AH$38))+1,""),""),ROW()-ROW(A$41)+1)))," "),"")</f>
        <v>0</v>
      </c>
      <c r="AI43">
        <f t="array" ref="AI43">IFERROR(CONCATENATE(TEXT(INDEX($AH$7:$AH$38,SMALL(IF($AK$7:$AK$38&lt;&gt;"",IF($AH$7:$AH$38&lt;&gt;"",ROW($AH$7:$AH$38)-MIN(ROW($AH$7:$AH$38))+1,""),""),ROW()-ROW(A$41)+1)),"##0")," "),"")</f>
        <v>0</v>
      </c>
      <c r="AJ43">
        <f t="array" ref="AJ43">IFERROR(CONCATENATE((INDEX($A$7:$A$38,SMALL(IF($AK$7:$AK$38&lt;&gt;"",IF($AH$7:$AH$38&lt;&gt;"",ROW($AH$7:$AH$38)-MIN(ROW($AH$7:$AH$38))+1,""),""),ROW()-ROW(A$41)+1))),),"")</f>
        <v>0</v>
      </c>
    </row>
    <row r="44" spans="1:36">
      <c r="I44">
        <f t="array" ref="I44">IFERROR(CONCATENATE(TEXT(INDEX($I$7:$I$38,SMALL(IF($L$7:$L$38&lt;&gt;"",IF($I$7:$I$38&lt;&gt;"",ROW($I$7:$I$38)-MIN(ROW($I$7:$I$38))+1,""),""),ROW()-ROW(A$41)+1)),"##0"),","),"")</f>
        <v>0</v>
      </c>
      <c r="J44">
        <f t="array" ref="J44">IFERROR(CONCATENATE((INDEX($L$7:$L$38,SMALL(IF($L$7:$L$38&lt;&gt;"",IF($I$7:$I$38&lt;&gt;"",ROW($I$7:$I$38)-MIN(ROW($I$7:$I$38))+1,""),""),ROW()-ROW(A$41)+1))),","),"")</f>
        <v>0</v>
      </c>
      <c r="K44">
        <f t="array" ref="K44">IFERROR(CONCATENATE((INDEX($A$7:$A$38,SMALL(IF($L$7:$L$38&lt;&gt;"",IF($I$7:$I$38&lt;&gt;"",ROW($I$7:$I$38)-MIN(ROW($I$7:$I$38))+1,""),""),ROW()-ROW(A$41)+1))),),"")</f>
        <v>0</v>
      </c>
      <c r="N44">
        <f t="array" ref="N44">IFERROR(CONCATENATE((INDEX($Q$7:$Q$38,SMALL(IF($Q$7:$Q$38&lt;&gt;"",IF($N$7:$N$38&lt;&gt;"",ROW($N$7:$N$38)-MIN(ROW($N$7:$N$38))+1,""),""),ROW()-ROW(A$41)+1)))," "),"")</f>
        <v>0</v>
      </c>
      <c r="O44">
        <f t="array" ref="O44">IFERROR(CONCATENATE(TEXT(INDEX($N$7:$N$38,SMALL(IF($Q$7:$Q$38&lt;&gt;"",IF($N$7:$N$38&lt;&gt;"",ROW($N$7:$N$38)-MIN(ROW($N$7:$N$38))+1,""),""),ROW()-ROW(A$41)+1)),"##0")," "),"")</f>
        <v>0</v>
      </c>
      <c r="P44">
        <f t="array" ref="P44">IFERROR(CONCATENATE((INDEX($A$7:$A$38,SMALL(IF($Q$7:$Q$38&lt;&gt;"",IF($N$7:$N$38&lt;&gt;"",ROW($N$7:$N$38)-MIN(ROW($N$7:$N$38))+1,""),""),ROW()-ROW(A$41)+1))),),"")</f>
        <v>0</v>
      </c>
      <c r="S44">
        <f t="array" ref="S44">IFERROR(CONCATENATE((INDEX($V$7:$V$38,SMALL(IF($V$7:$V$38&lt;&gt;"",IF($S$7:$S$38&lt;&gt;"",ROW($S$7:$S$38)-MIN(ROW($S$7:$S$38))+1,""),""),ROW()-ROW(A$41)+1)))," "),"")</f>
        <v>0</v>
      </c>
      <c r="T44">
        <f t="array" ref="T44">IFERROR(CONCATENATE(TEXT(INDEX($S$7:$S$38,SMALL(IF($V$7:$V$38&lt;&gt;"",IF($S$7:$S$38&lt;&gt;"",ROW($S$7:$S$38)-MIN(ROW($S$7:$S$38))+1,""),""),ROW()-ROW(A$41)+1)),"##0")," "),"")</f>
        <v>0</v>
      </c>
      <c r="U44">
        <f t="array" ref="U44">IFERROR(CONCATENATE((INDEX($A$7:$A$38,SMALL(IF($V$7:$V$38&lt;&gt;"",IF($S$7:$S$38&lt;&gt;"",ROW($S$7:$S$38)-MIN(ROW($S$7:$S$38))+1,""),""),ROW()-ROW(A$41)+1))),),"")</f>
        <v>0</v>
      </c>
      <c r="X44">
        <f t="array" ref="X44">IFERROR(CONCATENATE((INDEX($AA$7:$AA$38,SMALL(IF($AA$7:$AA$38&lt;&gt;"",IF($X$7:$X$38&lt;&gt;"",ROW($X$7:$X$38)-MIN(ROW($X$7:$X$38))+1,""),""),ROW()-ROW(A$41)+1))),","),"")</f>
        <v>0</v>
      </c>
      <c r="Y44">
        <f t="array" ref="Y44">IFERROR(CONCATENATE(TEXT(INDEX($X$7:$X$38,SMALL(IF($AA$7:$AA$38&lt;&gt;"",IF($X$7:$X$38&lt;&gt;"",ROW($X$7:$X$38)-MIN(ROW($X$7:$X$38))+1,""),""),ROW()-ROW(A$41)+1)),"##0"),","),"")</f>
        <v>0</v>
      </c>
      <c r="Z44">
        <f t="array" ref="Z44">IFERROR(CONCATENATE((INDEX($A$7:$A$38,SMALL(IF($AA$7:$AA$38&lt;&gt;"",IF($X$7:$X$38&lt;&gt;"",ROW($X$7:$X$38)-MIN(ROW($X$7:$X$38))+1,""),""),ROW()-ROW(A$41)+1))),),"")</f>
        <v>0</v>
      </c>
      <c r="AC44">
        <f t="array" ref="AC44">IFERROR(CONCATENATE((INDEX($AF$7:$AF$38,SMALL(IF($AF$7:$AF$38&lt;&gt;"",IF($AC$7:$AC$38&lt;&gt;"",ROW($AC$7:$AC$38)-MIN(ROW($AC$7:$AC$38))+1,""),""),ROW()-ROW(A$41)+1)))," "),"")</f>
        <v>0</v>
      </c>
      <c r="AD44">
        <f t="array" ref="AD44">IFERROR(CONCATENATE(TEXT(INDEX($AC$7:$AC$38,SMALL(IF($AF$7:$AF$38&lt;&gt;"",IF($AC$7:$AC$38&lt;&gt;"",ROW($AC$7:$AC$38)-MIN(ROW($AC$7:$AC$38))+1,""),""),ROW()-ROW(A$41)+1)),"##0")," "),"")</f>
        <v>0</v>
      </c>
      <c r="AE44">
        <f t="array" ref="AE44">IFERROR(CONCATENATE((INDEX($A$7:$A$38,SMALL(IF($AF$7:$AF$38&lt;&gt;"",IF($AC$7:$AC$38&lt;&gt;"",ROW($AC$7:$AC$38)-MIN(ROW($AC$7:$AC$38))+1,""),""),ROW()-ROW(A$41)+1))),),"")</f>
        <v>0</v>
      </c>
      <c r="AH44">
        <f t="array" ref="AH44">IFERROR(CONCATENATE((INDEX($AK$7:$AK$38,SMALL(IF($AK$7:$AK$38&lt;&gt;"",IF($AH$7:$AH$38&lt;&gt;"",ROW($AH$7:$AH$38)-MIN(ROW($AH$7:$AH$38))+1,""),""),ROW()-ROW(A$41)+1)))," "),"")</f>
        <v>0</v>
      </c>
      <c r="AI44">
        <f t="array" ref="AI44">IFERROR(CONCATENATE(TEXT(INDEX($AH$7:$AH$38,SMALL(IF($AK$7:$AK$38&lt;&gt;"",IF($AH$7:$AH$38&lt;&gt;"",ROW($AH$7:$AH$38)-MIN(ROW($AH$7:$AH$38))+1,""),""),ROW()-ROW(A$41)+1)),"##0")," "),"")</f>
        <v>0</v>
      </c>
      <c r="AJ44">
        <f t="array" ref="AJ44">IFERROR(CONCATENATE((INDEX($A$7:$A$38,SMALL(IF($AK$7:$AK$38&lt;&gt;"",IF($AH$7:$AH$38&lt;&gt;"",ROW($AH$7:$AH$38)-MIN(ROW($AH$7:$AH$38))+1,""),""),ROW()-ROW(A$41)+1))),),"")</f>
        <v>0</v>
      </c>
    </row>
    <row r="45" spans="1:36">
      <c r="I45">
        <f t="array" ref="I45">IFERROR(CONCATENATE(TEXT(INDEX($I$7:$I$38,SMALL(IF($L$7:$L$38&lt;&gt;"",IF($I$7:$I$38&lt;&gt;"",ROW($I$7:$I$38)-MIN(ROW($I$7:$I$38))+1,""),""),ROW()-ROW(A$41)+1)),"##0"),","),"")</f>
        <v>0</v>
      </c>
      <c r="J45">
        <f t="array" ref="J45">IFERROR(CONCATENATE((INDEX($L$7:$L$38,SMALL(IF($L$7:$L$38&lt;&gt;"",IF($I$7:$I$38&lt;&gt;"",ROW($I$7:$I$38)-MIN(ROW($I$7:$I$38))+1,""),""),ROW()-ROW(A$41)+1))),","),"")</f>
        <v>0</v>
      </c>
      <c r="K45">
        <f t="array" ref="K45">IFERROR(CONCATENATE((INDEX($A$7:$A$38,SMALL(IF($L$7:$L$38&lt;&gt;"",IF($I$7:$I$38&lt;&gt;"",ROW($I$7:$I$38)-MIN(ROW($I$7:$I$38))+1,""),""),ROW()-ROW(A$41)+1))),),"")</f>
        <v>0</v>
      </c>
      <c r="N45">
        <f t="array" ref="N45">IFERROR(CONCATENATE((INDEX($Q$7:$Q$38,SMALL(IF($Q$7:$Q$38&lt;&gt;"",IF($N$7:$N$38&lt;&gt;"",ROW($N$7:$N$38)-MIN(ROW($N$7:$N$38))+1,""),""),ROW()-ROW(A$41)+1)))," "),"")</f>
        <v>0</v>
      </c>
      <c r="O45">
        <f t="array" ref="O45">IFERROR(CONCATENATE(TEXT(INDEX($N$7:$N$38,SMALL(IF($Q$7:$Q$38&lt;&gt;"",IF($N$7:$N$38&lt;&gt;"",ROW($N$7:$N$38)-MIN(ROW($N$7:$N$38))+1,""),""),ROW()-ROW(A$41)+1)),"##0")," "),"")</f>
        <v>0</v>
      </c>
      <c r="P45">
        <f t="array" ref="P45">IFERROR(CONCATENATE((INDEX($A$7:$A$38,SMALL(IF($Q$7:$Q$38&lt;&gt;"",IF($N$7:$N$38&lt;&gt;"",ROW($N$7:$N$38)-MIN(ROW($N$7:$N$38))+1,""),""),ROW()-ROW(A$41)+1))),),"")</f>
        <v>0</v>
      </c>
      <c r="S45">
        <f t="array" ref="S45">IFERROR(CONCATENATE((INDEX($V$7:$V$38,SMALL(IF($V$7:$V$38&lt;&gt;"",IF($S$7:$S$38&lt;&gt;"",ROW($S$7:$S$38)-MIN(ROW($S$7:$S$38))+1,""),""),ROW()-ROW(A$41)+1)))," "),"")</f>
        <v>0</v>
      </c>
      <c r="T45">
        <f t="array" ref="T45">IFERROR(CONCATENATE(TEXT(INDEX($S$7:$S$38,SMALL(IF($V$7:$V$38&lt;&gt;"",IF($S$7:$S$38&lt;&gt;"",ROW($S$7:$S$38)-MIN(ROW($S$7:$S$38))+1,""),""),ROW()-ROW(A$41)+1)),"##0")," "),"")</f>
        <v>0</v>
      </c>
      <c r="U45">
        <f t="array" ref="U45">IFERROR(CONCATENATE((INDEX($A$7:$A$38,SMALL(IF($V$7:$V$38&lt;&gt;"",IF($S$7:$S$38&lt;&gt;"",ROW($S$7:$S$38)-MIN(ROW($S$7:$S$38))+1,""),""),ROW()-ROW(A$41)+1))),),"")</f>
        <v>0</v>
      </c>
      <c r="X45">
        <f t="array" ref="X45">IFERROR(CONCATENATE((INDEX($AA$7:$AA$38,SMALL(IF($AA$7:$AA$38&lt;&gt;"",IF($X$7:$X$38&lt;&gt;"",ROW($X$7:$X$38)-MIN(ROW($X$7:$X$38))+1,""),""),ROW()-ROW(A$41)+1))),","),"")</f>
        <v>0</v>
      </c>
      <c r="Y45">
        <f t="array" ref="Y45">IFERROR(CONCATENATE(TEXT(INDEX($X$7:$X$38,SMALL(IF($AA$7:$AA$38&lt;&gt;"",IF($X$7:$X$38&lt;&gt;"",ROW($X$7:$X$38)-MIN(ROW($X$7:$X$38))+1,""),""),ROW()-ROW(A$41)+1)),"##0"),","),"")</f>
        <v>0</v>
      </c>
      <c r="Z45">
        <f t="array" ref="Z45">IFERROR(CONCATENATE((INDEX($A$7:$A$38,SMALL(IF($AA$7:$AA$38&lt;&gt;"",IF($X$7:$X$38&lt;&gt;"",ROW($X$7:$X$38)-MIN(ROW($X$7:$X$38))+1,""),""),ROW()-ROW(A$41)+1))),),"")</f>
        <v>0</v>
      </c>
      <c r="AC45">
        <f t="array" ref="AC45">IFERROR(CONCATENATE((INDEX($AF$7:$AF$38,SMALL(IF($AF$7:$AF$38&lt;&gt;"",IF($AC$7:$AC$38&lt;&gt;"",ROW($AC$7:$AC$38)-MIN(ROW($AC$7:$AC$38))+1,""),""),ROW()-ROW(A$41)+1)))," "),"")</f>
        <v>0</v>
      </c>
      <c r="AD45">
        <f t="array" ref="AD45">IFERROR(CONCATENATE(TEXT(INDEX($AC$7:$AC$38,SMALL(IF($AF$7:$AF$38&lt;&gt;"",IF($AC$7:$AC$38&lt;&gt;"",ROW($AC$7:$AC$38)-MIN(ROW($AC$7:$AC$38))+1,""),""),ROW()-ROW(A$41)+1)),"##0")," "),"")</f>
        <v>0</v>
      </c>
      <c r="AE45">
        <f t="array" ref="AE45">IFERROR(CONCATENATE((INDEX($A$7:$A$38,SMALL(IF($AF$7:$AF$38&lt;&gt;"",IF($AC$7:$AC$38&lt;&gt;"",ROW($AC$7:$AC$38)-MIN(ROW($AC$7:$AC$38))+1,""),""),ROW()-ROW(A$41)+1))),),"")</f>
        <v>0</v>
      </c>
      <c r="AH45">
        <f t="array" ref="AH45">IFERROR(CONCATENATE((INDEX($AK$7:$AK$38,SMALL(IF($AK$7:$AK$38&lt;&gt;"",IF($AH$7:$AH$38&lt;&gt;"",ROW($AH$7:$AH$38)-MIN(ROW($AH$7:$AH$38))+1,""),""),ROW()-ROW(A$41)+1)))," "),"")</f>
        <v>0</v>
      </c>
      <c r="AI45">
        <f t="array" ref="AI45">IFERROR(CONCATENATE(TEXT(INDEX($AH$7:$AH$38,SMALL(IF($AK$7:$AK$38&lt;&gt;"",IF($AH$7:$AH$38&lt;&gt;"",ROW($AH$7:$AH$38)-MIN(ROW($AH$7:$AH$38))+1,""),""),ROW()-ROW(A$41)+1)),"##0")," "),"")</f>
        <v>0</v>
      </c>
      <c r="AJ45">
        <f t="array" ref="AJ45">IFERROR(CONCATENATE((INDEX($A$7:$A$38,SMALL(IF($AK$7:$AK$38&lt;&gt;"",IF($AH$7:$AH$38&lt;&gt;"",ROW($AH$7:$AH$38)-MIN(ROW($AH$7:$AH$38))+1,""),""),ROW()-ROW(A$41)+1))),),"")</f>
        <v>0</v>
      </c>
    </row>
    <row r="46" spans="1:36">
      <c r="I46">
        <f t="array" ref="I46">IFERROR(CONCATENATE(TEXT(INDEX($I$7:$I$38,SMALL(IF($L$7:$L$38&lt;&gt;"",IF($I$7:$I$38&lt;&gt;"",ROW($I$7:$I$38)-MIN(ROW($I$7:$I$38))+1,""),""),ROW()-ROW(A$41)+1)),"##0"),","),"")</f>
        <v>0</v>
      </c>
      <c r="J46">
        <f t="array" ref="J46">IFERROR(CONCATENATE((INDEX($L$7:$L$38,SMALL(IF($L$7:$L$38&lt;&gt;"",IF($I$7:$I$38&lt;&gt;"",ROW($I$7:$I$38)-MIN(ROW($I$7:$I$38))+1,""),""),ROW()-ROW(A$41)+1))),","),"")</f>
        <v>0</v>
      </c>
      <c r="K46">
        <f t="array" ref="K46">IFERROR(CONCATENATE((INDEX($A$7:$A$38,SMALL(IF($L$7:$L$38&lt;&gt;"",IF($I$7:$I$38&lt;&gt;"",ROW($I$7:$I$38)-MIN(ROW($I$7:$I$38))+1,""),""),ROW()-ROW(A$41)+1))),),"")</f>
        <v>0</v>
      </c>
      <c r="N46">
        <f t="array" ref="N46">IFERROR(CONCATENATE((INDEX($Q$7:$Q$38,SMALL(IF($Q$7:$Q$38&lt;&gt;"",IF($N$7:$N$38&lt;&gt;"",ROW($N$7:$N$38)-MIN(ROW($N$7:$N$38))+1,""),""),ROW()-ROW(A$41)+1)))," "),"")</f>
        <v>0</v>
      </c>
      <c r="O46">
        <f t="array" ref="O46">IFERROR(CONCATENATE(TEXT(INDEX($N$7:$N$38,SMALL(IF($Q$7:$Q$38&lt;&gt;"",IF($N$7:$N$38&lt;&gt;"",ROW($N$7:$N$38)-MIN(ROW($N$7:$N$38))+1,""),""),ROW()-ROW(A$41)+1)),"##0")," "),"")</f>
        <v>0</v>
      </c>
      <c r="P46">
        <f t="array" ref="P46">IFERROR(CONCATENATE((INDEX($A$7:$A$38,SMALL(IF($Q$7:$Q$38&lt;&gt;"",IF($N$7:$N$38&lt;&gt;"",ROW($N$7:$N$38)-MIN(ROW($N$7:$N$38))+1,""),""),ROW()-ROW(A$41)+1))),),"")</f>
        <v>0</v>
      </c>
      <c r="S46">
        <f t="array" ref="S46">IFERROR(CONCATENATE((INDEX($V$7:$V$38,SMALL(IF($V$7:$V$38&lt;&gt;"",IF($S$7:$S$38&lt;&gt;"",ROW($S$7:$S$38)-MIN(ROW($S$7:$S$38))+1,""),""),ROW()-ROW(A$41)+1)))," "),"")</f>
        <v>0</v>
      </c>
      <c r="T46">
        <f t="array" ref="T46">IFERROR(CONCATENATE(TEXT(INDEX($S$7:$S$38,SMALL(IF($V$7:$V$38&lt;&gt;"",IF($S$7:$S$38&lt;&gt;"",ROW($S$7:$S$38)-MIN(ROW($S$7:$S$38))+1,""),""),ROW()-ROW(A$41)+1)),"##0")," "),"")</f>
        <v>0</v>
      </c>
      <c r="U46">
        <f t="array" ref="U46">IFERROR(CONCATENATE((INDEX($A$7:$A$38,SMALL(IF($V$7:$V$38&lt;&gt;"",IF($S$7:$S$38&lt;&gt;"",ROW($S$7:$S$38)-MIN(ROW($S$7:$S$38))+1,""),""),ROW()-ROW(A$41)+1))),),"")</f>
        <v>0</v>
      </c>
      <c r="X46">
        <f t="array" ref="X46">IFERROR(CONCATENATE((INDEX($AA$7:$AA$38,SMALL(IF($AA$7:$AA$38&lt;&gt;"",IF($X$7:$X$38&lt;&gt;"",ROW($X$7:$X$38)-MIN(ROW($X$7:$X$38))+1,""),""),ROW()-ROW(A$41)+1))),","),"")</f>
        <v>0</v>
      </c>
      <c r="Y46">
        <f t="array" ref="Y46">IFERROR(CONCATENATE(TEXT(INDEX($X$7:$X$38,SMALL(IF($AA$7:$AA$38&lt;&gt;"",IF($X$7:$X$38&lt;&gt;"",ROW($X$7:$X$38)-MIN(ROW($X$7:$X$38))+1,""),""),ROW()-ROW(A$41)+1)),"##0"),","),"")</f>
        <v>0</v>
      </c>
      <c r="Z46">
        <f t="array" ref="Z46">IFERROR(CONCATENATE((INDEX($A$7:$A$38,SMALL(IF($AA$7:$AA$38&lt;&gt;"",IF($X$7:$X$38&lt;&gt;"",ROW($X$7:$X$38)-MIN(ROW($X$7:$X$38))+1,""),""),ROW()-ROW(A$41)+1))),),"")</f>
        <v>0</v>
      </c>
      <c r="AC46">
        <f t="array" ref="AC46">IFERROR(CONCATENATE((INDEX($AF$7:$AF$38,SMALL(IF($AF$7:$AF$38&lt;&gt;"",IF($AC$7:$AC$38&lt;&gt;"",ROW($AC$7:$AC$38)-MIN(ROW($AC$7:$AC$38))+1,""),""),ROW()-ROW(A$41)+1)))," "),"")</f>
        <v>0</v>
      </c>
      <c r="AD46">
        <f t="array" ref="AD46">IFERROR(CONCATENATE(TEXT(INDEX($AC$7:$AC$38,SMALL(IF($AF$7:$AF$38&lt;&gt;"",IF($AC$7:$AC$38&lt;&gt;"",ROW($AC$7:$AC$38)-MIN(ROW($AC$7:$AC$38))+1,""),""),ROW()-ROW(A$41)+1)),"##0")," "),"")</f>
        <v>0</v>
      </c>
      <c r="AE46">
        <f t="array" ref="AE46">IFERROR(CONCATENATE((INDEX($A$7:$A$38,SMALL(IF($AF$7:$AF$38&lt;&gt;"",IF($AC$7:$AC$38&lt;&gt;"",ROW($AC$7:$AC$38)-MIN(ROW($AC$7:$AC$38))+1,""),""),ROW()-ROW(A$41)+1))),),"")</f>
        <v>0</v>
      </c>
      <c r="AH46">
        <f t="array" ref="AH46">IFERROR(CONCATENATE((INDEX($AK$7:$AK$38,SMALL(IF($AK$7:$AK$38&lt;&gt;"",IF($AH$7:$AH$38&lt;&gt;"",ROW($AH$7:$AH$38)-MIN(ROW($AH$7:$AH$38))+1,""),""),ROW()-ROW(A$41)+1)))," "),"")</f>
        <v>0</v>
      </c>
      <c r="AI46">
        <f t="array" ref="AI46">IFERROR(CONCATENATE(TEXT(INDEX($AH$7:$AH$38,SMALL(IF($AK$7:$AK$38&lt;&gt;"",IF($AH$7:$AH$38&lt;&gt;"",ROW($AH$7:$AH$38)-MIN(ROW($AH$7:$AH$38))+1,""),""),ROW()-ROW(A$41)+1)),"##0")," "),"")</f>
        <v>0</v>
      </c>
      <c r="AJ46">
        <f t="array" ref="AJ46">IFERROR(CONCATENATE((INDEX($A$7:$A$38,SMALL(IF($AK$7:$AK$38&lt;&gt;"",IF($AH$7:$AH$38&lt;&gt;"",ROW($AH$7:$AH$38)-MIN(ROW($AH$7:$AH$38))+1,""),""),ROW()-ROW(A$41)+1))),),"")</f>
        <v>0</v>
      </c>
    </row>
    <row r="47" spans="1:36">
      <c r="I47">
        <f t="array" ref="I47">IFERROR(CONCATENATE(TEXT(INDEX($I$7:$I$38,SMALL(IF($L$7:$L$38&lt;&gt;"",IF($I$7:$I$38&lt;&gt;"",ROW($I$7:$I$38)-MIN(ROW($I$7:$I$38))+1,""),""),ROW()-ROW(A$41)+1)),"##0"),","),"")</f>
        <v>0</v>
      </c>
      <c r="J47">
        <f t="array" ref="J47">IFERROR(CONCATENATE((INDEX($L$7:$L$38,SMALL(IF($L$7:$L$38&lt;&gt;"",IF($I$7:$I$38&lt;&gt;"",ROW($I$7:$I$38)-MIN(ROW($I$7:$I$38))+1,""),""),ROW()-ROW(A$41)+1))),","),"")</f>
        <v>0</v>
      </c>
      <c r="K47">
        <f t="array" ref="K47">IFERROR(CONCATENATE((INDEX($A$7:$A$38,SMALL(IF($L$7:$L$38&lt;&gt;"",IF($I$7:$I$38&lt;&gt;"",ROW($I$7:$I$38)-MIN(ROW($I$7:$I$38))+1,""),""),ROW()-ROW(A$41)+1))),),"")</f>
        <v>0</v>
      </c>
      <c r="N47">
        <f t="array" ref="N47">IFERROR(CONCATENATE((INDEX($Q$7:$Q$38,SMALL(IF($Q$7:$Q$38&lt;&gt;"",IF($N$7:$N$38&lt;&gt;"",ROW($N$7:$N$38)-MIN(ROW($N$7:$N$38))+1,""),""),ROW()-ROW(A$41)+1)))," "),"")</f>
        <v>0</v>
      </c>
      <c r="O47">
        <f t="array" ref="O47">IFERROR(CONCATENATE(TEXT(INDEX($N$7:$N$38,SMALL(IF($Q$7:$Q$38&lt;&gt;"",IF($N$7:$N$38&lt;&gt;"",ROW($N$7:$N$38)-MIN(ROW($N$7:$N$38))+1,""),""),ROW()-ROW(A$41)+1)),"##0")," "),"")</f>
        <v>0</v>
      </c>
      <c r="P47">
        <f t="array" ref="P47">IFERROR(CONCATENATE((INDEX($A$7:$A$38,SMALL(IF($Q$7:$Q$38&lt;&gt;"",IF($N$7:$N$38&lt;&gt;"",ROW($N$7:$N$38)-MIN(ROW($N$7:$N$38))+1,""),""),ROW()-ROW(A$41)+1))),),"")</f>
        <v>0</v>
      </c>
      <c r="S47">
        <f t="array" ref="S47">IFERROR(CONCATENATE((INDEX($V$7:$V$38,SMALL(IF($V$7:$V$38&lt;&gt;"",IF($S$7:$S$38&lt;&gt;"",ROW($S$7:$S$38)-MIN(ROW($S$7:$S$38))+1,""),""),ROW()-ROW(A$41)+1)))," "),"")</f>
        <v>0</v>
      </c>
      <c r="T47">
        <f t="array" ref="T47">IFERROR(CONCATENATE(TEXT(INDEX($S$7:$S$38,SMALL(IF($V$7:$V$38&lt;&gt;"",IF($S$7:$S$38&lt;&gt;"",ROW($S$7:$S$38)-MIN(ROW($S$7:$S$38))+1,""),""),ROW()-ROW(A$41)+1)),"##0")," "),"")</f>
        <v>0</v>
      </c>
      <c r="U47">
        <f t="array" ref="U47">IFERROR(CONCATENATE((INDEX($A$7:$A$38,SMALL(IF($V$7:$V$38&lt;&gt;"",IF($S$7:$S$38&lt;&gt;"",ROW($S$7:$S$38)-MIN(ROW($S$7:$S$38))+1,""),""),ROW()-ROW(A$41)+1))),),"")</f>
        <v>0</v>
      </c>
      <c r="X47">
        <f t="array" ref="X47">IFERROR(CONCATENATE((INDEX($AA$7:$AA$38,SMALL(IF($AA$7:$AA$38&lt;&gt;"",IF($X$7:$X$38&lt;&gt;"",ROW($X$7:$X$38)-MIN(ROW($X$7:$X$38))+1,""),""),ROW()-ROW(A$41)+1))),","),"")</f>
        <v>0</v>
      </c>
      <c r="Y47">
        <f t="array" ref="Y47">IFERROR(CONCATENATE(TEXT(INDEX($X$7:$X$38,SMALL(IF($AA$7:$AA$38&lt;&gt;"",IF($X$7:$X$38&lt;&gt;"",ROW($X$7:$X$38)-MIN(ROW($X$7:$X$38))+1,""),""),ROW()-ROW(A$41)+1)),"##0"),","),"")</f>
        <v>0</v>
      </c>
      <c r="Z47">
        <f t="array" ref="Z47">IFERROR(CONCATENATE((INDEX($A$7:$A$38,SMALL(IF($AA$7:$AA$38&lt;&gt;"",IF($X$7:$X$38&lt;&gt;"",ROW($X$7:$X$38)-MIN(ROW($X$7:$X$38))+1,""),""),ROW()-ROW(A$41)+1))),),"")</f>
        <v>0</v>
      </c>
      <c r="AC47">
        <f t="array" ref="AC47">IFERROR(CONCATENATE((INDEX($AF$7:$AF$38,SMALL(IF($AF$7:$AF$38&lt;&gt;"",IF($AC$7:$AC$38&lt;&gt;"",ROW($AC$7:$AC$38)-MIN(ROW($AC$7:$AC$38))+1,""),""),ROW()-ROW(A$41)+1)))," "),"")</f>
        <v>0</v>
      </c>
      <c r="AD47">
        <f t="array" ref="AD47">IFERROR(CONCATENATE(TEXT(INDEX($AC$7:$AC$38,SMALL(IF($AF$7:$AF$38&lt;&gt;"",IF($AC$7:$AC$38&lt;&gt;"",ROW($AC$7:$AC$38)-MIN(ROW($AC$7:$AC$38))+1,""),""),ROW()-ROW(A$41)+1)),"##0")," "),"")</f>
        <v>0</v>
      </c>
      <c r="AE47">
        <f t="array" ref="AE47">IFERROR(CONCATENATE((INDEX($A$7:$A$38,SMALL(IF($AF$7:$AF$38&lt;&gt;"",IF($AC$7:$AC$38&lt;&gt;"",ROW($AC$7:$AC$38)-MIN(ROW($AC$7:$AC$38))+1,""),""),ROW()-ROW(A$41)+1))),),"")</f>
        <v>0</v>
      </c>
      <c r="AH47">
        <f t="array" ref="AH47">IFERROR(CONCATENATE((INDEX($AK$7:$AK$38,SMALL(IF($AK$7:$AK$38&lt;&gt;"",IF($AH$7:$AH$38&lt;&gt;"",ROW($AH$7:$AH$38)-MIN(ROW($AH$7:$AH$38))+1,""),""),ROW()-ROW(A$41)+1)))," "),"")</f>
        <v>0</v>
      </c>
      <c r="AI47">
        <f t="array" ref="AI47">IFERROR(CONCATENATE(TEXT(INDEX($AH$7:$AH$38,SMALL(IF($AK$7:$AK$38&lt;&gt;"",IF($AH$7:$AH$38&lt;&gt;"",ROW($AH$7:$AH$38)-MIN(ROW($AH$7:$AH$38))+1,""),""),ROW()-ROW(A$41)+1)),"##0")," "),"")</f>
        <v>0</v>
      </c>
      <c r="AJ47">
        <f t="array" ref="AJ47">IFERROR(CONCATENATE((INDEX($A$7:$A$38,SMALL(IF($AK$7:$AK$38&lt;&gt;"",IF($AH$7:$AH$38&lt;&gt;"",ROW($AH$7:$AH$38)-MIN(ROW($AH$7:$AH$38))+1,""),""),ROW()-ROW(A$41)+1))),),"")</f>
        <v>0</v>
      </c>
    </row>
    <row r="48" spans="1:36">
      <c r="I48">
        <f t="array" ref="I48">IFERROR(CONCATENATE(TEXT(INDEX($I$7:$I$38,SMALL(IF($L$7:$L$38&lt;&gt;"",IF($I$7:$I$38&lt;&gt;"",ROW($I$7:$I$38)-MIN(ROW($I$7:$I$38))+1,""),""),ROW()-ROW(A$41)+1)),"##0"),","),"")</f>
        <v>0</v>
      </c>
      <c r="J48">
        <f t="array" ref="J48">IFERROR(CONCATENATE((INDEX($L$7:$L$38,SMALL(IF($L$7:$L$38&lt;&gt;"",IF($I$7:$I$38&lt;&gt;"",ROW($I$7:$I$38)-MIN(ROW($I$7:$I$38))+1,""),""),ROW()-ROW(A$41)+1))),","),"")</f>
        <v>0</v>
      </c>
      <c r="K48">
        <f t="array" ref="K48">IFERROR(CONCATENATE((INDEX($A$7:$A$38,SMALL(IF($L$7:$L$38&lt;&gt;"",IF($I$7:$I$38&lt;&gt;"",ROW($I$7:$I$38)-MIN(ROW($I$7:$I$38))+1,""),""),ROW()-ROW(A$41)+1))),),"")</f>
        <v>0</v>
      </c>
      <c r="N48">
        <f t="array" ref="N48">IFERROR(CONCATENATE((INDEX($Q$7:$Q$38,SMALL(IF($Q$7:$Q$38&lt;&gt;"",IF($N$7:$N$38&lt;&gt;"",ROW($N$7:$N$38)-MIN(ROW($N$7:$N$38))+1,""),""),ROW()-ROW(A$41)+1)))," "),"")</f>
        <v>0</v>
      </c>
      <c r="O48">
        <f t="array" ref="O48">IFERROR(CONCATENATE(TEXT(INDEX($N$7:$N$38,SMALL(IF($Q$7:$Q$38&lt;&gt;"",IF($N$7:$N$38&lt;&gt;"",ROW($N$7:$N$38)-MIN(ROW($N$7:$N$38))+1,""),""),ROW()-ROW(A$41)+1)),"##0")," "),"")</f>
        <v>0</v>
      </c>
      <c r="P48">
        <f t="array" ref="P48">IFERROR(CONCATENATE((INDEX($A$7:$A$38,SMALL(IF($Q$7:$Q$38&lt;&gt;"",IF($N$7:$N$38&lt;&gt;"",ROW($N$7:$N$38)-MIN(ROW($N$7:$N$38))+1,""),""),ROW()-ROW(A$41)+1))),),"")</f>
        <v>0</v>
      </c>
      <c r="S48">
        <f t="array" ref="S48">IFERROR(CONCATENATE((INDEX($V$7:$V$38,SMALL(IF($V$7:$V$38&lt;&gt;"",IF($S$7:$S$38&lt;&gt;"",ROW($S$7:$S$38)-MIN(ROW($S$7:$S$38))+1,""),""),ROW()-ROW(A$41)+1)))," "),"")</f>
        <v>0</v>
      </c>
      <c r="T48">
        <f t="array" ref="T48">IFERROR(CONCATENATE(TEXT(INDEX($S$7:$S$38,SMALL(IF($V$7:$V$38&lt;&gt;"",IF($S$7:$S$38&lt;&gt;"",ROW($S$7:$S$38)-MIN(ROW($S$7:$S$38))+1,""),""),ROW()-ROW(A$41)+1)),"##0")," "),"")</f>
        <v>0</v>
      </c>
      <c r="U48">
        <f t="array" ref="U48">IFERROR(CONCATENATE((INDEX($A$7:$A$38,SMALL(IF($V$7:$V$38&lt;&gt;"",IF($S$7:$S$38&lt;&gt;"",ROW($S$7:$S$38)-MIN(ROW($S$7:$S$38))+1,""),""),ROW()-ROW(A$41)+1))),),"")</f>
        <v>0</v>
      </c>
      <c r="X48">
        <f t="array" ref="X48">IFERROR(CONCATENATE((INDEX($AA$7:$AA$38,SMALL(IF($AA$7:$AA$38&lt;&gt;"",IF($X$7:$X$38&lt;&gt;"",ROW($X$7:$X$38)-MIN(ROW($X$7:$X$38))+1,""),""),ROW()-ROW(A$41)+1))),","),"")</f>
        <v>0</v>
      </c>
      <c r="Y48">
        <f t="array" ref="Y48">IFERROR(CONCATENATE(TEXT(INDEX($X$7:$X$38,SMALL(IF($AA$7:$AA$38&lt;&gt;"",IF($X$7:$X$38&lt;&gt;"",ROW($X$7:$X$38)-MIN(ROW($X$7:$X$38))+1,""),""),ROW()-ROW(A$41)+1)),"##0"),","),"")</f>
        <v>0</v>
      </c>
      <c r="Z48">
        <f t="array" ref="Z48">IFERROR(CONCATENATE((INDEX($A$7:$A$38,SMALL(IF($AA$7:$AA$38&lt;&gt;"",IF($X$7:$X$38&lt;&gt;"",ROW($X$7:$X$38)-MIN(ROW($X$7:$X$38))+1,""),""),ROW()-ROW(A$41)+1))),),"")</f>
        <v>0</v>
      </c>
      <c r="AC48">
        <f t="array" ref="AC48">IFERROR(CONCATENATE((INDEX($AF$7:$AF$38,SMALL(IF($AF$7:$AF$38&lt;&gt;"",IF($AC$7:$AC$38&lt;&gt;"",ROW($AC$7:$AC$38)-MIN(ROW($AC$7:$AC$38))+1,""),""),ROW()-ROW(A$41)+1)))," "),"")</f>
        <v>0</v>
      </c>
      <c r="AD48">
        <f t="array" ref="AD48">IFERROR(CONCATENATE(TEXT(INDEX($AC$7:$AC$38,SMALL(IF($AF$7:$AF$38&lt;&gt;"",IF($AC$7:$AC$38&lt;&gt;"",ROW($AC$7:$AC$38)-MIN(ROW($AC$7:$AC$38))+1,""),""),ROW()-ROW(A$41)+1)),"##0")," "),"")</f>
        <v>0</v>
      </c>
      <c r="AE48">
        <f t="array" ref="AE48">IFERROR(CONCATENATE((INDEX($A$7:$A$38,SMALL(IF($AF$7:$AF$38&lt;&gt;"",IF($AC$7:$AC$38&lt;&gt;"",ROW($AC$7:$AC$38)-MIN(ROW($AC$7:$AC$38))+1,""),""),ROW()-ROW(A$41)+1))),),"")</f>
        <v>0</v>
      </c>
      <c r="AH48">
        <f t="array" ref="AH48">IFERROR(CONCATENATE((INDEX($AK$7:$AK$38,SMALL(IF($AK$7:$AK$38&lt;&gt;"",IF($AH$7:$AH$38&lt;&gt;"",ROW($AH$7:$AH$38)-MIN(ROW($AH$7:$AH$38))+1,""),""),ROW()-ROW(A$41)+1)))," "),"")</f>
        <v>0</v>
      </c>
      <c r="AI48">
        <f t="array" ref="AI48">IFERROR(CONCATENATE(TEXT(INDEX($AH$7:$AH$38,SMALL(IF($AK$7:$AK$38&lt;&gt;"",IF($AH$7:$AH$38&lt;&gt;"",ROW($AH$7:$AH$38)-MIN(ROW($AH$7:$AH$38))+1,""),""),ROW()-ROW(A$41)+1)),"##0")," "),"")</f>
        <v>0</v>
      </c>
      <c r="AJ48">
        <f t="array" ref="AJ48">IFERROR(CONCATENATE((INDEX($A$7:$A$38,SMALL(IF($AK$7:$AK$38&lt;&gt;"",IF($AH$7:$AH$38&lt;&gt;"",ROW($AH$7:$AH$38)-MIN(ROW($AH$7:$AH$38))+1,""),""),ROW()-ROW(A$41)+1))),),"")</f>
        <v>0</v>
      </c>
    </row>
    <row r="49" spans="9:36">
      <c r="I49">
        <f t="array" ref="I49">IFERROR(CONCATENATE(TEXT(INDEX($I$7:$I$38,SMALL(IF($L$7:$L$38&lt;&gt;"",IF($I$7:$I$38&lt;&gt;"",ROW($I$7:$I$38)-MIN(ROW($I$7:$I$38))+1,""),""),ROW()-ROW(A$41)+1)),"##0"),","),"")</f>
        <v>0</v>
      </c>
      <c r="J49">
        <f t="array" ref="J49">IFERROR(CONCATENATE((INDEX($L$7:$L$38,SMALL(IF($L$7:$L$38&lt;&gt;"",IF($I$7:$I$38&lt;&gt;"",ROW($I$7:$I$38)-MIN(ROW($I$7:$I$38))+1,""),""),ROW()-ROW(A$41)+1))),","),"")</f>
        <v>0</v>
      </c>
      <c r="K49">
        <f t="array" ref="K49">IFERROR(CONCATENATE((INDEX($A$7:$A$38,SMALL(IF($L$7:$L$38&lt;&gt;"",IF($I$7:$I$38&lt;&gt;"",ROW($I$7:$I$38)-MIN(ROW($I$7:$I$38))+1,""),""),ROW()-ROW(A$41)+1))),),"")</f>
        <v>0</v>
      </c>
      <c r="N49">
        <f t="array" ref="N49">IFERROR(CONCATENATE((INDEX($Q$7:$Q$38,SMALL(IF($Q$7:$Q$38&lt;&gt;"",IF($N$7:$N$38&lt;&gt;"",ROW($N$7:$N$38)-MIN(ROW($N$7:$N$38))+1,""),""),ROW()-ROW(A$41)+1)))," "),"")</f>
        <v>0</v>
      </c>
      <c r="O49">
        <f t="array" ref="O49">IFERROR(CONCATENATE(TEXT(INDEX($N$7:$N$38,SMALL(IF($Q$7:$Q$38&lt;&gt;"",IF($N$7:$N$38&lt;&gt;"",ROW($N$7:$N$38)-MIN(ROW($N$7:$N$38))+1,""),""),ROW()-ROW(A$41)+1)),"##0")," "),"")</f>
        <v>0</v>
      </c>
      <c r="P49">
        <f t="array" ref="P49">IFERROR(CONCATENATE((INDEX($A$7:$A$38,SMALL(IF($Q$7:$Q$38&lt;&gt;"",IF($N$7:$N$38&lt;&gt;"",ROW($N$7:$N$38)-MIN(ROW($N$7:$N$38))+1,""),""),ROW()-ROW(A$41)+1))),),"")</f>
        <v>0</v>
      </c>
      <c r="S49">
        <f t="array" ref="S49">IFERROR(CONCATENATE((INDEX($V$7:$V$38,SMALL(IF($V$7:$V$38&lt;&gt;"",IF($S$7:$S$38&lt;&gt;"",ROW($S$7:$S$38)-MIN(ROW($S$7:$S$38))+1,""),""),ROW()-ROW(A$41)+1)))," "),"")</f>
        <v>0</v>
      </c>
      <c r="T49">
        <f t="array" ref="T49">IFERROR(CONCATENATE(TEXT(INDEX($S$7:$S$38,SMALL(IF($V$7:$V$38&lt;&gt;"",IF($S$7:$S$38&lt;&gt;"",ROW($S$7:$S$38)-MIN(ROW($S$7:$S$38))+1,""),""),ROW()-ROW(A$41)+1)),"##0")," "),"")</f>
        <v>0</v>
      </c>
      <c r="U49">
        <f t="array" ref="U49">IFERROR(CONCATENATE((INDEX($A$7:$A$38,SMALL(IF($V$7:$V$38&lt;&gt;"",IF($S$7:$S$38&lt;&gt;"",ROW($S$7:$S$38)-MIN(ROW($S$7:$S$38))+1,""),""),ROW()-ROW(A$41)+1))),),"")</f>
        <v>0</v>
      </c>
      <c r="X49">
        <f t="array" ref="X49">IFERROR(CONCATENATE((INDEX($AA$7:$AA$38,SMALL(IF($AA$7:$AA$38&lt;&gt;"",IF($X$7:$X$38&lt;&gt;"",ROW($X$7:$X$38)-MIN(ROW($X$7:$X$38))+1,""),""),ROW()-ROW(A$41)+1))),","),"")</f>
        <v>0</v>
      </c>
      <c r="Y49">
        <f t="array" ref="Y49">IFERROR(CONCATENATE(TEXT(INDEX($X$7:$X$38,SMALL(IF($AA$7:$AA$38&lt;&gt;"",IF($X$7:$X$38&lt;&gt;"",ROW($X$7:$X$38)-MIN(ROW($X$7:$X$38))+1,""),""),ROW()-ROW(A$41)+1)),"##0"),","),"")</f>
        <v>0</v>
      </c>
      <c r="Z49">
        <f t="array" ref="Z49">IFERROR(CONCATENATE((INDEX($A$7:$A$38,SMALL(IF($AA$7:$AA$38&lt;&gt;"",IF($X$7:$X$38&lt;&gt;"",ROW($X$7:$X$38)-MIN(ROW($X$7:$X$38))+1,""),""),ROW()-ROW(A$41)+1))),),"")</f>
        <v>0</v>
      </c>
      <c r="AC49">
        <f t="array" ref="AC49">IFERROR(CONCATENATE((INDEX($AF$7:$AF$38,SMALL(IF($AF$7:$AF$38&lt;&gt;"",IF($AC$7:$AC$38&lt;&gt;"",ROW($AC$7:$AC$38)-MIN(ROW($AC$7:$AC$38))+1,""),""),ROW()-ROW(A$41)+1)))," "),"")</f>
        <v>0</v>
      </c>
      <c r="AD49">
        <f t="array" ref="AD49">IFERROR(CONCATENATE(TEXT(INDEX($AC$7:$AC$38,SMALL(IF($AF$7:$AF$38&lt;&gt;"",IF($AC$7:$AC$38&lt;&gt;"",ROW($AC$7:$AC$38)-MIN(ROW($AC$7:$AC$38))+1,""),""),ROW()-ROW(A$41)+1)),"##0")," "),"")</f>
        <v>0</v>
      </c>
      <c r="AE49">
        <f t="array" ref="AE49">IFERROR(CONCATENATE((INDEX($A$7:$A$38,SMALL(IF($AF$7:$AF$38&lt;&gt;"",IF($AC$7:$AC$38&lt;&gt;"",ROW($AC$7:$AC$38)-MIN(ROW($AC$7:$AC$38))+1,""),""),ROW()-ROW(A$41)+1))),),"")</f>
        <v>0</v>
      </c>
      <c r="AH49">
        <f t="array" ref="AH49">IFERROR(CONCATENATE((INDEX($AK$7:$AK$38,SMALL(IF($AK$7:$AK$38&lt;&gt;"",IF($AH$7:$AH$38&lt;&gt;"",ROW($AH$7:$AH$38)-MIN(ROW($AH$7:$AH$38))+1,""),""),ROW()-ROW(A$41)+1)))," "),"")</f>
        <v>0</v>
      </c>
      <c r="AI49">
        <f t="array" ref="AI49">IFERROR(CONCATENATE(TEXT(INDEX($AH$7:$AH$38,SMALL(IF($AK$7:$AK$38&lt;&gt;"",IF($AH$7:$AH$38&lt;&gt;"",ROW($AH$7:$AH$38)-MIN(ROW($AH$7:$AH$38))+1,""),""),ROW()-ROW(A$41)+1)),"##0")," "),"")</f>
        <v>0</v>
      </c>
      <c r="AJ49">
        <f t="array" ref="AJ49">IFERROR(CONCATENATE((INDEX($A$7:$A$38,SMALL(IF($AK$7:$AK$38&lt;&gt;"",IF($AH$7:$AH$38&lt;&gt;"",ROW($AH$7:$AH$38)-MIN(ROW($AH$7:$AH$38))+1,""),""),ROW()-ROW(A$41)+1))),),"")</f>
        <v>0</v>
      </c>
    </row>
    <row r="50" spans="9:36">
      <c r="I50">
        <f t="array" ref="I50">IFERROR(CONCATENATE(TEXT(INDEX($I$7:$I$38,SMALL(IF($L$7:$L$38&lt;&gt;"",IF($I$7:$I$38&lt;&gt;"",ROW($I$7:$I$38)-MIN(ROW($I$7:$I$38))+1,""),""),ROW()-ROW(A$41)+1)),"##0"),","),"")</f>
        <v>0</v>
      </c>
      <c r="J50">
        <f t="array" ref="J50">IFERROR(CONCATENATE((INDEX($L$7:$L$38,SMALL(IF($L$7:$L$38&lt;&gt;"",IF($I$7:$I$38&lt;&gt;"",ROW($I$7:$I$38)-MIN(ROW($I$7:$I$38))+1,""),""),ROW()-ROW(A$41)+1))),","),"")</f>
        <v>0</v>
      </c>
      <c r="K50">
        <f t="array" ref="K50">IFERROR(CONCATENATE((INDEX($A$7:$A$38,SMALL(IF($L$7:$L$38&lt;&gt;"",IF($I$7:$I$38&lt;&gt;"",ROW($I$7:$I$38)-MIN(ROW($I$7:$I$38))+1,""),""),ROW()-ROW(A$41)+1))),),"")</f>
        <v>0</v>
      </c>
      <c r="N50">
        <f t="array" ref="N50">IFERROR(CONCATENATE((INDEX($Q$7:$Q$38,SMALL(IF($Q$7:$Q$38&lt;&gt;"",IF($N$7:$N$38&lt;&gt;"",ROW($N$7:$N$38)-MIN(ROW($N$7:$N$38))+1,""),""),ROW()-ROW(A$41)+1)))," "),"")</f>
        <v>0</v>
      </c>
      <c r="O50">
        <f t="array" ref="O50">IFERROR(CONCATENATE(TEXT(INDEX($N$7:$N$38,SMALL(IF($Q$7:$Q$38&lt;&gt;"",IF($N$7:$N$38&lt;&gt;"",ROW($N$7:$N$38)-MIN(ROW($N$7:$N$38))+1,""),""),ROW()-ROW(A$41)+1)),"##0")," "),"")</f>
        <v>0</v>
      </c>
      <c r="P50">
        <f t="array" ref="P50">IFERROR(CONCATENATE((INDEX($A$7:$A$38,SMALL(IF($Q$7:$Q$38&lt;&gt;"",IF($N$7:$N$38&lt;&gt;"",ROW($N$7:$N$38)-MIN(ROW($N$7:$N$38))+1,""),""),ROW()-ROW(A$41)+1))),),"")</f>
        <v>0</v>
      </c>
      <c r="S50">
        <f t="array" ref="S50">IFERROR(CONCATENATE((INDEX($V$7:$V$38,SMALL(IF($V$7:$V$38&lt;&gt;"",IF($S$7:$S$38&lt;&gt;"",ROW($S$7:$S$38)-MIN(ROW($S$7:$S$38))+1,""),""),ROW()-ROW(A$41)+1)))," "),"")</f>
        <v>0</v>
      </c>
      <c r="T50">
        <f t="array" ref="T50">IFERROR(CONCATENATE(TEXT(INDEX($S$7:$S$38,SMALL(IF($V$7:$V$38&lt;&gt;"",IF($S$7:$S$38&lt;&gt;"",ROW($S$7:$S$38)-MIN(ROW($S$7:$S$38))+1,""),""),ROW()-ROW(A$41)+1)),"##0")," "),"")</f>
        <v>0</v>
      </c>
      <c r="U50">
        <f t="array" ref="U50">IFERROR(CONCATENATE((INDEX($A$7:$A$38,SMALL(IF($V$7:$V$38&lt;&gt;"",IF($S$7:$S$38&lt;&gt;"",ROW($S$7:$S$38)-MIN(ROW($S$7:$S$38))+1,""),""),ROW()-ROW(A$41)+1))),),"")</f>
        <v>0</v>
      </c>
      <c r="X50">
        <f t="array" ref="X50">IFERROR(CONCATENATE((INDEX($AA$7:$AA$38,SMALL(IF($AA$7:$AA$38&lt;&gt;"",IF($X$7:$X$38&lt;&gt;"",ROW($X$7:$X$38)-MIN(ROW($X$7:$X$38))+1,""),""),ROW()-ROW(A$41)+1))),","),"")</f>
        <v>0</v>
      </c>
      <c r="Y50">
        <f t="array" ref="Y50">IFERROR(CONCATENATE(TEXT(INDEX($X$7:$X$38,SMALL(IF($AA$7:$AA$38&lt;&gt;"",IF($X$7:$X$38&lt;&gt;"",ROW($X$7:$X$38)-MIN(ROW($X$7:$X$38))+1,""),""),ROW()-ROW(A$41)+1)),"##0"),","),"")</f>
        <v>0</v>
      </c>
      <c r="Z50">
        <f t="array" ref="Z50">IFERROR(CONCATENATE((INDEX($A$7:$A$38,SMALL(IF($AA$7:$AA$38&lt;&gt;"",IF($X$7:$X$38&lt;&gt;"",ROW($X$7:$X$38)-MIN(ROW($X$7:$X$38))+1,""),""),ROW()-ROW(A$41)+1))),),"")</f>
        <v>0</v>
      </c>
      <c r="AC50">
        <f t="array" ref="AC50">IFERROR(CONCATENATE((INDEX($AF$7:$AF$38,SMALL(IF($AF$7:$AF$38&lt;&gt;"",IF($AC$7:$AC$38&lt;&gt;"",ROW($AC$7:$AC$38)-MIN(ROW($AC$7:$AC$38))+1,""),""),ROW()-ROW(A$41)+1)))," "),"")</f>
        <v>0</v>
      </c>
      <c r="AD50">
        <f t="array" ref="AD50">IFERROR(CONCATENATE(TEXT(INDEX($AC$7:$AC$38,SMALL(IF($AF$7:$AF$38&lt;&gt;"",IF($AC$7:$AC$38&lt;&gt;"",ROW($AC$7:$AC$38)-MIN(ROW($AC$7:$AC$38))+1,""),""),ROW()-ROW(A$41)+1)),"##0")," "),"")</f>
        <v>0</v>
      </c>
      <c r="AE50">
        <f t="array" ref="AE50">IFERROR(CONCATENATE((INDEX($A$7:$A$38,SMALL(IF($AF$7:$AF$38&lt;&gt;"",IF($AC$7:$AC$38&lt;&gt;"",ROW($AC$7:$AC$38)-MIN(ROW($AC$7:$AC$38))+1,""),""),ROW()-ROW(A$41)+1))),),"")</f>
        <v>0</v>
      </c>
      <c r="AH50">
        <f t="array" ref="AH50">IFERROR(CONCATENATE((INDEX($AK$7:$AK$38,SMALL(IF($AK$7:$AK$38&lt;&gt;"",IF($AH$7:$AH$38&lt;&gt;"",ROW($AH$7:$AH$38)-MIN(ROW($AH$7:$AH$38))+1,""),""),ROW()-ROW(A$41)+1)))," "),"")</f>
        <v>0</v>
      </c>
      <c r="AI50">
        <f t="array" ref="AI50">IFERROR(CONCATENATE(TEXT(INDEX($AH$7:$AH$38,SMALL(IF($AK$7:$AK$38&lt;&gt;"",IF($AH$7:$AH$38&lt;&gt;"",ROW($AH$7:$AH$38)-MIN(ROW($AH$7:$AH$38))+1,""),""),ROW()-ROW(A$41)+1)),"##0")," "),"")</f>
        <v>0</v>
      </c>
      <c r="AJ50">
        <f t="array" ref="AJ50">IFERROR(CONCATENATE((INDEX($A$7:$A$38,SMALL(IF($AK$7:$AK$38&lt;&gt;"",IF($AH$7:$AH$38&lt;&gt;"",ROW($AH$7:$AH$38)-MIN(ROW($AH$7:$AH$38))+1,""),""),ROW()-ROW(A$41)+1))),),"")</f>
        <v>0</v>
      </c>
    </row>
    <row r="51" spans="9:36">
      <c r="I51">
        <f t="array" ref="I51">IFERROR(CONCATENATE(TEXT(INDEX($I$7:$I$38,SMALL(IF($L$7:$L$38&lt;&gt;"",IF($I$7:$I$38&lt;&gt;"",ROW($I$7:$I$38)-MIN(ROW($I$7:$I$38))+1,""),""),ROW()-ROW(A$41)+1)),"##0"),","),"")</f>
        <v>0</v>
      </c>
      <c r="J51">
        <f t="array" ref="J51">IFERROR(CONCATENATE((INDEX($L$7:$L$38,SMALL(IF($L$7:$L$38&lt;&gt;"",IF($I$7:$I$38&lt;&gt;"",ROW($I$7:$I$38)-MIN(ROW($I$7:$I$38))+1,""),""),ROW()-ROW(A$41)+1))),","),"")</f>
        <v>0</v>
      </c>
      <c r="K51">
        <f t="array" ref="K51">IFERROR(CONCATENATE((INDEX($A$7:$A$38,SMALL(IF($L$7:$L$38&lt;&gt;"",IF($I$7:$I$38&lt;&gt;"",ROW($I$7:$I$38)-MIN(ROW($I$7:$I$38))+1,""),""),ROW()-ROW(A$41)+1))),),"")</f>
        <v>0</v>
      </c>
      <c r="N51">
        <f t="array" ref="N51">IFERROR(CONCATENATE((INDEX($Q$7:$Q$38,SMALL(IF($Q$7:$Q$38&lt;&gt;"",IF($N$7:$N$38&lt;&gt;"",ROW($N$7:$N$38)-MIN(ROW($N$7:$N$38))+1,""),""),ROW()-ROW(A$41)+1)))," "),"")</f>
        <v>0</v>
      </c>
      <c r="O51">
        <f t="array" ref="O51">IFERROR(CONCATENATE(TEXT(INDEX($N$7:$N$38,SMALL(IF($Q$7:$Q$38&lt;&gt;"",IF($N$7:$N$38&lt;&gt;"",ROW($N$7:$N$38)-MIN(ROW($N$7:$N$38))+1,""),""),ROW()-ROW(A$41)+1)),"##0")," "),"")</f>
        <v>0</v>
      </c>
      <c r="P51">
        <f t="array" ref="P51">IFERROR(CONCATENATE((INDEX($A$7:$A$38,SMALL(IF($Q$7:$Q$38&lt;&gt;"",IF($N$7:$N$38&lt;&gt;"",ROW($N$7:$N$38)-MIN(ROW($N$7:$N$38))+1,""),""),ROW()-ROW(A$41)+1))),),"")</f>
        <v>0</v>
      </c>
      <c r="S51">
        <f t="array" ref="S51">IFERROR(CONCATENATE((INDEX($V$7:$V$38,SMALL(IF($V$7:$V$38&lt;&gt;"",IF($S$7:$S$38&lt;&gt;"",ROW($S$7:$S$38)-MIN(ROW($S$7:$S$38))+1,""),""),ROW()-ROW(A$41)+1)))," "),"")</f>
        <v>0</v>
      </c>
      <c r="T51">
        <f t="array" ref="T51">IFERROR(CONCATENATE(TEXT(INDEX($S$7:$S$38,SMALL(IF($V$7:$V$38&lt;&gt;"",IF($S$7:$S$38&lt;&gt;"",ROW($S$7:$S$38)-MIN(ROW($S$7:$S$38))+1,""),""),ROW()-ROW(A$41)+1)),"##0")," "),"")</f>
        <v>0</v>
      </c>
      <c r="U51">
        <f t="array" ref="U51">IFERROR(CONCATENATE((INDEX($A$7:$A$38,SMALL(IF($V$7:$V$38&lt;&gt;"",IF($S$7:$S$38&lt;&gt;"",ROW($S$7:$S$38)-MIN(ROW($S$7:$S$38))+1,""),""),ROW()-ROW(A$41)+1))),),"")</f>
        <v>0</v>
      </c>
      <c r="X51">
        <f t="array" ref="X51">IFERROR(CONCATENATE((INDEX($AA$7:$AA$38,SMALL(IF($AA$7:$AA$38&lt;&gt;"",IF($X$7:$X$38&lt;&gt;"",ROW($X$7:$X$38)-MIN(ROW($X$7:$X$38))+1,""),""),ROW()-ROW(A$41)+1))),","),"")</f>
        <v>0</v>
      </c>
      <c r="Y51">
        <f t="array" ref="Y51">IFERROR(CONCATENATE(TEXT(INDEX($X$7:$X$38,SMALL(IF($AA$7:$AA$38&lt;&gt;"",IF($X$7:$X$38&lt;&gt;"",ROW($X$7:$X$38)-MIN(ROW($X$7:$X$38))+1,""),""),ROW()-ROW(A$41)+1)),"##0"),","),"")</f>
        <v>0</v>
      </c>
      <c r="Z51">
        <f t="array" ref="Z51">IFERROR(CONCATENATE((INDEX($A$7:$A$38,SMALL(IF($AA$7:$AA$38&lt;&gt;"",IF($X$7:$X$38&lt;&gt;"",ROW($X$7:$X$38)-MIN(ROW($X$7:$X$38))+1,""),""),ROW()-ROW(A$41)+1))),),"")</f>
        <v>0</v>
      </c>
      <c r="AC51">
        <f t="array" ref="AC51">IFERROR(CONCATENATE((INDEX($AF$7:$AF$38,SMALL(IF($AF$7:$AF$38&lt;&gt;"",IF($AC$7:$AC$38&lt;&gt;"",ROW($AC$7:$AC$38)-MIN(ROW($AC$7:$AC$38))+1,""),""),ROW()-ROW(A$41)+1)))," "),"")</f>
        <v>0</v>
      </c>
      <c r="AD51">
        <f t="array" ref="AD51">IFERROR(CONCATENATE(TEXT(INDEX($AC$7:$AC$38,SMALL(IF($AF$7:$AF$38&lt;&gt;"",IF($AC$7:$AC$38&lt;&gt;"",ROW($AC$7:$AC$38)-MIN(ROW($AC$7:$AC$38))+1,""),""),ROW()-ROW(A$41)+1)),"##0")," "),"")</f>
        <v>0</v>
      </c>
      <c r="AE51">
        <f t="array" ref="AE51">IFERROR(CONCATENATE((INDEX($A$7:$A$38,SMALL(IF($AF$7:$AF$38&lt;&gt;"",IF($AC$7:$AC$38&lt;&gt;"",ROW($AC$7:$AC$38)-MIN(ROW($AC$7:$AC$38))+1,""),""),ROW()-ROW(A$41)+1))),),"")</f>
        <v>0</v>
      </c>
      <c r="AH51">
        <f t="array" ref="AH51">IFERROR(CONCATENATE((INDEX($AK$7:$AK$38,SMALL(IF($AK$7:$AK$38&lt;&gt;"",IF($AH$7:$AH$38&lt;&gt;"",ROW($AH$7:$AH$38)-MIN(ROW($AH$7:$AH$38))+1,""),""),ROW()-ROW(A$41)+1)))," "),"")</f>
        <v>0</v>
      </c>
      <c r="AI51">
        <f t="array" ref="AI51">IFERROR(CONCATENATE(TEXT(INDEX($AH$7:$AH$38,SMALL(IF($AK$7:$AK$38&lt;&gt;"",IF($AH$7:$AH$38&lt;&gt;"",ROW($AH$7:$AH$38)-MIN(ROW($AH$7:$AH$38))+1,""),""),ROW()-ROW(A$41)+1)),"##0")," "),"")</f>
        <v>0</v>
      </c>
      <c r="AJ51">
        <f t="array" ref="AJ51">IFERROR(CONCATENATE((INDEX($A$7:$A$38,SMALL(IF($AK$7:$AK$38&lt;&gt;"",IF($AH$7:$AH$38&lt;&gt;"",ROW($AH$7:$AH$38)-MIN(ROW($AH$7:$AH$38))+1,""),""),ROW()-ROW(A$41)+1))),),"")</f>
        <v>0</v>
      </c>
    </row>
    <row r="52" spans="9:36">
      <c r="I52">
        <f t="array" ref="I52">IFERROR(CONCATENATE(TEXT(INDEX($I$7:$I$38,SMALL(IF($L$7:$L$38&lt;&gt;"",IF($I$7:$I$38&lt;&gt;"",ROW($I$7:$I$38)-MIN(ROW($I$7:$I$38))+1,""),""),ROW()-ROW(A$41)+1)),"##0"),","),"")</f>
        <v>0</v>
      </c>
      <c r="J52">
        <f t="array" ref="J52">IFERROR(CONCATENATE((INDEX($L$7:$L$38,SMALL(IF($L$7:$L$38&lt;&gt;"",IF($I$7:$I$38&lt;&gt;"",ROW($I$7:$I$38)-MIN(ROW($I$7:$I$38))+1,""),""),ROW()-ROW(A$41)+1))),","),"")</f>
        <v>0</v>
      </c>
      <c r="K52">
        <f t="array" ref="K52">IFERROR(CONCATENATE((INDEX($A$7:$A$38,SMALL(IF($L$7:$L$38&lt;&gt;"",IF($I$7:$I$38&lt;&gt;"",ROW($I$7:$I$38)-MIN(ROW($I$7:$I$38))+1,""),""),ROW()-ROW(A$41)+1))),),"")</f>
        <v>0</v>
      </c>
      <c r="N52">
        <f t="array" ref="N52">IFERROR(CONCATENATE((INDEX($Q$7:$Q$38,SMALL(IF($Q$7:$Q$38&lt;&gt;"",IF($N$7:$N$38&lt;&gt;"",ROW($N$7:$N$38)-MIN(ROW($N$7:$N$38))+1,""),""),ROW()-ROW(A$41)+1)))," "),"")</f>
        <v>0</v>
      </c>
      <c r="O52">
        <f t="array" ref="O52">IFERROR(CONCATENATE(TEXT(INDEX($N$7:$N$38,SMALL(IF($Q$7:$Q$38&lt;&gt;"",IF($N$7:$N$38&lt;&gt;"",ROW($N$7:$N$38)-MIN(ROW($N$7:$N$38))+1,""),""),ROW()-ROW(A$41)+1)),"##0")," "),"")</f>
        <v>0</v>
      </c>
      <c r="P52">
        <f t="array" ref="P52">IFERROR(CONCATENATE((INDEX($A$7:$A$38,SMALL(IF($Q$7:$Q$38&lt;&gt;"",IF($N$7:$N$38&lt;&gt;"",ROW($N$7:$N$38)-MIN(ROW($N$7:$N$38))+1,""),""),ROW()-ROW(A$41)+1))),),"")</f>
        <v>0</v>
      </c>
      <c r="S52">
        <f t="array" ref="S52">IFERROR(CONCATENATE((INDEX($V$7:$V$38,SMALL(IF($V$7:$V$38&lt;&gt;"",IF($S$7:$S$38&lt;&gt;"",ROW($S$7:$S$38)-MIN(ROW($S$7:$S$38))+1,""),""),ROW()-ROW(A$41)+1)))," "),"")</f>
        <v>0</v>
      </c>
      <c r="T52">
        <f t="array" ref="T52">IFERROR(CONCATENATE(TEXT(INDEX($S$7:$S$38,SMALL(IF($V$7:$V$38&lt;&gt;"",IF($S$7:$S$38&lt;&gt;"",ROW($S$7:$S$38)-MIN(ROW($S$7:$S$38))+1,""),""),ROW()-ROW(A$41)+1)),"##0")," "),"")</f>
        <v>0</v>
      </c>
      <c r="U52">
        <f t="array" ref="U52">IFERROR(CONCATENATE((INDEX($A$7:$A$38,SMALL(IF($V$7:$V$38&lt;&gt;"",IF($S$7:$S$38&lt;&gt;"",ROW($S$7:$S$38)-MIN(ROW($S$7:$S$38))+1,""),""),ROW()-ROW(A$41)+1))),),"")</f>
        <v>0</v>
      </c>
      <c r="X52">
        <f t="array" ref="X52">IFERROR(CONCATENATE((INDEX($AA$7:$AA$38,SMALL(IF($AA$7:$AA$38&lt;&gt;"",IF($X$7:$X$38&lt;&gt;"",ROW($X$7:$X$38)-MIN(ROW($X$7:$X$38))+1,""),""),ROW()-ROW(A$41)+1))),","),"")</f>
        <v>0</v>
      </c>
      <c r="Y52">
        <f t="array" ref="Y52">IFERROR(CONCATENATE(TEXT(INDEX($X$7:$X$38,SMALL(IF($AA$7:$AA$38&lt;&gt;"",IF($X$7:$X$38&lt;&gt;"",ROW($X$7:$X$38)-MIN(ROW($X$7:$X$38))+1,""),""),ROW()-ROW(A$41)+1)),"##0"),","),"")</f>
        <v>0</v>
      </c>
      <c r="Z52">
        <f t="array" ref="Z52">IFERROR(CONCATENATE((INDEX($A$7:$A$38,SMALL(IF($AA$7:$AA$38&lt;&gt;"",IF($X$7:$X$38&lt;&gt;"",ROW($X$7:$X$38)-MIN(ROW($X$7:$X$38))+1,""),""),ROW()-ROW(A$41)+1))),),"")</f>
        <v>0</v>
      </c>
      <c r="AC52">
        <f t="array" ref="AC52">IFERROR(CONCATENATE((INDEX($AF$7:$AF$38,SMALL(IF($AF$7:$AF$38&lt;&gt;"",IF($AC$7:$AC$38&lt;&gt;"",ROW($AC$7:$AC$38)-MIN(ROW($AC$7:$AC$38))+1,""),""),ROW()-ROW(A$41)+1)))," "),"")</f>
        <v>0</v>
      </c>
      <c r="AD52">
        <f t="array" ref="AD52">IFERROR(CONCATENATE(TEXT(INDEX($AC$7:$AC$38,SMALL(IF($AF$7:$AF$38&lt;&gt;"",IF($AC$7:$AC$38&lt;&gt;"",ROW($AC$7:$AC$38)-MIN(ROW($AC$7:$AC$38))+1,""),""),ROW()-ROW(A$41)+1)),"##0")," "),"")</f>
        <v>0</v>
      </c>
      <c r="AE52">
        <f t="array" ref="AE52">IFERROR(CONCATENATE((INDEX($A$7:$A$38,SMALL(IF($AF$7:$AF$38&lt;&gt;"",IF($AC$7:$AC$38&lt;&gt;"",ROW($AC$7:$AC$38)-MIN(ROW($AC$7:$AC$38))+1,""),""),ROW()-ROW(A$41)+1))),),"")</f>
        <v>0</v>
      </c>
      <c r="AH52">
        <f t="array" ref="AH52">IFERROR(CONCATENATE((INDEX($AK$7:$AK$38,SMALL(IF($AK$7:$AK$38&lt;&gt;"",IF($AH$7:$AH$38&lt;&gt;"",ROW($AH$7:$AH$38)-MIN(ROW($AH$7:$AH$38))+1,""),""),ROW()-ROW(A$41)+1)))," "),"")</f>
        <v>0</v>
      </c>
      <c r="AI52">
        <f t="array" ref="AI52">IFERROR(CONCATENATE(TEXT(INDEX($AH$7:$AH$38,SMALL(IF($AK$7:$AK$38&lt;&gt;"",IF($AH$7:$AH$38&lt;&gt;"",ROW($AH$7:$AH$38)-MIN(ROW($AH$7:$AH$38))+1,""),""),ROW()-ROW(A$41)+1)),"##0")," "),"")</f>
        <v>0</v>
      </c>
      <c r="AJ52">
        <f t="array" ref="AJ52">IFERROR(CONCATENATE((INDEX($A$7:$A$38,SMALL(IF($AK$7:$AK$38&lt;&gt;"",IF($AH$7:$AH$38&lt;&gt;"",ROW($AH$7:$AH$38)-MIN(ROW($AH$7:$AH$38))+1,""),""),ROW()-ROW(A$41)+1))),),"")</f>
        <v>0</v>
      </c>
    </row>
    <row r="53" spans="9:36">
      <c r="I53">
        <f t="array" ref="I53">IFERROR(CONCATENATE(TEXT(INDEX($I$7:$I$38,SMALL(IF($L$7:$L$38&lt;&gt;"",IF($I$7:$I$38&lt;&gt;"",ROW($I$7:$I$38)-MIN(ROW($I$7:$I$38))+1,""),""),ROW()-ROW(A$41)+1)),"##0"),","),"")</f>
        <v>0</v>
      </c>
      <c r="J53">
        <f t="array" ref="J53">IFERROR(CONCATENATE((INDEX($L$7:$L$38,SMALL(IF($L$7:$L$38&lt;&gt;"",IF($I$7:$I$38&lt;&gt;"",ROW($I$7:$I$38)-MIN(ROW($I$7:$I$38))+1,""),""),ROW()-ROW(A$41)+1))),","),"")</f>
        <v>0</v>
      </c>
      <c r="K53">
        <f t="array" ref="K53">IFERROR(CONCATENATE((INDEX($A$7:$A$38,SMALL(IF($L$7:$L$38&lt;&gt;"",IF($I$7:$I$38&lt;&gt;"",ROW($I$7:$I$38)-MIN(ROW($I$7:$I$38))+1,""),""),ROW()-ROW(A$41)+1))),),"")</f>
        <v>0</v>
      </c>
      <c r="N53">
        <f t="array" ref="N53">IFERROR(CONCATENATE((INDEX($Q$7:$Q$38,SMALL(IF($Q$7:$Q$38&lt;&gt;"",IF($N$7:$N$38&lt;&gt;"",ROW($N$7:$N$38)-MIN(ROW($N$7:$N$38))+1,""),""),ROW()-ROW(A$41)+1)))," "),"")</f>
        <v>0</v>
      </c>
      <c r="O53">
        <f t="array" ref="O53">IFERROR(CONCATENATE(TEXT(INDEX($N$7:$N$38,SMALL(IF($Q$7:$Q$38&lt;&gt;"",IF($N$7:$N$38&lt;&gt;"",ROW($N$7:$N$38)-MIN(ROW($N$7:$N$38))+1,""),""),ROW()-ROW(A$41)+1)),"##0")," "),"")</f>
        <v>0</v>
      </c>
      <c r="P53">
        <f t="array" ref="P53">IFERROR(CONCATENATE((INDEX($A$7:$A$38,SMALL(IF($Q$7:$Q$38&lt;&gt;"",IF($N$7:$N$38&lt;&gt;"",ROW($N$7:$N$38)-MIN(ROW($N$7:$N$38))+1,""),""),ROW()-ROW(A$41)+1))),),"")</f>
        <v>0</v>
      </c>
      <c r="S53">
        <f t="array" ref="S53">IFERROR(CONCATENATE((INDEX($V$7:$V$38,SMALL(IF($V$7:$V$38&lt;&gt;"",IF($S$7:$S$38&lt;&gt;"",ROW($S$7:$S$38)-MIN(ROW($S$7:$S$38))+1,""),""),ROW()-ROW(A$41)+1)))," "),"")</f>
        <v>0</v>
      </c>
      <c r="T53">
        <f t="array" ref="T53">IFERROR(CONCATENATE(TEXT(INDEX($S$7:$S$38,SMALL(IF($V$7:$V$38&lt;&gt;"",IF($S$7:$S$38&lt;&gt;"",ROW($S$7:$S$38)-MIN(ROW($S$7:$S$38))+1,""),""),ROW()-ROW(A$41)+1)),"##0")," "),"")</f>
        <v>0</v>
      </c>
      <c r="U53">
        <f t="array" ref="U53">IFERROR(CONCATENATE((INDEX($A$7:$A$38,SMALL(IF($V$7:$V$38&lt;&gt;"",IF($S$7:$S$38&lt;&gt;"",ROW($S$7:$S$38)-MIN(ROW($S$7:$S$38))+1,""),""),ROW()-ROW(A$41)+1))),),"")</f>
        <v>0</v>
      </c>
      <c r="X53">
        <f t="array" ref="X53">IFERROR(CONCATENATE((INDEX($AA$7:$AA$38,SMALL(IF($AA$7:$AA$38&lt;&gt;"",IF($X$7:$X$38&lt;&gt;"",ROW($X$7:$X$38)-MIN(ROW($X$7:$X$38))+1,""),""),ROW()-ROW(A$41)+1))),","),"")</f>
        <v>0</v>
      </c>
      <c r="Y53">
        <f t="array" ref="Y53">IFERROR(CONCATENATE(TEXT(INDEX($X$7:$X$38,SMALL(IF($AA$7:$AA$38&lt;&gt;"",IF($X$7:$X$38&lt;&gt;"",ROW($X$7:$X$38)-MIN(ROW($X$7:$X$38))+1,""),""),ROW()-ROW(A$41)+1)),"##0"),","),"")</f>
        <v>0</v>
      </c>
      <c r="Z53">
        <f t="array" ref="Z53">IFERROR(CONCATENATE((INDEX($A$7:$A$38,SMALL(IF($AA$7:$AA$38&lt;&gt;"",IF($X$7:$X$38&lt;&gt;"",ROW($X$7:$X$38)-MIN(ROW($X$7:$X$38))+1,""),""),ROW()-ROW(A$41)+1))),),"")</f>
        <v>0</v>
      </c>
      <c r="AC53">
        <f t="array" ref="AC53">IFERROR(CONCATENATE((INDEX($AF$7:$AF$38,SMALL(IF($AF$7:$AF$38&lt;&gt;"",IF($AC$7:$AC$38&lt;&gt;"",ROW($AC$7:$AC$38)-MIN(ROW($AC$7:$AC$38))+1,""),""),ROW()-ROW(A$41)+1)))," "),"")</f>
        <v>0</v>
      </c>
      <c r="AD53">
        <f t="array" ref="AD53">IFERROR(CONCATENATE(TEXT(INDEX($AC$7:$AC$38,SMALL(IF($AF$7:$AF$38&lt;&gt;"",IF($AC$7:$AC$38&lt;&gt;"",ROW($AC$7:$AC$38)-MIN(ROW($AC$7:$AC$38))+1,""),""),ROW()-ROW(A$41)+1)),"##0")," "),"")</f>
        <v>0</v>
      </c>
      <c r="AE53">
        <f t="array" ref="AE53">IFERROR(CONCATENATE((INDEX($A$7:$A$38,SMALL(IF($AF$7:$AF$38&lt;&gt;"",IF($AC$7:$AC$38&lt;&gt;"",ROW($AC$7:$AC$38)-MIN(ROW($AC$7:$AC$38))+1,""),""),ROW()-ROW(A$41)+1))),),"")</f>
        <v>0</v>
      </c>
      <c r="AH53">
        <f t="array" ref="AH53">IFERROR(CONCATENATE((INDEX($AK$7:$AK$38,SMALL(IF($AK$7:$AK$38&lt;&gt;"",IF($AH$7:$AH$38&lt;&gt;"",ROW($AH$7:$AH$38)-MIN(ROW($AH$7:$AH$38))+1,""),""),ROW()-ROW(A$41)+1)))," "),"")</f>
        <v>0</v>
      </c>
      <c r="AI53">
        <f t="array" ref="AI53">IFERROR(CONCATENATE(TEXT(INDEX($AH$7:$AH$38,SMALL(IF($AK$7:$AK$38&lt;&gt;"",IF($AH$7:$AH$38&lt;&gt;"",ROW($AH$7:$AH$38)-MIN(ROW($AH$7:$AH$38))+1,""),""),ROW()-ROW(A$41)+1)),"##0")," "),"")</f>
        <v>0</v>
      </c>
      <c r="AJ53">
        <f t="array" ref="AJ53">IFERROR(CONCATENATE((INDEX($A$7:$A$38,SMALL(IF($AK$7:$AK$38&lt;&gt;"",IF($AH$7:$AH$38&lt;&gt;"",ROW($AH$7:$AH$38)-MIN(ROW($AH$7:$AH$38))+1,""),""),ROW()-ROW(A$41)+1))),),"")</f>
        <v>0</v>
      </c>
    </row>
    <row r="54" spans="9:36">
      <c r="I54">
        <f t="array" ref="I54">IFERROR(CONCATENATE(TEXT(INDEX($I$7:$I$38,SMALL(IF($L$7:$L$38&lt;&gt;"",IF($I$7:$I$38&lt;&gt;"",ROW($I$7:$I$38)-MIN(ROW($I$7:$I$38))+1,""),""),ROW()-ROW(A$41)+1)),"##0"),","),"")</f>
        <v>0</v>
      </c>
      <c r="J54">
        <f t="array" ref="J54">IFERROR(CONCATENATE((INDEX($L$7:$L$38,SMALL(IF($L$7:$L$38&lt;&gt;"",IF($I$7:$I$38&lt;&gt;"",ROW($I$7:$I$38)-MIN(ROW($I$7:$I$38))+1,""),""),ROW()-ROW(A$41)+1))),","),"")</f>
        <v>0</v>
      </c>
      <c r="K54">
        <f t="array" ref="K54">IFERROR(CONCATENATE((INDEX($A$7:$A$38,SMALL(IF($L$7:$L$38&lt;&gt;"",IF($I$7:$I$38&lt;&gt;"",ROW($I$7:$I$38)-MIN(ROW($I$7:$I$38))+1,""),""),ROW()-ROW(A$41)+1))),),"")</f>
        <v>0</v>
      </c>
      <c r="N54">
        <f t="array" ref="N54">IFERROR(CONCATENATE((INDEX($Q$7:$Q$38,SMALL(IF($Q$7:$Q$38&lt;&gt;"",IF($N$7:$N$38&lt;&gt;"",ROW($N$7:$N$38)-MIN(ROW($N$7:$N$38))+1,""),""),ROW()-ROW(A$41)+1)))," "),"")</f>
        <v>0</v>
      </c>
      <c r="O54">
        <f t="array" ref="O54">IFERROR(CONCATENATE(TEXT(INDEX($N$7:$N$38,SMALL(IF($Q$7:$Q$38&lt;&gt;"",IF($N$7:$N$38&lt;&gt;"",ROW($N$7:$N$38)-MIN(ROW($N$7:$N$38))+1,""),""),ROW()-ROW(A$41)+1)),"##0")," "),"")</f>
        <v>0</v>
      </c>
      <c r="P54">
        <f t="array" ref="P54">IFERROR(CONCATENATE((INDEX($A$7:$A$38,SMALL(IF($Q$7:$Q$38&lt;&gt;"",IF($N$7:$N$38&lt;&gt;"",ROW($N$7:$N$38)-MIN(ROW($N$7:$N$38))+1,""),""),ROW()-ROW(A$41)+1))),),"")</f>
        <v>0</v>
      </c>
      <c r="S54">
        <f t="array" ref="S54">IFERROR(CONCATENATE((INDEX($V$7:$V$38,SMALL(IF($V$7:$V$38&lt;&gt;"",IF($S$7:$S$38&lt;&gt;"",ROW($S$7:$S$38)-MIN(ROW($S$7:$S$38))+1,""),""),ROW()-ROW(A$41)+1)))," "),"")</f>
        <v>0</v>
      </c>
      <c r="T54">
        <f t="array" ref="T54">IFERROR(CONCATENATE(TEXT(INDEX($S$7:$S$38,SMALL(IF($V$7:$V$38&lt;&gt;"",IF($S$7:$S$38&lt;&gt;"",ROW($S$7:$S$38)-MIN(ROW($S$7:$S$38))+1,""),""),ROW()-ROW(A$41)+1)),"##0")," "),"")</f>
        <v>0</v>
      </c>
      <c r="U54">
        <f t="array" ref="U54">IFERROR(CONCATENATE((INDEX($A$7:$A$38,SMALL(IF($V$7:$V$38&lt;&gt;"",IF($S$7:$S$38&lt;&gt;"",ROW($S$7:$S$38)-MIN(ROW($S$7:$S$38))+1,""),""),ROW()-ROW(A$41)+1))),),"")</f>
        <v>0</v>
      </c>
      <c r="X54">
        <f t="array" ref="X54">IFERROR(CONCATENATE((INDEX($AA$7:$AA$38,SMALL(IF($AA$7:$AA$38&lt;&gt;"",IF($X$7:$X$38&lt;&gt;"",ROW($X$7:$X$38)-MIN(ROW($X$7:$X$38))+1,""),""),ROW()-ROW(A$41)+1))),","),"")</f>
        <v>0</v>
      </c>
      <c r="Y54">
        <f t="array" ref="Y54">IFERROR(CONCATENATE(TEXT(INDEX($X$7:$X$38,SMALL(IF($AA$7:$AA$38&lt;&gt;"",IF($X$7:$X$38&lt;&gt;"",ROW($X$7:$X$38)-MIN(ROW($X$7:$X$38))+1,""),""),ROW()-ROW(A$41)+1)),"##0"),","),"")</f>
        <v>0</v>
      </c>
      <c r="Z54">
        <f t="array" ref="Z54">IFERROR(CONCATENATE((INDEX($A$7:$A$38,SMALL(IF($AA$7:$AA$38&lt;&gt;"",IF($X$7:$X$38&lt;&gt;"",ROW($X$7:$X$38)-MIN(ROW($X$7:$X$38))+1,""),""),ROW()-ROW(A$41)+1))),),"")</f>
        <v>0</v>
      </c>
      <c r="AC54">
        <f t="array" ref="AC54">IFERROR(CONCATENATE((INDEX($AF$7:$AF$38,SMALL(IF($AF$7:$AF$38&lt;&gt;"",IF($AC$7:$AC$38&lt;&gt;"",ROW($AC$7:$AC$38)-MIN(ROW($AC$7:$AC$38))+1,""),""),ROW()-ROW(A$41)+1)))," "),"")</f>
        <v>0</v>
      </c>
      <c r="AD54">
        <f t="array" ref="AD54">IFERROR(CONCATENATE(TEXT(INDEX($AC$7:$AC$38,SMALL(IF($AF$7:$AF$38&lt;&gt;"",IF($AC$7:$AC$38&lt;&gt;"",ROW($AC$7:$AC$38)-MIN(ROW($AC$7:$AC$38))+1,""),""),ROW()-ROW(A$41)+1)),"##0")," "),"")</f>
        <v>0</v>
      </c>
      <c r="AE54">
        <f t="array" ref="AE54">IFERROR(CONCATENATE((INDEX($A$7:$A$38,SMALL(IF($AF$7:$AF$38&lt;&gt;"",IF($AC$7:$AC$38&lt;&gt;"",ROW($AC$7:$AC$38)-MIN(ROW($AC$7:$AC$38))+1,""),""),ROW()-ROW(A$41)+1))),),"")</f>
        <v>0</v>
      </c>
      <c r="AH54">
        <f t="array" ref="AH54">IFERROR(CONCATENATE((INDEX($AK$7:$AK$38,SMALL(IF($AK$7:$AK$38&lt;&gt;"",IF($AH$7:$AH$38&lt;&gt;"",ROW($AH$7:$AH$38)-MIN(ROW($AH$7:$AH$38))+1,""),""),ROW()-ROW(A$41)+1)))," "),"")</f>
        <v>0</v>
      </c>
      <c r="AI54">
        <f t="array" ref="AI54">IFERROR(CONCATENATE(TEXT(INDEX($AH$7:$AH$38,SMALL(IF($AK$7:$AK$38&lt;&gt;"",IF($AH$7:$AH$38&lt;&gt;"",ROW($AH$7:$AH$38)-MIN(ROW($AH$7:$AH$38))+1,""),""),ROW()-ROW(A$41)+1)),"##0")," "),"")</f>
        <v>0</v>
      </c>
      <c r="AJ54">
        <f t="array" ref="AJ54">IFERROR(CONCATENATE((INDEX($A$7:$A$38,SMALL(IF($AK$7:$AK$38&lt;&gt;"",IF($AH$7:$AH$38&lt;&gt;"",ROW($AH$7:$AH$38)-MIN(ROW($AH$7:$AH$38))+1,""),""),ROW()-ROW(A$41)+1))),),"")</f>
        <v>0</v>
      </c>
    </row>
    <row r="55" spans="9:36">
      <c r="I55">
        <f t="array" ref="I55">IFERROR(CONCATENATE(TEXT(INDEX($I$7:$I$38,SMALL(IF($L$7:$L$38&lt;&gt;"",IF($I$7:$I$38&lt;&gt;"",ROW($I$7:$I$38)-MIN(ROW($I$7:$I$38))+1,""),""),ROW()-ROW(A$41)+1)),"##0"),","),"")</f>
        <v>0</v>
      </c>
      <c r="J55">
        <f t="array" ref="J55">IFERROR(CONCATENATE((INDEX($L$7:$L$38,SMALL(IF($L$7:$L$38&lt;&gt;"",IF($I$7:$I$38&lt;&gt;"",ROW($I$7:$I$38)-MIN(ROW($I$7:$I$38))+1,""),""),ROW()-ROW(A$41)+1))),","),"")</f>
        <v>0</v>
      </c>
      <c r="K55">
        <f t="array" ref="K55">IFERROR(CONCATENATE((INDEX($A$7:$A$38,SMALL(IF($L$7:$L$38&lt;&gt;"",IF($I$7:$I$38&lt;&gt;"",ROW($I$7:$I$38)-MIN(ROW($I$7:$I$38))+1,""),""),ROW()-ROW(A$41)+1))),),"")</f>
        <v>0</v>
      </c>
      <c r="N55">
        <f t="array" ref="N55">IFERROR(CONCATENATE((INDEX($Q$7:$Q$38,SMALL(IF($Q$7:$Q$38&lt;&gt;"",IF($N$7:$N$38&lt;&gt;"",ROW($N$7:$N$38)-MIN(ROW($N$7:$N$38))+1,""),""),ROW()-ROW(A$41)+1)))," "),"")</f>
        <v>0</v>
      </c>
      <c r="O55">
        <f t="array" ref="O55">IFERROR(CONCATENATE(TEXT(INDEX($N$7:$N$38,SMALL(IF($Q$7:$Q$38&lt;&gt;"",IF($N$7:$N$38&lt;&gt;"",ROW($N$7:$N$38)-MIN(ROW($N$7:$N$38))+1,""),""),ROW()-ROW(A$41)+1)),"##0")," "),"")</f>
        <v>0</v>
      </c>
      <c r="P55">
        <f t="array" ref="P55">IFERROR(CONCATENATE((INDEX($A$7:$A$38,SMALL(IF($Q$7:$Q$38&lt;&gt;"",IF($N$7:$N$38&lt;&gt;"",ROW($N$7:$N$38)-MIN(ROW($N$7:$N$38))+1,""),""),ROW()-ROW(A$41)+1))),),"")</f>
        <v>0</v>
      </c>
      <c r="S55">
        <f t="array" ref="S55">IFERROR(CONCATENATE((INDEX($V$7:$V$38,SMALL(IF($V$7:$V$38&lt;&gt;"",IF($S$7:$S$38&lt;&gt;"",ROW($S$7:$S$38)-MIN(ROW($S$7:$S$38))+1,""),""),ROW()-ROW(A$41)+1)))," "),"")</f>
        <v>0</v>
      </c>
      <c r="T55">
        <f t="array" ref="T55">IFERROR(CONCATENATE(TEXT(INDEX($S$7:$S$38,SMALL(IF($V$7:$V$38&lt;&gt;"",IF($S$7:$S$38&lt;&gt;"",ROW($S$7:$S$38)-MIN(ROW($S$7:$S$38))+1,""),""),ROW()-ROW(A$41)+1)),"##0")," "),"")</f>
        <v>0</v>
      </c>
      <c r="U55">
        <f t="array" ref="U55">IFERROR(CONCATENATE((INDEX($A$7:$A$38,SMALL(IF($V$7:$V$38&lt;&gt;"",IF($S$7:$S$38&lt;&gt;"",ROW($S$7:$S$38)-MIN(ROW($S$7:$S$38))+1,""),""),ROW()-ROW(A$41)+1))),),"")</f>
        <v>0</v>
      </c>
      <c r="X55">
        <f t="array" ref="X55">IFERROR(CONCATENATE((INDEX($AA$7:$AA$38,SMALL(IF($AA$7:$AA$38&lt;&gt;"",IF($X$7:$X$38&lt;&gt;"",ROW($X$7:$X$38)-MIN(ROW($X$7:$X$38))+1,""),""),ROW()-ROW(A$41)+1))),","),"")</f>
        <v>0</v>
      </c>
      <c r="Y55">
        <f t="array" ref="Y55">IFERROR(CONCATENATE(TEXT(INDEX($X$7:$X$38,SMALL(IF($AA$7:$AA$38&lt;&gt;"",IF($X$7:$X$38&lt;&gt;"",ROW($X$7:$X$38)-MIN(ROW($X$7:$X$38))+1,""),""),ROW()-ROW(A$41)+1)),"##0"),","),"")</f>
        <v>0</v>
      </c>
      <c r="Z55">
        <f t="array" ref="Z55">IFERROR(CONCATENATE((INDEX($A$7:$A$38,SMALL(IF($AA$7:$AA$38&lt;&gt;"",IF($X$7:$X$38&lt;&gt;"",ROW($X$7:$X$38)-MIN(ROW($X$7:$X$38))+1,""),""),ROW()-ROW(A$41)+1))),),"")</f>
        <v>0</v>
      </c>
      <c r="AC55">
        <f t="array" ref="AC55">IFERROR(CONCATENATE((INDEX($AF$7:$AF$38,SMALL(IF($AF$7:$AF$38&lt;&gt;"",IF($AC$7:$AC$38&lt;&gt;"",ROW($AC$7:$AC$38)-MIN(ROW($AC$7:$AC$38))+1,""),""),ROW()-ROW(A$41)+1)))," "),"")</f>
        <v>0</v>
      </c>
      <c r="AD55">
        <f t="array" ref="AD55">IFERROR(CONCATENATE(TEXT(INDEX($AC$7:$AC$38,SMALL(IF($AF$7:$AF$38&lt;&gt;"",IF($AC$7:$AC$38&lt;&gt;"",ROW($AC$7:$AC$38)-MIN(ROW($AC$7:$AC$38))+1,""),""),ROW()-ROW(A$41)+1)),"##0")," "),"")</f>
        <v>0</v>
      </c>
      <c r="AE55">
        <f t="array" ref="AE55">IFERROR(CONCATENATE((INDEX($A$7:$A$38,SMALL(IF($AF$7:$AF$38&lt;&gt;"",IF($AC$7:$AC$38&lt;&gt;"",ROW($AC$7:$AC$38)-MIN(ROW($AC$7:$AC$38))+1,""),""),ROW()-ROW(A$41)+1))),),"")</f>
        <v>0</v>
      </c>
      <c r="AH55">
        <f t="array" ref="AH55">IFERROR(CONCATENATE((INDEX($AK$7:$AK$38,SMALL(IF($AK$7:$AK$38&lt;&gt;"",IF($AH$7:$AH$38&lt;&gt;"",ROW($AH$7:$AH$38)-MIN(ROW($AH$7:$AH$38))+1,""),""),ROW()-ROW(A$41)+1)))," "),"")</f>
        <v>0</v>
      </c>
      <c r="AI55">
        <f t="array" ref="AI55">IFERROR(CONCATENATE(TEXT(INDEX($AH$7:$AH$38,SMALL(IF($AK$7:$AK$38&lt;&gt;"",IF($AH$7:$AH$38&lt;&gt;"",ROW($AH$7:$AH$38)-MIN(ROW($AH$7:$AH$38))+1,""),""),ROW()-ROW(A$41)+1)),"##0")," "),"")</f>
        <v>0</v>
      </c>
      <c r="AJ55">
        <f t="array" ref="AJ55">IFERROR(CONCATENATE((INDEX($A$7:$A$38,SMALL(IF($AK$7:$AK$38&lt;&gt;"",IF($AH$7:$AH$38&lt;&gt;"",ROW($AH$7:$AH$38)-MIN(ROW($AH$7:$AH$38))+1,""),""),ROW()-ROW(A$41)+1))),),"")</f>
        <v>0</v>
      </c>
    </row>
    <row r="56" spans="9:36">
      <c r="I56">
        <f t="array" ref="I56">IFERROR(CONCATENATE(TEXT(INDEX($I$7:$I$38,SMALL(IF($L$7:$L$38&lt;&gt;"",IF($I$7:$I$38&lt;&gt;"",ROW($I$7:$I$38)-MIN(ROW($I$7:$I$38))+1,""),""),ROW()-ROW(A$41)+1)),"##0"),","),"")</f>
        <v>0</v>
      </c>
      <c r="J56">
        <f t="array" ref="J56">IFERROR(CONCATENATE((INDEX($L$7:$L$38,SMALL(IF($L$7:$L$38&lt;&gt;"",IF($I$7:$I$38&lt;&gt;"",ROW($I$7:$I$38)-MIN(ROW($I$7:$I$38))+1,""),""),ROW()-ROW(A$41)+1))),","),"")</f>
        <v>0</v>
      </c>
      <c r="K56">
        <f t="array" ref="K56">IFERROR(CONCATENATE((INDEX($A$7:$A$38,SMALL(IF($L$7:$L$38&lt;&gt;"",IF($I$7:$I$38&lt;&gt;"",ROW($I$7:$I$38)-MIN(ROW($I$7:$I$38))+1,""),""),ROW()-ROW(A$41)+1))),),"")</f>
        <v>0</v>
      </c>
      <c r="N56">
        <f t="array" ref="N56">IFERROR(CONCATENATE((INDEX($Q$7:$Q$38,SMALL(IF($Q$7:$Q$38&lt;&gt;"",IF($N$7:$N$38&lt;&gt;"",ROW($N$7:$N$38)-MIN(ROW($N$7:$N$38))+1,""),""),ROW()-ROW(A$41)+1)))," "),"")</f>
        <v>0</v>
      </c>
      <c r="O56">
        <f t="array" ref="O56">IFERROR(CONCATENATE(TEXT(INDEX($N$7:$N$38,SMALL(IF($Q$7:$Q$38&lt;&gt;"",IF($N$7:$N$38&lt;&gt;"",ROW($N$7:$N$38)-MIN(ROW($N$7:$N$38))+1,""),""),ROW()-ROW(A$41)+1)),"##0")," "),"")</f>
        <v>0</v>
      </c>
      <c r="P56">
        <f t="array" ref="P56">IFERROR(CONCATENATE((INDEX($A$7:$A$38,SMALL(IF($Q$7:$Q$38&lt;&gt;"",IF($N$7:$N$38&lt;&gt;"",ROW($N$7:$N$38)-MIN(ROW($N$7:$N$38))+1,""),""),ROW()-ROW(A$41)+1))),),"")</f>
        <v>0</v>
      </c>
      <c r="S56">
        <f t="array" ref="S56">IFERROR(CONCATENATE((INDEX($V$7:$V$38,SMALL(IF($V$7:$V$38&lt;&gt;"",IF($S$7:$S$38&lt;&gt;"",ROW($S$7:$S$38)-MIN(ROW($S$7:$S$38))+1,""),""),ROW()-ROW(A$41)+1)))," "),"")</f>
        <v>0</v>
      </c>
      <c r="T56">
        <f t="array" ref="T56">IFERROR(CONCATENATE(TEXT(INDEX($S$7:$S$38,SMALL(IF($V$7:$V$38&lt;&gt;"",IF($S$7:$S$38&lt;&gt;"",ROW($S$7:$S$38)-MIN(ROW($S$7:$S$38))+1,""),""),ROW()-ROW(A$41)+1)),"##0")," "),"")</f>
        <v>0</v>
      </c>
      <c r="U56">
        <f t="array" ref="U56">IFERROR(CONCATENATE((INDEX($A$7:$A$38,SMALL(IF($V$7:$V$38&lt;&gt;"",IF($S$7:$S$38&lt;&gt;"",ROW($S$7:$S$38)-MIN(ROW($S$7:$S$38))+1,""),""),ROW()-ROW(A$41)+1))),),"")</f>
        <v>0</v>
      </c>
      <c r="X56">
        <f t="array" ref="X56">IFERROR(CONCATENATE((INDEX($AA$7:$AA$38,SMALL(IF($AA$7:$AA$38&lt;&gt;"",IF($X$7:$X$38&lt;&gt;"",ROW($X$7:$X$38)-MIN(ROW($X$7:$X$38))+1,""),""),ROW()-ROW(A$41)+1))),","),"")</f>
        <v>0</v>
      </c>
      <c r="Y56">
        <f t="array" ref="Y56">IFERROR(CONCATENATE(TEXT(INDEX($X$7:$X$38,SMALL(IF($AA$7:$AA$38&lt;&gt;"",IF($X$7:$X$38&lt;&gt;"",ROW($X$7:$X$38)-MIN(ROW($X$7:$X$38))+1,""),""),ROW()-ROW(A$41)+1)),"##0"),","),"")</f>
        <v>0</v>
      </c>
      <c r="Z56">
        <f t="array" ref="Z56">IFERROR(CONCATENATE((INDEX($A$7:$A$38,SMALL(IF($AA$7:$AA$38&lt;&gt;"",IF($X$7:$X$38&lt;&gt;"",ROW($X$7:$X$38)-MIN(ROW($X$7:$X$38))+1,""),""),ROW()-ROW(A$41)+1))),),"")</f>
        <v>0</v>
      </c>
      <c r="AC56">
        <f t="array" ref="AC56">IFERROR(CONCATENATE((INDEX($AF$7:$AF$38,SMALL(IF($AF$7:$AF$38&lt;&gt;"",IF($AC$7:$AC$38&lt;&gt;"",ROW($AC$7:$AC$38)-MIN(ROW($AC$7:$AC$38))+1,""),""),ROW()-ROW(A$41)+1)))," "),"")</f>
        <v>0</v>
      </c>
      <c r="AD56">
        <f t="array" ref="AD56">IFERROR(CONCATENATE(TEXT(INDEX($AC$7:$AC$38,SMALL(IF($AF$7:$AF$38&lt;&gt;"",IF($AC$7:$AC$38&lt;&gt;"",ROW($AC$7:$AC$38)-MIN(ROW($AC$7:$AC$38))+1,""),""),ROW()-ROW(A$41)+1)),"##0")," "),"")</f>
        <v>0</v>
      </c>
      <c r="AE56">
        <f t="array" ref="AE56">IFERROR(CONCATENATE((INDEX($A$7:$A$38,SMALL(IF($AF$7:$AF$38&lt;&gt;"",IF($AC$7:$AC$38&lt;&gt;"",ROW($AC$7:$AC$38)-MIN(ROW($AC$7:$AC$38))+1,""),""),ROW()-ROW(A$41)+1))),),"")</f>
        <v>0</v>
      </c>
      <c r="AH56">
        <f t="array" ref="AH56">IFERROR(CONCATENATE((INDEX($AK$7:$AK$38,SMALL(IF($AK$7:$AK$38&lt;&gt;"",IF($AH$7:$AH$38&lt;&gt;"",ROW($AH$7:$AH$38)-MIN(ROW($AH$7:$AH$38))+1,""),""),ROW()-ROW(A$41)+1)))," "),"")</f>
        <v>0</v>
      </c>
      <c r="AI56">
        <f t="array" ref="AI56">IFERROR(CONCATENATE(TEXT(INDEX($AH$7:$AH$38,SMALL(IF($AK$7:$AK$38&lt;&gt;"",IF($AH$7:$AH$38&lt;&gt;"",ROW($AH$7:$AH$38)-MIN(ROW($AH$7:$AH$38))+1,""),""),ROW()-ROW(A$41)+1)),"##0")," "),"")</f>
        <v>0</v>
      </c>
      <c r="AJ56">
        <f t="array" ref="AJ56">IFERROR(CONCATENATE((INDEX($A$7:$A$38,SMALL(IF($AK$7:$AK$38&lt;&gt;"",IF($AH$7:$AH$38&lt;&gt;"",ROW($AH$7:$AH$38)-MIN(ROW($AH$7:$AH$38))+1,""),""),ROW()-ROW(A$41)+1))),),"")</f>
        <v>0</v>
      </c>
    </row>
    <row r="57" spans="9:36">
      <c r="I57">
        <f t="array" ref="I57">IFERROR(CONCATENATE(TEXT(INDEX($I$7:$I$38,SMALL(IF($L$7:$L$38&lt;&gt;"",IF($I$7:$I$38&lt;&gt;"",ROW($I$7:$I$38)-MIN(ROW($I$7:$I$38))+1,""),""),ROW()-ROW(A$41)+1)),"##0"),","),"")</f>
        <v>0</v>
      </c>
      <c r="J57">
        <f t="array" ref="J57">IFERROR(CONCATENATE((INDEX($L$7:$L$38,SMALL(IF($L$7:$L$38&lt;&gt;"",IF($I$7:$I$38&lt;&gt;"",ROW($I$7:$I$38)-MIN(ROW($I$7:$I$38))+1,""),""),ROW()-ROW(A$41)+1))),","),"")</f>
        <v>0</v>
      </c>
      <c r="K57">
        <f t="array" ref="K57">IFERROR(CONCATENATE((INDEX($A$7:$A$38,SMALL(IF($L$7:$L$38&lt;&gt;"",IF($I$7:$I$38&lt;&gt;"",ROW($I$7:$I$38)-MIN(ROW($I$7:$I$38))+1,""),""),ROW()-ROW(A$41)+1))),),"")</f>
        <v>0</v>
      </c>
      <c r="N57">
        <f t="array" ref="N57">IFERROR(CONCATENATE((INDEX($Q$7:$Q$38,SMALL(IF($Q$7:$Q$38&lt;&gt;"",IF($N$7:$N$38&lt;&gt;"",ROW($N$7:$N$38)-MIN(ROW($N$7:$N$38))+1,""),""),ROW()-ROW(A$41)+1)))," "),"")</f>
        <v>0</v>
      </c>
      <c r="O57">
        <f t="array" ref="O57">IFERROR(CONCATENATE(TEXT(INDEX($N$7:$N$38,SMALL(IF($Q$7:$Q$38&lt;&gt;"",IF($N$7:$N$38&lt;&gt;"",ROW($N$7:$N$38)-MIN(ROW($N$7:$N$38))+1,""),""),ROW()-ROW(A$41)+1)),"##0")," "),"")</f>
        <v>0</v>
      </c>
      <c r="P57">
        <f t="array" ref="P57">IFERROR(CONCATENATE((INDEX($A$7:$A$38,SMALL(IF($Q$7:$Q$38&lt;&gt;"",IF($N$7:$N$38&lt;&gt;"",ROW($N$7:$N$38)-MIN(ROW($N$7:$N$38))+1,""),""),ROW()-ROW(A$41)+1))),),"")</f>
        <v>0</v>
      </c>
      <c r="S57">
        <f t="array" ref="S57">IFERROR(CONCATENATE((INDEX($V$7:$V$38,SMALL(IF($V$7:$V$38&lt;&gt;"",IF($S$7:$S$38&lt;&gt;"",ROW($S$7:$S$38)-MIN(ROW($S$7:$S$38))+1,""),""),ROW()-ROW(A$41)+1)))," "),"")</f>
        <v>0</v>
      </c>
      <c r="T57">
        <f t="array" ref="T57">IFERROR(CONCATENATE(TEXT(INDEX($S$7:$S$38,SMALL(IF($V$7:$V$38&lt;&gt;"",IF($S$7:$S$38&lt;&gt;"",ROW($S$7:$S$38)-MIN(ROW($S$7:$S$38))+1,""),""),ROW()-ROW(A$41)+1)),"##0")," "),"")</f>
        <v>0</v>
      </c>
      <c r="U57">
        <f t="array" ref="U57">IFERROR(CONCATENATE((INDEX($A$7:$A$38,SMALL(IF($V$7:$V$38&lt;&gt;"",IF($S$7:$S$38&lt;&gt;"",ROW($S$7:$S$38)-MIN(ROW($S$7:$S$38))+1,""),""),ROW()-ROW(A$41)+1))),),"")</f>
        <v>0</v>
      </c>
      <c r="X57">
        <f t="array" ref="X57">IFERROR(CONCATENATE((INDEX($AA$7:$AA$38,SMALL(IF($AA$7:$AA$38&lt;&gt;"",IF($X$7:$X$38&lt;&gt;"",ROW($X$7:$X$38)-MIN(ROW($X$7:$X$38))+1,""),""),ROW()-ROW(A$41)+1))),","),"")</f>
        <v>0</v>
      </c>
      <c r="Y57">
        <f t="array" ref="Y57">IFERROR(CONCATENATE(TEXT(INDEX($X$7:$X$38,SMALL(IF($AA$7:$AA$38&lt;&gt;"",IF($X$7:$X$38&lt;&gt;"",ROW($X$7:$X$38)-MIN(ROW($X$7:$X$38))+1,""),""),ROW()-ROW(A$41)+1)),"##0"),","),"")</f>
        <v>0</v>
      </c>
      <c r="Z57">
        <f t="array" ref="Z57">IFERROR(CONCATENATE((INDEX($A$7:$A$38,SMALL(IF($AA$7:$AA$38&lt;&gt;"",IF($X$7:$X$38&lt;&gt;"",ROW($X$7:$X$38)-MIN(ROW($X$7:$X$38))+1,""),""),ROW()-ROW(A$41)+1))),),"")</f>
        <v>0</v>
      </c>
      <c r="AC57">
        <f t="array" ref="AC57">IFERROR(CONCATENATE((INDEX($AF$7:$AF$38,SMALL(IF($AF$7:$AF$38&lt;&gt;"",IF($AC$7:$AC$38&lt;&gt;"",ROW($AC$7:$AC$38)-MIN(ROW($AC$7:$AC$38))+1,""),""),ROW()-ROW(A$41)+1)))," "),"")</f>
        <v>0</v>
      </c>
      <c r="AD57">
        <f t="array" ref="AD57">IFERROR(CONCATENATE(TEXT(INDEX($AC$7:$AC$38,SMALL(IF($AF$7:$AF$38&lt;&gt;"",IF($AC$7:$AC$38&lt;&gt;"",ROW($AC$7:$AC$38)-MIN(ROW($AC$7:$AC$38))+1,""),""),ROW()-ROW(A$41)+1)),"##0")," "),"")</f>
        <v>0</v>
      </c>
      <c r="AE57">
        <f t="array" ref="AE57">IFERROR(CONCATENATE((INDEX($A$7:$A$38,SMALL(IF($AF$7:$AF$38&lt;&gt;"",IF($AC$7:$AC$38&lt;&gt;"",ROW($AC$7:$AC$38)-MIN(ROW($AC$7:$AC$38))+1,""),""),ROW()-ROW(A$41)+1))),),"")</f>
        <v>0</v>
      </c>
      <c r="AH57">
        <f t="array" ref="AH57">IFERROR(CONCATENATE((INDEX($AK$7:$AK$38,SMALL(IF($AK$7:$AK$38&lt;&gt;"",IF($AH$7:$AH$38&lt;&gt;"",ROW($AH$7:$AH$38)-MIN(ROW($AH$7:$AH$38))+1,""),""),ROW()-ROW(A$41)+1)))," "),"")</f>
        <v>0</v>
      </c>
      <c r="AI57">
        <f t="array" ref="AI57">IFERROR(CONCATENATE(TEXT(INDEX($AH$7:$AH$38,SMALL(IF($AK$7:$AK$38&lt;&gt;"",IF($AH$7:$AH$38&lt;&gt;"",ROW($AH$7:$AH$38)-MIN(ROW($AH$7:$AH$38))+1,""),""),ROW()-ROW(A$41)+1)),"##0")," "),"")</f>
        <v>0</v>
      </c>
      <c r="AJ57">
        <f t="array" ref="AJ57">IFERROR(CONCATENATE((INDEX($A$7:$A$38,SMALL(IF($AK$7:$AK$38&lt;&gt;"",IF($AH$7:$AH$38&lt;&gt;"",ROW($AH$7:$AH$38)-MIN(ROW($AH$7:$AH$38))+1,""),""),ROW()-ROW(A$41)+1))),),"")</f>
        <v>0</v>
      </c>
    </row>
    <row r="58" spans="9:36">
      <c r="I58">
        <f t="array" ref="I58">IFERROR(CONCATENATE(TEXT(INDEX($I$7:$I$38,SMALL(IF($L$7:$L$38&lt;&gt;"",IF($I$7:$I$38&lt;&gt;"",ROW($I$7:$I$38)-MIN(ROW($I$7:$I$38))+1,""),""),ROW()-ROW(A$41)+1)),"##0"),","),"")</f>
        <v>0</v>
      </c>
      <c r="J58">
        <f t="array" ref="J58">IFERROR(CONCATENATE((INDEX($L$7:$L$38,SMALL(IF($L$7:$L$38&lt;&gt;"",IF($I$7:$I$38&lt;&gt;"",ROW($I$7:$I$38)-MIN(ROW($I$7:$I$38))+1,""),""),ROW()-ROW(A$41)+1))),","),"")</f>
        <v>0</v>
      </c>
      <c r="K58">
        <f t="array" ref="K58">IFERROR(CONCATENATE((INDEX($A$7:$A$38,SMALL(IF($L$7:$L$38&lt;&gt;"",IF($I$7:$I$38&lt;&gt;"",ROW($I$7:$I$38)-MIN(ROW($I$7:$I$38))+1,""),""),ROW()-ROW(A$41)+1))),),"")</f>
        <v>0</v>
      </c>
      <c r="N58">
        <f t="array" ref="N58">IFERROR(CONCATENATE((INDEX($Q$7:$Q$38,SMALL(IF($Q$7:$Q$38&lt;&gt;"",IF($N$7:$N$38&lt;&gt;"",ROW($N$7:$N$38)-MIN(ROW($N$7:$N$38))+1,""),""),ROW()-ROW(A$41)+1)))," "),"")</f>
        <v>0</v>
      </c>
      <c r="O58">
        <f t="array" ref="O58">IFERROR(CONCATENATE(TEXT(INDEX($N$7:$N$38,SMALL(IF($Q$7:$Q$38&lt;&gt;"",IF($N$7:$N$38&lt;&gt;"",ROW($N$7:$N$38)-MIN(ROW($N$7:$N$38))+1,""),""),ROW()-ROW(A$41)+1)),"##0")," "),"")</f>
        <v>0</v>
      </c>
      <c r="P58">
        <f t="array" ref="P58">IFERROR(CONCATENATE((INDEX($A$7:$A$38,SMALL(IF($Q$7:$Q$38&lt;&gt;"",IF($N$7:$N$38&lt;&gt;"",ROW($N$7:$N$38)-MIN(ROW($N$7:$N$38))+1,""),""),ROW()-ROW(A$41)+1))),),"")</f>
        <v>0</v>
      </c>
      <c r="S58">
        <f t="array" ref="S58">IFERROR(CONCATENATE((INDEX($V$7:$V$38,SMALL(IF($V$7:$V$38&lt;&gt;"",IF($S$7:$S$38&lt;&gt;"",ROW($S$7:$S$38)-MIN(ROW($S$7:$S$38))+1,""),""),ROW()-ROW(A$41)+1)))," "),"")</f>
        <v>0</v>
      </c>
      <c r="T58">
        <f t="array" ref="T58">IFERROR(CONCATENATE(TEXT(INDEX($S$7:$S$38,SMALL(IF($V$7:$V$38&lt;&gt;"",IF($S$7:$S$38&lt;&gt;"",ROW($S$7:$S$38)-MIN(ROW($S$7:$S$38))+1,""),""),ROW()-ROW(A$41)+1)),"##0")," "),"")</f>
        <v>0</v>
      </c>
      <c r="U58">
        <f t="array" ref="U58">IFERROR(CONCATENATE((INDEX($A$7:$A$38,SMALL(IF($V$7:$V$38&lt;&gt;"",IF($S$7:$S$38&lt;&gt;"",ROW($S$7:$S$38)-MIN(ROW($S$7:$S$38))+1,""),""),ROW()-ROW(A$41)+1))),),"")</f>
        <v>0</v>
      </c>
      <c r="X58">
        <f t="array" ref="X58">IFERROR(CONCATENATE((INDEX($AA$7:$AA$38,SMALL(IF($AA$7:$AA$38&lt;&gt;"",IF($X$7:$X$38&lt;&gt;"",ROW($X$7:$X$38)-MIN(ROW($X$7:$X$38))+1,""),""),ROW()-ROW(A$41)+1))),","),"")</f>
        <v>0</v>
      </c>
      <c r="Y58">
        <f t="array" ref="Y58">IFERROR(CONCATENATE(TEXT(INDEX($X$7:$X$38,SMALL(IF($AA$7:$AA$38&lt;&gt;"",IF($X$7:$X$38&lt;&gt;"",ROW($X$7:$X$38)-MIN(ROW($X$7:$X$38))+1,""),""),ROW()-ROW(A$41)+1)),"##0"),","),"")</f>
        <v>0</v>
      </c>
      <c r="Z58">
        <f t="array" ref="Z58">IFERROR(CONCATENATE((INDEX($A$7:$A$38,SMALL(IF($AA$7:$AA$38&lt;&gt;"",IF($X$7:$X$38&lt;&gt;"",ROW($X$7:$X$38)-MIN(ROW($X$7:$X$38))+1,""),""),ROW()-ROW(A$41)+1))),),"")</f>
        <v>0</v>
      </c>
      <c r="AC58">
        <f t="array" ref="AC58">IFERROR(CONCATENATE((INDEX($AF$7:$AF$38,SMALL(IF($AF$7:$AF$38&lt;&gt;"",IF($AC$7:$AC$38&lt;&gt;"",ROW($AC$7:$AC$38)-MIN(ROW($AC$7:$AC$38))+1,""),""),ROW()-ROW(A$41)+1)))," "),"")</f>
        <v>0</v>
      </c>
      <c r="AD58">
        <f t="array" ref="AD58">IFERROR(CONCATENATE(TEXT(INDEX($AC$7:$AC$38,SMALL(IF($AF$7:$AF$38&lt;&gt;"",IF($AC$7:$AC$38&lt;&gt;"",ROW($AC$7:$AC$38)-MIN(ROW($AC$7:$AC$38))+1,""),""),ROW()-ROW(A$41)+1)),"##0")," "),"")</f>
        <v>0</v>
      </c>
      <c r="AE58">
        <f t="array" ref="AE58">IFERROR(CONCATENATE((INDEX($A$7:$A$38,SMALL(IF($AF$7:$AF$38&lt;&gt;"",IF($AC$7:$AC$38&lt;&gt;"",ROW($AC$7:$AC$38)-MIN(ROW($AC$7:$AC$38))+1,""),""),ROW()-ROW(A$41)+1))),),"")</f>
        <v>0</v>
      </c>
      <c r="AH58">
        <f t="array" ref="AH58">IFERROR(CONCATENATE((INDEX($AK$7:$AK$38,SMALL(IF($AK$7:$AK$38&lt;&gt;"",IF($AH$7:$AH$38&lt;&gt;"",ROW($AH$7:$AH$38)-MIN(ROW($AH$7:$AH$38))+1,""),""),ROW()-ROW(A$41)+1)))," "),"")</f>
        <v>0</v>
      </c>
      <c r="AI58">
        <f t="array" ref="AI58">IFERROR(CONCATENATE(TEXT(INDEX($AH$7:$AH$38,SMALL(IF($AK$7:$AK$38&lt;&gt;"",IF($AH$7:$AH$38&lt;&gt;"",ROW($AH$7:$AH$38)-MIN(ROW($AH$7:$AH$38))+1,""),""),ROW()-ROW(A$41)+1)),"##0")," "),"")</f>
        <v>0</v>
      </c>
      <c r="AJ58">
        <f t="array" ref="AJ58">IFERROR(CONCATENATE((INDEX($A$7:$A$38,SMALL(IF($AK$7:$AK$38&lt;&gt;"",IF($AH$7:$AH$38&lt;&gt;"",ROW($AH$7:$AH$38)-MIN(ROW($AH$7:$AH$38))+1,""),""),ROW()-ROW(A$41)+1))),),"")</f>
        <v>0</v>
      </c>
    </row>
    <row r="59" spans="9:36">
      <c r="I59">
        <f t="array" ref="I59">IFERROR(CONCATENATE(TEXT(INDEX($I$7:$I$38,SMALL(IF($L$7:$L$38&lt;&gt;"",IF($I$7:$I$38&lt;&gt;"",ROW($I$7:$I$38)-MIN(ROW($I$7:$I$38))+1,""),""),ROW()-ROW(A$41)+1)),"##0"),","),"")</f>
        <v>0</v>
      </c>
      <c r="J59">
        <f t="array" ref="J59">IFERROR(CONCATENATE((INDEX($L$7:$L$38,SMALL(IF($L$7:$L$38&lt;&gt;"",IF($I$7:$I$38&lt;&gt;"",ROW($I$7:$I$38)-MIN(ROW($I$7:$I$38))+1,""),""),ROW()-ROW(A$41)+1))),","),"")</f>
        <v>0</v>
      </c>
      <c r="K59">
        <f t="array" ref="K59">IFERROR(CONCATENATE((INDEX($A$7:$A$38,SMALL(IF($L$7:$L$38&lt;&gt;"",IF($I$7:$I$38&lt;&gt;"",ROW($I$7:$I$38)-MIN(ROW($I$7:$I$38))+1,""),""),ROW()-ROW(A$41)+1))),),"")</f>
        <v>0</v>
      </c>
      <c r="N59">
        <f t="array" ref="N59">IFERROR(CONCATENATE((INDEX($Q$7:$Q$38,SMALL(IF($Q$7:$Q$38&lt;&gt;"",IF($N$7:$N$38&lt;&gt;"",ROW($N$7:$N$38)-MIN(ROW($N$7:$N$38))+1,""),""),ROW()-ROW(A$41)+1)))," "),"")</f>
        <v>0</v>
      </c>
      <c r="O59">
        <f t="array" ref="O59">IFERROR(CONCATENATE(TEXT(INDEX($N$7:$N$38,SMALL(IF($Q$7:$Q$38&lt;&gt;"",IF($N$7:$N$38&lt;&gt;"",ROW($N$7:$N$38)-MIN(ROW($N$7:$N$38))+1,""),""),ROW()-ROW(A$41)+1)),"##0")," "),"")</f>
        <v>0</v>
      </c>
      <c r="P59">
        <f t="array" ref="P59">IFERROR(CONCATENATE((INDEX($A$7:$A$38,SMALL(IF($Q$7:$Q$38&lt;&gt;"",IF($N$7:$N$38&lt;&gt;"",ROW($N$7:$N$38)-MIN(ROW($N$7:$N$38))+1,""),""),ROW()-ROW(A$41)+1))),),"")</f>
        <v>0</v>
      </c>
      <c r="S59">
        <f t="array" ref="S59">IFERROR(CONCATENATE((INDEX($V$7:$V$38,SMALL(IF($V$7:$V$38&lt;&gt;"",IF($S$7:$S$38&lt;&gt;"",ROW($S$7:$S$38)-MIN(ROW($S$7:$S$38))+1,""),""),ROW()-ROW(A$41)+1)))," "),"")</f>
        <v>0</v>
      </c>
      <c r="T59">
        <f t="array" ref="T59">IFERROR(CONCATENATE(TEXT(INDEX($S$7:$S$38,SMALL(IF($V$7:$V$38&lt;&gt;"",IF($S$7:$S$38&lt;&gt;"",ROW($S$7:$S$38)-MIN(ROW($S$7:$S$38))+1,""),""),ROW()-ROW(A$41)+1)),"##0")," "),"")</f>
        <v>0</v>
      </c>
      <c r="U59">
        <f t="array" ref="U59">IFERROR(CONCATENATE((INDEX($A$7:$A$38,SMALL(IF($V$7:$V$38&lt;&gt;"",IF($S$7:$S$38&lt;&gt;"",ROW($S$7:$S$38)-MIN(ROW($S$7:$S$38))+1,""),""),ROW()-ROW(A$41)+1))),),"")</f>
        <v>0</v>
      </c>
      <c r="X59">
        <f t="array" ref="X59">IFERROR(CONCATENATE((INDEX($AA$7:$AA$38,SMALL(IF($AA$7:$AA$38&lt;&gt;"",IF($X$7:$X$38&lt;&gt;"",ROW($X$7:$X$38)-MIN(ROW($X$7:$X$38))+1,""),""),ROW()-ROW(A$41)+1))),","),"")</f>
        <v>0</v>
      </c>
      <c r="Y59">
        <f t="array" ref="Y59">IFERROR(CONCATENATE(TEXT(INDEX($X$7:$X$38,SMALL(IF($AA$7:$AA$38&lt;&gt;"",IF($X$7:$X$38&lt;&gt;"",ROW($X$7:$X$38)-MIN(ROW($X$7:$X$38))+1,""),""),ROW()-ROW(A$41)+1)),"##0"),","),"")</f>
        <v>0</v>
      </c>
      <c r="Z59">
        <f t="array" ref="Z59">IFERROR(CONCATENATE((INDEX($A$7:$A$38,SMALL(IF($AA$7:$AA$38&lt;&gt;"",IF($X$7:$X$38&lt;&gt;"",ROW($X$7:$X$38)-MIN(ROW($X$7:$X$38))+1,""),""),ROW()-ROW(A$41)+1))),),"")</f>
        <v>0</v>
      </c>
      <c r="AC59">
        <f t="array" ref="AC59">IFERROR(CONCATENATE((INDEX($AF$7:$AF$38,SMALL(IF($AF$7:$AF$38&lt;&gt;"",IF($AC$7:$AC$38&lt;&gt;"",ROW($AC$7:$AC$38)-MIN(ROW($AC$7:$AC$38))+1,""),""),ROW()-ROW(A$41)+1)))," "),"")</f>
        <v>0</v>
      </c>
      <c r="AD59">
        <f t="array" ref="AD59">IFERROR(CONCATENATE(TEXT(INDEX($AC$7:$AC$38,SMALL(IF($AF$7:$AF$38&lt;&gt;"",IF($AC$7:$AC$38&lt;&gt;"",ROW($AC$7:$AC$38)-MIN(ROW($AC$7:$AC$38))+1,""),""),ROW()-ROW(A$41)+1)),"##0")," "),"")</f>
        <v>0</v>
      </c>
      <c r="AE59">
        <f t="array" ref="AE59">IFERROR(CONCATENATE((INDEX($A$7:$A$38,SMALL(IF($AF$7:$AF$38&lt;&gt;"",IF($AC$7:$AC$38&lt;&gt;"",ROW($AC$7:$AC$38)-MIN(ROW($AC$7:$AC$38))+1,""),""),ROW()-ROW(A$41)+1))),),"")</f>
        <v>0</v>
      </c>
      <c r="AH59">
        <f t="array" ref="AH59">IFERROR(CONCATENATE((INDEX($AK$7:$AK$38,SMALL(IF($AK$7:$AK$38&lt;&gt;"",IF($AH$7:$AH$38&lt;&gt;"",ROW($AH$7:$AH$38)-MIN(ROW($AH$7:$AH$38))+1,""),""),ROW()-ROW(A$41)+1)))," "),"")</f>
        <v>0</v>
      </c>
      <c r="AI59">
        <f t="array" ref="AI59">IFERROR(CONCATENATE(TEXT(INDEX($AH$7:$AH$38,SMALL(IF($AK$7:$AK$38&lt;&gt;"",IF($AH$7:$AH$38&lt;&gt;"",ROW($AH$7:$AH$38)-MIN(ROW($AH$7:$AH$38))+1,""),""),ROW()-ROW(A$41)+1)),"##0")," "),"")</f>
        <v>0</v>
      </c>
      <c r="AJ59">
        <f t="array" ref="AJ59">IFERROR(CONCATENATE((INDEX($A$7:$A$38,SMALL(IF($AK$7:$AK$38&lt;&gt;"",IF($AH$7:$AH$38&lt;&gt;"",ROW($AH$7:$AH$38)-MIN(ROW($AH$7:$AH$38))+1,""),""),ROW()-ROW(A$41)+1))),),"")</f>
        <v>0</v>
      </c>
    </row>
    <row r="60" spans="9:36">
      <c r="I60">
        <f t="array" ref="I60">IFERROR(CONCATENATE(TEXT(INDEX($I$7:$I$38,SMALL(IF($L$7:$L$38&lt;&gt;"",IF($I$7:$I$38&lt;&gt;"",ROW($I$7:$I$38)-MIN(ROW($I$7:$I$38))+1,""),""),ROW()-ROW(A$41)+1)),"##0"),","),"")</f>
        <v>0</v>
      </c>
      <c r="J60">
        <f t="array" ref="J60">IFERROR(CONCATENATE((INDEX($L$7:$L$38,SMALL(IF($L$7:$L$38&lt;&gt;"",IF($I$7:$I$38&lt;&gt;"",ROW($I$7:$I$38)-MIN(ROW($I$7:$I$38))+1,""),""),ROW()-ROW(A$41)+1))),","),"")</f>
        <v>0</v>
      </c>
      <c r="K60">
        <f t="array" ref="K60">IFERROR(CONCATENATE((INDEX($A$7:$A$38,SMALL(IF($L$7:$L$38&lt;&gt;"",IF($I$7:$I$38&lt;&gt;"",ROW($I$7:$I$38)-MIN(ROW($I$7:$I$38))+1,""),""),ROW()-ROW(A$41)+1))),),"")</f>
        <v>0</v>
      </c>
      <c r="N60">
        <f t="array" ref="N60">IFERROR(CONCATENATE((INDEX($Q$7:$Q$38,SMALL(IF($Q$7:$Q$38&lt;&gt;"",IF($N$7:$N$38&lt;&gt;"",ROW($N$7:$N$38)-MIN(ROW($N$7:$N$38))+1,""),""),ROW()-ROW(A$41)+1)))," "),"")</f>
        <v>0</v>
      </c>
      <c r="O60">
        <f t="array" ref="O60">IFERROR(CONCATENATE(TEXT(INDEX($N$7:$N$38,SMALL(IF($Q$7:$Q$38&lt;&gt;"",IF($N$7:$N$38&lt;&gt;"",ROW($N$7:$N$38)-MIN(ROW($N$7:$N$38))+1,""),""),ROW()-ROW(A$41)+1)),"##0")," "),"")</f>
        <v>0</v>
      </c>
      <c r="P60">
        <f t="array" ref="P60">IFERROR(CONCATENATE((INDEX($A$7:$A$38,SMALL(IF($Q$7:$Q$38&lt;&gt;"",IF($N$7:$N$38&lt;&gt;"",ROW($N$7:$N$38)-MIN(ROW($N$7:$N$38))+1,""),""),ROW()-ROW(A$41)+1))),),"")</f>
        <v>0</v>
      </c>
      <c r="S60">
        <f t="array" ref="S60">IFERROR(CONCATENATE((INDEX($V$7:$V$38,SMALL(IF($V$7:$V$38&lt;&gt;"",IF($S$7:$S$38&lt;&gt;"",ROW($S$7:$S$38)-MIN(ROW($S$7:$S$38))+1,""),""),ROW()-ROW(A$41)+1)))," "),"")</f>
        <v>0</v>
      </c>
      <c r="T60">
        <f t="array" ref="T60">IFERROR(CONCATENATE(TEXT(INDEX($S$7:$S$38,SMALL(IF($V$7:$V$38&lt;&gt;"",IF($S$7:$S$38&lt;&gt;"",ROW($S$7:$S$38)-MIN(ROW($S$7:$S$38))+1,""),""),ROW()-ROW(A$41)+1)),"##0")," "),"")</f>
        <v>0</v>
      </c>
      <c r="U60">
        <f t="array" ref="U60">IFERROR(CONCATENATE((INDEX($A$7:$A$38,SMALL(IF($V$7:$V$38&lt;&gt;"",IF($S$7:$S$38&lt;&gt;"",ROW($S$7:$S$38)-MIN(ROW($S$7:$S$38))+1,""),""),ROW()-ROW(A$41)+1))),),"")</f>
        <v>0</v>
      </c>
      <c r="X60">
        <f t="array" ref="X60">IFERROR(CONCATENATE((INDEX($AA$7:$AA$38,SMALL(IF($AA$7:$AA$38&lt;&gt;"",IF($X$7:$X$38&lt;&gt;"",ROW($X$7:$X$38)-MIN(ROW($X$7:$X$38))+1,""),""),ROW()-ROW(A$41)+1))),","),"")</f>
        <v>0</v>
      </c>
      <c r="Y60">
        <f t="array" ref="Y60">IFERROR(CONCATENATE(TEXT(INDEX($X$7:$X$38,SMALL(IF($AA$7:$AA$38&lt;&gt;"",IF($X$7:$X$38&lt;&gt;"",ROW($X$7:$X$38)-MIN(ROW($X$7:$X$38))+1,""),""),ROW()-ROW(A$41)+1)),"##0"),","),"")</f>
        <v>0</v>
      </c>
      <c r="Z60">
        <f t="array" ref="Z60">IFERROR(CONCATENATE((INDEX($A$7:$A$38,SMALL(IF($AA$7:$AA$38&lt;&gt;"",IF($X$7:$X$38&lt;&gt;"",ROW($X$7:$X$38)-MIN(ROW($X$7:$X$38))+1,""),""),ROW()-ROW(A$41)+1))),),"")</f>
        <v>0</v>
      </c>
      <c r="AC60">
        <f t="array" ref="AC60">IFERROR(CONCATENATE((INDEX($AF$7:$AF$38,SMALL(IF($AF$7:$AF$38&lt;&gt;"",IF($AC$7:$AC$38&lt;&gt;"",ROW($AC$7:$AC$38)-MIN(ROW($AC$7:$AC$38))+1,""),""),ROW()-ROW(A$41)+1)))," "),"")</f>
        <v>0</v>
      </c>
      <c r="AD60">
        <f t="array" ref="AD60">IFERROR(CONCATENATE(TEXT(INDEX($AC$7:$AC$38,SMALL(IF($AF$7:$AF$38&lt;&gt;"",IF($AC$7:$AC$38&lt;&gt;"",ROW($AC$7:$AC$38)-MIN(ROW($AC$7:$AC$38))+1,""),""),ROW()-ROW(A$41)+1)),"##0")," "),"")</f>
        <v>0</v>
      </c>
      <c r="AE60">
        <f t="array" ref="AE60">IFERROR(CONCATENATE((INDEX($A$7:$A$38,SMALL(IF($AF$7:$AF$38&lt;&gt;"",IF($AC$7:$AC$38&lt;&gt;"",ROW($AC$7:$AC$38)-MIN(ROW($AC$7:$AC$38))+1,""),""),ROW()-ROW(A$41)+1))),),"")</f>
        <v>0</v>
      </c>
      <c r="AH60">
        <f t="array" ref="AH60">IFERROR(CONCATENATE((INDEX($AK$7:$AK$38,SMALL(IF($AK$7:$AK$38&lt;&gt;"",IF($AH$7:$AH$38&lt;&gt;"",ROW($AH$7:$AH$38)-MIN(ROW($AH$7:$AH$38))+1,""),""),ROW()-ROW(A$41)+1)))," "),"")</f>
        <v>0</v>
      </c>
      <c r="AI60">
        <f t="array" ref="AI60">IFERROR(CONCATENATE(TEXT(INDEX($AH$7:$AH$38,SMALL(IF($AK$7:$AK$38&lt;&gt;"",IF($AH$7:$AH$38&lt;&gt;"",ROW($AH$7:$AH$38)-MIN(ROW($AH$7:$AH$38))+1,""),""),ROW()-ROW(A$41)+1)),"##0")," "),"")</f>
        <v>0</v>
      </c>
      <c r="AJ60">
        <f t="array" ref="AJ60">IFERROR(CONCATENATE((INDEX($A$7:$A$38,SMALL(IF($AK$7:$AK$38&lt;&gt;"",IF($AH$7:$AH$38&lt;&gt;"",ROW($AH$7:$AH$38)-MIN(ROW($AH$7:$AH$38))+1,""),""),ROW()-ROW(A$41)+1))),),"")</f>
        <v>0</v>
      </c>
    </row>
    <row r="61" spans="9:36">
      <c r="I61">
        <f t="array" ref="I61">IFERROR(CONCATENATE(TEXT(INDEX($I$7:$I$38,SMALL(IF($L$7:$L$38&lt;&gt;"",IF($I$7:$I$38&lt;&gt;"",ROW($I$7:$I$38)-MIN(ROW($I$7:$I$38))+1,""),""),ROW()-ROW(A$41)+1)),"##0"),","),"")</f>
        <v>0</v>
      </c>
      <c r="J61">
        <f t="array" ref="J61">IFERROR(CONCATENATE((INDEX($L$7:$L$38,SMALL(IF($L$7:$L$38&lt;&gt;"",IF($I$7:$I$38&lt;&gt;"",ROW($I$7:$I$38)-MIN(ROW($I$7:$I$38))+1,""),""),ROW()-ROW(A$41)+1))),","),"")</f>
        <v>0</v>
      </c>
      <c r="K61">
        <f t="array" ref="K61">IFERROR(CONCATENATE((INDEX($A$7:$A$38,SMALL(IF($L$7:$L$38&lt;&gt;"",IF($I$7:$I$38&lt;&gt;"",ROW($I$7:$I$38)-MIN(ROW($I$7:$I$38))+1,""),""),ROW()-ROW(A$41)+1))),),"")</f>
        <v>0</v>
      </c>
      <c r="N61">
        <f t="array" ref="N61">IFERROR(CONCATENATE((INDEX($Q$7:$Q$38,SMALL(IF($Q$7:$Q$38&lt;&gt;"",IF($N$7:$N$38&lt;&gt;"",ROW($N$7:$N$38)-MIN(ROW($N$7:$N$38))+1,""),""),ROW()-ROW(A$41)+1)))," "),"")</f>
        <v>0</v>
      </c>
      <c r="O61">
        <f t="array" ref="O61">IFERROR(CONCATENATE(TEXT(INDEX($N$7:$N$38,SMALL(IF($Q$7:$Q$38&lt;&gt;"",IF($N$7:$N$38&lt;&gt;"",ROW($N$7:$N$38)-MIN(ROW($N$7:$N$38))+1,""),""),ROW()-ROW(A$41)+1)),"##0")," "),"")</f>
        <v>0</v>
      </c>
      <c r="P61">
        <f t="array" ref="P61">IFERROR(CONCATENATE((INDEX($A$7:$A$38,SMALL(IF($Q$7:$Q$38&lt;&gt;"",IF($N$7:$N$38&lt;&gt;"",ROW($N$7:$N$38)-MIN(ROW($N$7:$N$38))+1,""),""),ROW()-ROW(A$41)+1))),),"")</f>
        <v>0</v>
      </c>
      <c r="S61">
        <f t="array" ref="S61">IFERROR(CONCATENATE((INDEX($V$7:$V$38,SMALL(IF($V$7:$V$38&lt;&gt;"",IF($S$7:$S$38&lt;&gt;"",ROW($S$7:$S$38)-MIN(ROW($S$7:$S$38))+1,""),""),ROW()-ROW(A$41)+1)))," "),"")</f>
        <v>0</v>
      </c>
      <c r="T61">
        <f t="array" ref="T61">IFERROR(CONCATENATE(TEXT(INDEX($S$7:$S$38,SMALL(IF($V$7:$V$38&lt;&gt;"",IF($S$7:$S$38&lt;&gt;"",ROW($S$7:$S$38)-MIN(ROW($S$7:$S$38))+1,""),""),ROW()-ROW(A$41)+1)),"##0")," "),"")</f>
        <v>0</v>
      </c>
      <c r="U61">
        <f t="array" ref="U61">IFERROR(CONCATENATE((INDEX($A$7:$A$38,SMALL(IF($V$7:$V$38&lt;&gt;"",IF($S$7:$S$38&lt;&gt;"",ROW($S$7:$S$38)-MIN(ROW($S$7:$S$38))+1,""),""),ROW()-ROW(A$41)+1))),),"")</f>
        <v>0</v>
      </c>
      <c r="X61">
        <f t="array" ref="X61">IFERROR(CONCATENATE((INDEX($AA$7:$AA$38,SMALL(IF($AA$7:$AA$38&lt;&gt;"",IF($X$7:$X$38&lt;&gt;"",ROW($X$7:$X$38)-MIN(ROW($X$7:$X$38))+1,""),""),ROW()-ROW(A$41)+1))),","),"")</f>
        <v>0</v>
      </c>
      <c r="Y61">
        <f t="array" ref="Y61">IFERROR(CONCATENATE(TEXT(INDEX($X$7:$X$38,SMALL(IF($AA$7:$AA$38&lt;&gt;"",IF($X$7:$X$38&lt;&gt;"",ROW($X$7:$X$38)-MIN(ROW($X$7:$X$38))+1,""),""),ROW()-ROW(A$41)+1)),"##0"),","),"")</f>
        <v>0</v>
      </c>
      <c r="Z61">
        <f t="array" ref="Z61">IFERROR(CONCATENATE((INDEX($A$7:$A$38,SMALL(IF($AA$7:$AA$38&lt;&gt;"",IF($X$7:$X$38&lt;&gt;"",ROW($X$7:$X$38)-MIN(ROW($X$7:$X$38))+1,""),""),ROW()-ROW(A$41)+1))),),"")</f>
        <v>0</v>
      </c>
      <c r="AC61">
        <f t="array" ref="AC61">IFERROR(CONCATENATE((INDEX($AF$7:$AF$38,SMALL(IF($AF$7:$AF$38&lt;&gt;"",IF($AC$7:$AC$38&lt;&gt;"",ROW($AC$7:$AC$38)-MIN(ROW($AC$7:$AC$38))+1,""),""),ROW()-ROW(A$41)+1)))," "),"")</f>
        <v>0</v>
      </c>
      <c r="AD61">
        <f t="array" ref="AD61">IFERROR(CONCATENATE(TEXT(INDEX($AC$7:$AC$38,SMALL(IF($AF$7:$AF$38&lt;&gt;"",IF($AC$7:$AC$38&lt;&gt;"",ROW($AC$7:$AC$38)-MIN(ROW($AC$7:$AC$38))+1,""),""),ROW()-ROW(A$41)+1)),"##0")," "),"")</f>
        <v>0</v>
      </c>
      <c r="AE61">
        <f t="array" ref="AE61">IFERROR(CONCATENATE((INDEX($A$7:$A$38,SMALL(IF($AF$7:$AF$38&lt;&gt;"",IF($AC$7:$AC$38&lt;&gt;"",ROW($AC$7:$AC$38)-MIN(ROW($AC$7:$AC$38))+1,""),""),ROW()-ROW(A$41)+1))),),"")</f>
        <v>0</v>
      </c>
      <c r="AH61">
        <f t="array" ref="AH61">IFERROR(CONCATENATE((INDEX($AK$7:$AK$38,SMALL(IF($AK$7:$AK$38&lt;&gt;"",IF($AH$7:$AH$38&lt;&gt;"",ROW($AH$7:$AH$38)-MIN(ROW($AH$7:$AH$38))+1,""),""),ROW()-ROW(A$41)+1)))," "),"")</f>
        <v>0</v>
      </c>
      <c r="AI61">
        <f t="array" ref="AI61">IFERROR(CONCATENATE(TEXT(INDEX($AH$7:$AH$38,SMALL(IF($AK$7:$AK$38&lt;&gt;"",IF($AH$7:$AH$38&lt;&gt;"",ROW($AH$7:$AH$38)-MIN(ROW($AH$7:$AH$38))+1,""),""),ROW()-ROW(A$41)+1)),"##0")," "),"")</f>
        <v>0</v>
      </c>
      <c r="AJ61">
        <f t="array" ref="AJ61">IFERROR(CONCATENATE((INDEX($A$7:$A$38,SMALL(IF($AK$7:$AK$38&lt;&gt;"",IF($AH$7:$AH$38&lt;&gt;"",ROW($AH$7:$AH$38)-MIN(ROW($AH$7:$AH$38))+1,""),""),ROW()-ROW(A$41)+1))),),"")</f>
        <v>0</v>
      </c>
    </row>
    <row r="62" spans="9:36">
      <c r="I62">
        <f t="array" ref="I62">IFERROR(CONCATENATE(TEXT(INDEX($I$7:$I$38,SMALL(IF($L$7:$L$38&lt;&gt;"",IF($I$7:$I$38&lt;&gt;"",ROW($I$7:$I$38)-MIN(ROW($I$7:$I$38))+1,""),""),ROW()-ROW(A$41)+1)),"##0"),","),"")</f>
        <v>0</v>
      </c>
      <c r="J62">
        <f t="array" ref="J62">IFERROR(CONCATENATE((INDEX($L$7:$L$38,SMALL(IF($L$7:$L$38&lt;&gt;"",IF($I$7:$I$38&lt;&gt;"",ROW($I$7:$I$38)-MIN(ROW($I$7:$I$38))+1,""),""),ROW()-ROW(A$41)+1))),","),"")</f>
        <v>0</v>
      </c>
      <c r="K62">
        <f t="array" ref="K62">IFERROR(CONCATENATE((INDEX($A$7:$A$38,SMALL(IF($L$7:$L$38&lt;&gt;"",IF($I$7:$I$38&lt;&gt;"",ROW($I$7:$I$38)-MIN(ROW($I$7:$I$38))+1,""),""),ROW()-ROW(A$41)+1))),),"")</f>
        <v>0</v>
      </c>
      <c r="N62">
        <f t="array" ref="N62">IFERROR(CONCATENATE((INDEX($Q$7:$Q$38,SMALL(IF($Q$7:$Q$38&lt;&gt;"",IF($N$7:$N$38&lt;&gt;"",ROW($N$7:$N$38)-MIN(ROW($N$7:$N$38))+1,""),""),ROW()-ROW(A$41)+1)))," "),"")</f>
        <v>0</v>
      </c>
      <c r="O62">
        <f t="array" ref="O62">IFERROR(CONCATENATE(TEXT(INDEX($N$7:$N$38,SMALL(IF($Q$7:$Q$38&lt;&gt;"",IF($N$7:$N$38&lt;&gt;"",ROW($N$7:$N$38)-MIN(ROW($N$7:$N$38))+1,""),""),ROW()-ROW(A$41)+1)),"##0")," "),"")</f>
        <v>0</v>
      </c>
      <c r="P62">
        <f t="array" ref="P62">IFERROR(CONCATENATE((INDEX($A$7:$A$38,SMALL(IF($Q$7:$Q$38&lt;&gt;"",IF($N$7:$N$38&lt;&gt;"",ROW($N$7:$N$38)-MIN(ROW($N$7:$N$38))+1,""),""),ROW()-ROW(A$41)+1))),),"")</f>
        <v>0</v>
      </c>
      <c r="S62">
        <f t="array" ref="S62">IFERROR(CONCATENATE((INDEX($V$7:$V$38,SMALL(IF($V$7:$V$38&lt;&gt;"",IF($S$7:$S$38&lt;&gt;"",ROW($S$7:$S$38)-MIN(ROW($S$7:$S$38))+1,""),""),ROW()-ROW(A$41)+1)))," "),"")</f>
        <v>0</v>
      </c>
      <c r="T62">
        <f t="array" ref="T62">IFERROR(CONCATENATE(TEXT(INDEX($S$7:$S$38,SMALL(IF($V$7:$V$38&lt;&gt;"",IF($S$7:$S$38&lt;&gt;"",ROW($S$7:$S$38)-MIN(ROW($S$7:$S$38))+1,""),""),ROW()-ROW(A$41)+1)),"##0")," "),"")</f>
        <v>0</v>
      </c>
      <c r="U62">
        <f t="array" ref="U62">IFERROR(CONCATENATE((INDEX($A$7:$A$38,SMALL(IF($V$7:$V$38&lt;&gt;"",IF($S$7:$S$38&lt;&gt;"",ROW($S$7:$S$38)-MIN(ROW($S$7:$S$38))+1,""),""),ROW()-ROW(A$41)+1))),),"")</f>
        <v>0</v>
      </c>
      <c r="X62">
        <f t="array" ref="X62">IFERROR(CONCATENATE((INDEX($AA$7:$AA$38,SMALL(IF($AA$7:$AA$38&lt;&gt;"",IF($X$7:$X$38&lt;&gt;"",ROW($X$7:$X$38)-MIN(ROW($X$7:$X$38))+1,""),""),ROW()-ROW(A$41)+1))),","),"")</f>
        <v>0</v>
      </c>
      <c r="Y62">
        <f t="array" ref="Y62">IFERROR(CONCATENATE(TEXT(INDEX($X$7:$X$38,SMALL(IF($AA$7:$AA$38&lt;&gt;"",IF($X$7:$X$38&lt;&gt;"",ROW($X$7:$X$38)-MIN(ROW($X$7:$X$38))+1,""),""),ROW()-ROW(A$41)+1)),"##0"),","),"")</f>
        <v>0</v>
      </c>
      <c r="Z62">
        <f t="array" ref="Z62">IFERROR(CONCATENATE((INDEX($A$7:$A$38,SMALL(IF($AA$7:$AA$38&lt;&gt;"",IF($X$7:$X$38&lt;&gt;"",ROW($X$7:$X$38)-MIN(ROW($X$7:$X$38))+1,""),""),ROW()-ROW(A$41)+1))),),"")</f>
        <v>0</v>
      </c>
      <c r="AC62">
        <f t="array" ref="AC62">IFERROR(CONCATENATE((INDEX($AF$7:$AF$38,SMALL(IF($AF$7:$AF$38&lt;&gt;"",IF($AC$7:$AC$38&lt;&gt;"",ROW($AC$7:$AC$38)-MIN(ROW($AC$7:$AC$38))+1,""),""),ROW()-ROW(A$41)+1)))," "),"")</f>
        <v>0</v>
      </c>
      <c r="AD62">
        <f t="array" ref="AD62">IFERROR(CONCATENATE(TEXT(INDEX($AC$7:$AC$38,SMALL(IF($AF$7:$AF$38&lt;&gt;"",IF($AC$7:$AC$38&lt;&gt;"",ROW($AC$7:$AC$38)-MIN(ROW($AC$7:$AC$38))+1,""),""),ROW()-ROW(A$41)+1)),"##0")," "),"")</f>
        <v>0</v>
      </c>
      <c r="AE62">
        <f t="array" ref="AE62">IFERROR(CONCATENATE((INDEX($A$7:$A$38,SMALL(IF($AF$7:$AF$38&lt;&gt;"",IF($AC$7:$AC$38&lt;&gt;"",ROW($AC$7:$AC$38)-MIN(ROW($AC$7:$AC$38))+1,""),""),ROW()-ROW(A$41)+1))),),"")</f>
        <v>0</v>
      </c>
      <c r="AH62">
        <f t="array" ref="AH62">IFERROR(CONCATENATE((INDEX($AK$7:$AK$38,SMALL(IF($AK$7:$AK$38&lt;&gt;"",IF($AH$7:$AH$38&lt;&gt;"",ROW($AH$7:$AH$38)-MIN(ROW($AH$7:$AH$38))+1,""),""),ROW()-ROW(A$41)+1)))," "),"")</f>
        <v>0</v>
      </c>
      <c r="AI62">
        <f t="array" ref="AI62">IFERROR(CONCATENATE(TEXT(INDEX($AH$7:$AH$38,SMALL(IF($AK$7:$AK$38&lt;&gt;"",IF($AH$7:$AH$38&lt;&gt;"",ROW($AH$7:$AH$38)-MIN(ROW($AH$7:$AH$38))+1,""),""),ROW()-ROW(A$41)+1)),"##0")," "),"")</f>
        <v>0</v>
      </c>
      <c r="AJ62">
        <f t="array" ref="AJ62">IFERROR(CONCATENATE((INDEX($A$7:$A$38,SMALL(IF($AK$7:$AK$38&lt;&gt;"",IF($AH$7:$AH$38&lt;&gt;"",ROW($AH$7:$AH$38)-MIN(ROW($AH$7:$AH$38))+1,""),""),ROW()-ROW(A$41)+1))),),"")</f>
        <v>0</v>
      </c>
    </row>
    <row r="63" spans="9:36">
      <c r="I63">
        <f t="array" ref="I63">IFERROR(CONCATENATE(TEXT(INDEX($I$7:$I$38,SMALL(IF($L$7:$L$38&lt;&gt;"",IF($I$7:$I$38&lt;&gt;"",ROW($I$7:$I$38)-MIN(ROW($I$7:$I$38))+1,""),""),ROW()-ROW(A$41)+1)),"##0"),","),"")</f>
        <v>0</v>
      </c>
      <c r="J63">
        <f t="array" ref="J63">IFERROR(CONCATENATE((INDEX($L$7:$L$38,SMALL(IF($L$7:$L$38&lt;&gt;"",IF($I$7:$I$38&lt;&gt;"",ROW($I$7:$I$38)-MIN(ROW($I$7:$I$38))+1,""),""),ROW()-ROW(A$41)+1))),","),"")</f>
        <v>0</v>
      </c>
      <c r="K63">
        <f t="array" ref="K63">IFERROR(CONCATENATE((INDEX($A$7:$A$38,SMALL(IF($L$7:$L$38&lt;&gt;"",IF($I$7:$I$38&lt;&gt;"",ROW($I$7:$I$38)-MIN(ROW($I$7:$I$38))+1,""),""),ROW()-ROW(A$41)+1))),),"")</f>
        <v>0</v>
      </c>
      <c r="N63">
        <f t="array" ref="N63">IFERROR(CONCATENATE((INDEX($Q$7:$Q$38,SMALL(IF($Q$7:$Q$38&lt;&gt;"",IF($N$7:$N$38&lt;&gt;"",ROW($N$7:$N$38)-MIN(ROW($N$7:$N$38))+1,""),""),ROW()-ROW(A$41)+1)))," "),"")</f>
        <v>0</v>
      </c>
      <c r="O63">
        <f t="array" ref="O63">IFERROR(CONCATENATE(TEXT(INDEX($N$7:$N$38,SMALL(IF($Q$7:$Q$38&lt;&gt;"",IF($N$7:$N$38&lt;&gt;"",ROW($N$7:$N$38)-MIN(ROW($N$7:$N$38))+1,""),""),ROW()-ROW(A$41)+1)),"##0")," "),"")</f>
        <v>0</v>
      </c>
      <c r="P63">
        <f t="array" ref="P63">IFERROR(CONCATENATE((INDEX($A$7:$A$38,SMALL(IF($Q$7:$Q$38&lt;&gt;"",IF($N$7:$N$38&lt;&gt;"",ROW($N$7:$N$38)-MIN(ROW($N$7:$N$38))+1,""),""),ROW()-ROW(A$41)+1))),),"")</f>
        <v>0</v>
      </c>
      <c r="S63">
        <f t="array" ref="S63">IFERROR(CONCATENATE((INDEX($V$7:$V$38,SMALL(IF($V$7:$V$38&lt;&gt;"",IF($S$7:$S$38&lt;&gt;"",ROW($S$7:$S$38)-MIN(ROW($S$7:$S$38))+1,""),""),ROW()-ROW(A$41)+1)))," "),"")</f>
        <v>0</v>
      </c>
      <c r="T63">
        <f t="array" ref="T63">IFERROR(CONCATENATE(TEXT(INDEX($S$7:$S$38,SMALL(IF($V$7:$V$38&lt;&gt;"",IF($S$7:$S$38&lt;&gt;"",ROW($S$7:$S$38)-MIN(ROW($S$7:$S$38))+1,""),""),ROW()-ROW(A$41)+1)),"##0")," "),"")</f>
        <v>0</v>
      </c>
      <c r="U63">
        <f t="array" ref="U63">IFERROR(CONCATENATE((INDEX($A$7:$A$38,SMALL(IF($V$7:$V$38&lt;&gt;"",IF($S$7:$S$38&lt;&gt;"",ROW($S$7:$S$38)-MIN(ROW($S$7:$S$38))+1,""),""),ROW()-ROW(A$41)+1))),),"")</f>
        <v>0</v>
      </c>
      <c r="X63">
        <f t="array" ref="X63">IFERROR(CONCATENATE((INDEX($AA$7:$AA$38,SMALL(IF($AA$7:$AA$38&lt;&gt;"",IF($X$7:$X$38&lt;&gt;"",ROW($X$7:$X$38)-MIN(ROW($X$7:$X$38))+1,""),""),ROW()-ROW(A$41)+1))),","),"")</f>
        <v>0</v>
      </c>
      <c r="Y63">
        <f t="array" ref="Y63">IFERROR(CONCATENATE(TEXT(INDEX($X$7:$X$38,SMALL(IF($AA$7:$AA$38&lt;&gt;"",IF($X$7:$X$38&lt;&gt;"",ROW($X$7:$X$38)-MIN(ROW($X$7:$X$38))+1,""),""),ROW()-ROW(A$41)+1)),"##0"),","),"")</f>
        <v>0</v>
      </c>
      <c r="Z63">
        <f t="array" ref="Z63">IFERROR(CONCATENATE((INDEX($A$7:$A$38,SMALL(IF($AA$7:$AA$38&lt;&gt;"",IF($X$7:$X$38&lt;&gt;"",ROW($X$7:$X$38)-MIN(ROW($X$7:$X$38))+1,""),""),ROW()-ROW(A$41)+1))),),"")</f>
        <v>0</v>
      </c>
      <c r="AC63">
        <f t="array" ref="AC63">IFERROR(CONCATENATE((INDEX($AF$7:$AF$38,SMALL(IF($AF$7:$AF$38&lt;&gt;"",IF($AC$7:$AC$38&lt;&gt;"",ROW($AC$7:$AC$38)-MIN(ROW($AC$7:$AC$38))+1,""),""),ROW()-ROW(A$41)+1)))," "),"")</f>
        <v>0</v>
      </c>
      <c r="AD63">
        <f t="array" ref="AD63">IFERROR(CONCATENATE(TEXT(INDEX($AC$7:$AC$38,SMALL(IF($AF$7:$AF$38&lt;&gt;"",IF($AC$7:$AC$38&lt;&gt;"",ROW($AC$7:$AC$38)-MIN(ROW($AC$7:$AC$38))+1,""),""),ROW()-ROW(A$41)+1)),"##0")," "),"")</f>
        <v>0</v>
      </c>
      <c r="AE63">
        <f t="array" ref="AE63">IFERROR(CONCATENATE((INDEX($A$7:$A$38,SMALL(IF($AF$7:$AF$38&lt;&gt;"",IF($AC$7:$AC$38&lt;&gt;"",ROW($AC$7:$AC$38)-MIN(ROW($AC$7:$AC$38))+1,""),""),ROW()-ROW(A$41)+1))),),"")</f>
        <v>0</v>
      </c>
      <c r="AH63">
        <f t="array" ref="AH63">IFERROR(CONCATENATE((INDEX($AK$7:$AK$38,SMALL(IF($AK$7:$AK$38&lt;&gt;"",IF($AH$7:$AH$38&lt;&gt;"",ROW($AH$7:$AH$38)-MIN(ROW($AH$7:$AH$38))+1,""),""),ROW()-ROW(A$41)+1)))," "),"")</f>
        <v>0</v>
      </c>
      <c r="AI63">
        <f t="array" ref="AI63">IFERROR(CONCATENATE(TEXT(INDEX($AH$7:$AH$38,SMALL(IF($AK$7:$AK$38&lt;&gt;"",IF($AH$7:$AH$38&lt;&gt;"",ROW($AH$7:$AH$38)-MIN(ROW($AH$7:$AH$38))+1,""),""),ROW()-ROW(A$41)+1)),"##0")," "),"")</f>
        <v>0</v>
      </c>
      <c r="AJ63">
        <f t="array" ref="AJ63">IFERROR(CONCATENATE((INDEX($A$7:$A$38,SMALL(IF($AK$7:$AK$38&lt;&gt;"",IF($AH$7:$AH$38&lt;&gt;"",ROW($AH$7:$AH$38)-MIN(ROW($AH$7:$AH$38))+1,""),""),ROW()-ROW(A$41)+1))),),"")</f>
        <v>0</v>
      </c>
    </row>
    <row r="64" spans="9:36">
      <c r="I64">
        <f t="array" ref="I64">IFERROR(CONCATENATE(TEXT(INDEX($I$7:$I$38,SMALL(IF($L$7:$L$38&lt;&gt;"",IF($I$7:$I$38&lt;&gt;"",ROW($I$7:$I$38)-MIN(ROW($I$7:$I$38))+1,""),""),ROW()-ROW(A$41)+1)),"##0"),","),"")</f>
        <v>0</v>
      </c>
      <c r="J64">
        <f t="array" ref="J64">IFERROR(CONCATENATE((INDEX($L$7:$L$38,SMALL(IF($L$7:$L$38&lt;&gt;"",IF($I$7:$I$38&lt;&gt;"",ROW($I$7:$I$38)-MIN(ROW($I$7:$I$38))+1,""),""),ROW()-ROW(A$41)+1))),","),"")</f>
        <v>0</v>
      </c>
      <c r="K64">
        <f t="array" ref="K64">IFERROR(CONCATENATE((INDEX($A$7:$A$38,SMALL(IF($L$7:$L$38&lt;&gt;"",IF($I$7:$I$38&lt;&gt;"",ROW($I$7:$I$38)-MIN(ROW($I$7:$I$38))+1,""),""),ROW()-ROW(A$41)+1))),),"")</f>
        <v>0</v>
      </c>
      <c r="N64">
        <f t="array" ref="N64">IFERROR(CONCATENATE((INDEX($Q$7:$Q$38,SMALL(IF($Q$7:$Q$38&lt;&gt;"",IF($N$7:$N$38&lt;&gt;"",ROW($N$7:$N$38)-MIN(ROW($N$7:$N$38))+1,""),""),ROW()-ROW(A$41)+1)))," "),"")</f>
        <v>0</v>
      </c>
      <c r="O64">
        <f t="array" ref="O64">IFERROR(CONCATENATE(TEXT(INDEX($N$7:$N$38,SMALL(IF($Q$7:$Q$38&lt;&gt;"",IF($N$7:$N$38&lt;&gt;"",ROW($N$7:$N$38)-MIN(ROW($N$7:$N$38))+1,""),""),ROW()-ROW(A$41)+1)),"##0")," "),"")</f>
        <v>0</v>
      </c>
      <c r="P64">
        <f t="array" ref="P64">IFERROR(CONCATENATE((INDEX($A$7:$A$38,SMALL(IF($Q$7:$Q$38&lt;&gt;"",IF($N$7:$N$38&lt;&gt;"",ROW($N$7:$N$38)-MIN(ROW($N$7:$N$38))+1,""),""),ROW()-ROW(A$41)+1))),),"")</f>
        <v>0</v>
      </c>
      <c r="S64">
        <f t="array" ref="S64">IFERROR(CONCATENATE((INDEX($V$7:$V$38,SMALL(IF($V$7:$V$38&lt;&gt;"",IF($S$7:$S$38&lt;&gt;"",ROW($S$7:$S$38)-MIN(ROW($S$7:$S$38))+1,""),""),ROW()-ROW(A$41)+1)))," "),"")</f>
        <v>0</v>
      </c>
      <c r="T64">
        <f t="array" ref="T64">IFERROR(CONCATENATE(TEXT(INDEX($S$7:$S$38,SMALL(IF($V$7:$V$38&lt;&gt;"",IF($S$7:$S$38&lt;&gt;"",ROW($S$7:$S$38)-MIN(ROW($S$7:$S$38))+1,""),""),ROW()-ROW(A$41)+1)),"##0")," "),"")</f>
        <v>0</v>
      </c>
      <c r="U64">
        <f t="array" ref="U64">IFERROR(CONCATENATE((INDEX($A$7:$A$38,SMALL(IF($V$7:$V$38&lt;&gt;"",IF($S$7:$S$38&lt;&gt;"",ROW($S$7:$S$38)-MIN(ROW($S$7:$S$38))+1,""),""),ROW()-ROW(A$41)+1))),),"")</f>
        <v>0</v>
      </c>
      <c r="X64">
        <f t="array" ref="X64">IFERROR(CONCATENATE((INDEX($AA$7:$AA$38,SMALL(IF($AA$7:$AA$38&lt;&gt;"",IF($X$7:$X$38&lt;&gt;"",ROW($X$7:$X$38)-MIN(ROW($X$7:$X$38))+1,""),""),ROW()-ROW(A$41)+1))),","),"")</f>
        <v>0</v>
      </c>
      <c r="Y64">
        <f t="array" ref="Y64">IFERROR(CONCATENATE(TEXT(INDEX($X$7:$X$38,SMALL(IF($AA$7:$AA$38&lt;&gt;"",IF($X$7:$X$38&lt;&gt;"",ROW($X$7:$X$38)-MIN(ROW($X$7:$X$38))+1,""),""),ROW()-ROW(A$41)+1)),"##0"),","),"")</f>
        <v>0</v>
      </c>
      <c r="Z64">
        <f t="array" ref="Z64">IFERROR(CONCATENATE((INDEX($A$7:$A$38,SMALL(IF($AA$7:$AA$38&lt;&gt;"",IF($X$7:$X$38&lt;&gt;"",ROW($X$7:$X$38)-MIN(ROW($X$7:$X$38))+1,""),""),ROW()-ROW(A$41)+1))),),"")</f>
        <v>0</v>
      </c>
      <c r="AC64">
        <f t="array" ref="AC64">IFERROR(CONCATENATE((INDEX($AF$7:$AF$38,SMALL(IF($AF$7:$AF$38&lt;&gt;"",IF($AC$7:$AC$38&lt;&gt;"",ROW($AC$7:$AC$38)-MIN(ROW($AC$7:$AC$38))+1,""),""),ROW()-ROW(A$41)+1)))," "),"")</f>
        <v>0</v>
      </c>
      <c r="AD64">
        <f t="array" ref="AD64">IFERROR(CONCATENATE(TEXT(INDEX($AC$7:$AC$38,SMALL(IF($AF$7:$AF$38&lt;&gt;"",IF($AC$7:$AC$38&lt;&gt;"",ROW($AC$7:$AC$38)-MIN(ROW($AC$7:$AC$38))+1,""),""),ROW()-ROW(A$41)+1)),"##0")," "),"")</f>
        <v>0</v>
      </c>
      <c r="AE64">
        <f t="array" ref="AE64">IFERROR(CONCATENATE((INDEX($A$7:$A$38,SMALL(IF($AF$7:$AF$38&lt;&gt;"",IF($AC$7:$AC$38&lt;&gt;"",ROW($AC$7:$AC$38)-MIN(ROW($AC$7:$AC$38))+1,""),""),ROW()-ROW(A$41)+1))),),"")</f>
        <v>0</v>
      </c>
      <c r="AH64">
        <f t="array" ref="AH64">IFERROR(CONCATENATE((INDEX($AK$7:$AK$38,SMALL(IF($AK$7:$AK$38&lt;&gt;"",IF($AH$7:$AH$38&lt;&gt;"",ROW($AH$7:$AH$38)-MIN(ROW($AH$7:$AH$38))+1,""),""),ROW()-ROW(A$41)+1)))," "),"")</f>
        <v>0</v>
      </c>
      <c r="AI64">
        <f t="array" ref="AI64">IFERROR(CONCATENATE(TEXT(INDEX($AH$7:$AH$38,SMALL(IF($AK$7:$AK$38&lt;&gt;"",IF($AH$7:$AH$38&lt;&gt;"",ROW($AH$7:$AH$38)-MIN(ROW($AH$7:$AH$38))+1,""),""),ROW()-ROW(A$41)+1)),"##0")," "),"")</f>
        <v>0</v>
      </c>
      <c r="AJ64">
        <f t="array" ref="AJ64">IFERROR(CONCATENATE((INDEX($A$7:$A$38,SMALL(IF($AK$7:$AK$38&lt;&gt;"",IF($AH$7:$AH$38&lt;&gt;"",ROW($AH$7:$AH$38)-MIN(ROW($AH$7:$AH$38))+1,""),""),ROW()-ROW(A$41)+1))),),"")</f>
        <v>0</v>
      </c>
    </row>
    <row r="65" spans="9:36">
      <c r="I65">
        <f t="array" ref="I65">IFERROR(CONCATENATE(TEXT(INDEX($I$7:$I$38,SMALL(IF($L$7:$L$38&lt;&gt;"",IF($I$7:$I$38&lt;&gt;"",ROW($I$7:$I$38)-MIN(ROW($I$7:$I$38))+1,""),""),ROW()-ROW(A$41)+1)),"##0"),","),"")</f>
        <v>0</v>
      </c>
      <c r="J65">
        <f t="array" ref="J65">IFERROR(CONCATENATE((INDEX($L$7:$L$38,SMALL(IF($L$7:$L$38&lt;&gt;"",IF($I$7:$I$38&lt;&gt;"",ROW($I$7:$I$38)-MIN(ROW($I$7:$I$38))+1,""),""),ROW()-ROW(A$41)+1))),","),"")</f>
        <v>0</v>
      </c>
      <c r="K65">
        <f t="array" ref="K65">IFERROR(CONCATENATE((INDEX($A$7:$A$38,SMALL(IF($L$7:$L$38&lt;&gt;"",IF($I$7:$I$38&lt;&gt;"",ROW($I$7:$I$38)-MIN(ROW($I$7:$I$38))+1,""),""),ROW()-ROW(A$41)+1))),),"")</f>
        <v>0</v>
      </c>
      <c r="N65">
        <f t="array" ref="N65">IFERROR(CONCATENATE((INDEX($Q$7:$Q$38,SMALL(IF($Q$7:$Q$38&lt;&gt;"",IF($N$7:$N$38&lt;&gt;"",ROW($N$7:$N$38)-MIN(ROW($N$7:$N$38))+1,""),""),ROW()-ROW(A$41)+1)))," "),"")</f>
        <v>0</v>
      </c>
      <c r="O65">
        <f t="array" ref="O65">IFERROR(CONCATENATE(TEXT(INDEX($N$7:$N$38,SMALL(IF($Q$7:$Q$38&lt;&gt;"",IF($N$7:$N$38&lt;&gt;"",ROW($N$7:$N$38)-MIN(ROW($N$7:$N$38))+1,""),""),ROW()-ROW(A$41)+1)),"##0")," "),"")</f>
        <v>0</v>
      </c>
      <c r="P65">
        <f t="array" ref="P65">IFERROR(CONCATENATE((INDEX($A$7:$A$38,SMALL(IF($Q$7:$Q$38&lt;&gt;"",IF($N$7:$N$38&lt;&gt;"",ROW($N$7:$N$38)-MIN(ROW($N$7:$N$38))+1,""),""),ROW()-ROW(A$41)+1))),),"")</f>
        <v>0</v>
      </c>
      <c r="S65">
        <f t="array" ref="S65">IFERROR(CONCATENATE((INDEX($V$7:$V$38,SMALL(IF($V$7:$V$38&lt;&gt;"",IF($S$7:$S$38&lt;&gt;"",ROW($S$7:$S$38)-MIN(ROW($S$7:$S$38))+1,""),""),ROW()-ROW(A$41)+1)))," "),"")</f>
        <v>0</v>
      </c>
      <c r="T65">
        <f t="array" ref="T65">IFERROR(CONCATENATE(TEXT(INDEX($S$7:$S$38,SMALL(IF($V$7:$V$38&lt;&gt;"",IF($S$7:$S$38&lt;&gt;"",ROW($S$7:$S$38)-MIN(ROW($S$7:$S$38))+1,""),""),ROW()-ROW(A$41)+1)),"##0")," "),"")</f>
        <v>0</v>
      </c>
      <c r="U65">
        <f t="array" ref="U65">IFERROR(CONCATENATE((INDEX($A$7:$A$38,SMALL(IF($V$7:$V$38&lt;&gt;"",IF($S$7:$S$38&lt;&gt;"",ROW($S$7:$S$38)-MIN(ROW($S$7:$S$38))+1,""),""),ROW()-ROW(A$41)+1))),),"")</f>
        <v>0</v>
      </c>
      <c r="X65">
        <f t="array" ref="X65">IFERROR(CONCATENATE((INDEX($AA$7:$AA$38,SMALL(IF($AA$7:$AA$38&lt;&gt;"",IF($X$7:$X$38&lt;&gt;"",ROW($X$7:$X$38)-MIN(ROW($X$7:$X$38))+1,""),""),ROW()-ROW(A$41)+1))),","),"")</f>
        <v>0</v>
      </c>
      <c r="Y65">
        <f t="array" ref="Y65">IFERROR(CONCATENATE(TEXT(INDEX($X$7:$X$38,SMALL(IF($AA$7:$AA$38&lt;&gt;"",IF($X$7:$X$38&lt;&gt;"",ROW($X$7:$X$38)-MIN(ROW($X$7:$X$38))+1,""),""),ROW()-ROW(A$41)+1)),"##0"),","),"")</f>
        <v>0</v>
      </c>
      <c r="Z65">
        <f t="array" ref="Z65">IFERROR(CONCATENATE((INDEX($A$7:$A$38,SMALL(IF($AA$7:$AA$38&lt;&gt;"",IF($X$7:$X$38&lt;&gt;"",ROW($X$7:$X$38)-MIN(ROW($X$7:$X$38))+1,""),""),ROW()-ROW(A$41)+1))),),"")</f>
        <v>0</v>
      </c>
      <c r="AC65">
        <f t="array" ref="AC65">IFERROR(CONCATENATE((INDEX($AF$7:$AF$38,SMALL(IF($AF$7:$AF$38&lt;&gt;"",IF($AC$7:$AC$38&lt;&gt;"",ROW($AC$7:$AC$38)-MIN(ROW($AC$7:$AC$38))+1,""),""),ROW()-ROW(A$41)+1)))," "),"")</f>
        <v>0</v>
      </c>
      <c r="AD65">
        <f t="array" ref="AD65">IFERROR(CONCATENATE(TEXT(INDEX($AC$7:$AC$38,SMALL(IF($AF$7:$AF$38&lt;&gt;"",IF($AC$7:$AC$38&lt;&gt;"",ROW($AC$7:$AC$38)-MIN(ROW($AC$7:$AC$38))+1,""),""),ROW()-ROW(A$41)+1)),"##0")," "),"")</f>
        <v>0</v>
      </c>
      <c r="AE65">
        <f t="array" ref="AE65">IFERROR(CONCATENATE((INDEX($A$7:$A$38,SMALL(IF($AF$7:$AF$38&lt;&gt;"",IF($AC$7:$AC$38&lt;&gt;"",ROW($AC$7:$AC$38)-MIN(ROW($AC$7:$AC$38))+1,""),""),ROW()-ROW(A$41)+1))),),"")</f>
        <v>0</v>
      </c>
      <c r="AH65">
        <f t="array" ref="AH65">IFERROR(CONCATENATE((INDEX($AK$7:$AK$38,SMALL(IF($AK$7:$AK$38&lt;&gt;"",IF($AH$7:$AH$38&lt;&gt;"",ROW($AH$7:$AH$38)-MIN(ROW($AH$7:$AH$38))+1,""),""),ROW()-ROW(A$41)+1)))," "),"")</f>
        <v>0</v>
      </c>
      <c r="AI65">
        <f t="array" ref="AI65">IFERROR(CONCATENATE(TEXT(INDEX($AH$7:$AH$38,SMALL(IF($AK$7:$AK$38&lt;&gt;"",IF($AH$7:$AH$38&lt;&gt;"",ROW($AH$7:$AH$38)-MIN(ROW($AH$7:$AH$38))+1,""),""),ROW()-ROW(A$41)+1)),"##0")," "),"")</f>
        <v>0</v>
      </c>
      <c r="AJ65">
        <f t="array" ref="AJ65">IFERROR(CONCATENATE((INDEX($A$7:$A$38,SMALL(IF($AK$7:$AK$38&lt;&gt;"",IF($AH$7:$AH$38&lt;&gt;"",ROW($AH$7:$AH$38)-MIN(ROW($AH$7:$AH$38))+1,""),""),ROW()-ROW(A$41)+1))),),"")</f>
        <v>0</v>
      </c>
    </row>
    <row r="66" spans="9:36">
      <c r="I66">
        <f t="array" ref="I66">IFERROR(CONCATENATE(TEXT(INDEX($I$7:$I$38,SMALL(IF($L$7:$L$38&lt;&gt;"",IF($I$7:$I$38&lt;&gt;"",ROW($I$7:$I$38)-MIN(ROW($I$7:$I$38))+1,""),""),ROW()-ROW(A$41)+1)),"##0"),","),"")</f>
        <v>0</v>
      </c>
      <c r="J66">
        <f t="array" ref="J66">IFERROR(CONCATENATE((INDEX($L$7:$L$38,SMALL(IF($L$7:$L$38&lt;&gt;"",IF($I$7:$I$38&lt;&gt;"",ROW($I$7:$I$38)-MIN(ROW($I$7:$I$38))+1,""),""),ROW()-ROW(A$41)+1))),","),"")</f>
        <v>0</v>
      </c>
      <c r="K66">
        <f t="array" ref="K66">IFERROR(CONCATENATE((INDEX($A$7:$A$38,SMALL(IF($L$7:$L$38&lt;&gt;"",IF($I$7:$I$38&lt;&gt;"",ROW($I$7:$I$38)-MIN(ROW($I$7:$I$38))+1,""),""),ROW()-ROW(A$41)+1))),),"")</f>
        <v>0</v>
      </c>
      <c r="N66">
        <f t="array" ref="N66">IFERROR(CONCATENATE((INDEX($Q$7:$Q$38,SMALL(IF($Q$7:$Q$38&lt;&gt;"",IF($N$7:$N$38&lt;&gt;"",ROW($N$7:$N$38)-MIN(ROW($N$7:$N$38))+1,""),""),ROW()-ROW(A$41)+1)))," "),"")</f>
        <v>0</v>
      </c>
      <c r="O66">
        <f t="array" ref="O66">IFERROR(CONCATENATE(TEXT(INDEX($N$7:$N$38,SMALL(IF($Q$7:$Q$38&lt;&gt;"",IF($N$7:$N$38&lt;&gt;"",ROW($N$7:$N$38)-MIN(ROW($N$7:$N$38))+1,""),""),ROW()-ROW(A$41)+1)),"##0")," "),"")</f>
        <v>0</v>
      </c>
      <c r="P66">
        <f t="array" ref="P66">IFERROR(CONCATENATE((INDEX($A$7:$A$38,SMALL(IF($Q$7:$Q$38&lt;&gt;"",IF($N$7:$N$38&lt;&gt;"",ROW($N$7:$N$38)-MIN(ROW($N$7:$N$38))+1,""),""),ROW()-ROW(A$41)+1))),),"")</f>
        <v>0</v>
      </c>
      <c r="S66">
        <f t="array" ref="S66">IFERROR(CONCATENATE((INDEX($V$7:$V$38,SMALL(IF($V$7:$V$38&lt;&gt;"",IF($S$7:$S$38&lt;&gt;"",ROW($S$7:$S$38)-MIN(ROW($S$7:$S$38))+1,""),""),ROW()-ROW(A$41)+1)))," "),"")</f>
        <v>0</v>
      </c>
      <c r="T66">
        <f t="array" ref="T66">IFERROR(CONCATENATE(TEXT(INDEX($S$7:$S$38,SMALL(IF($V$7:$V$38&lt;&gt;"",IF($S$7:$S$38&lt;&gt;"",ROW($S$7:$S$38)-MIN(ROW($S$7:$S$38))+1,""),""),ROW()-ROW(A$41)+1)),"##0")," "),"")</f>
        <v>0</v>
      </c>
      <c r="U66">
        <f t="array" ref="U66">IFERROR(CONCATENATE((INDEX($A$7:$A$38,SMALL(IF($V$7:$V$38&lt;&gt;"",IF($S$7:$S$38&lt;&gt;"",ROW($S$7:$S$38)-MIN(ROW($S$7:$S$38))+1,""),""),ROW()-ROW(A$41)+1))),),"")</f>
        <v>0</v>
      </c>
      <c r="X66">
        <f t="array" ref="X66">IFERROR(CONCATENATE((INDEX($AA$7:$AA$38,SMALL(IF($AA$7:$AA$38&lt;&gt;"",IF($X$7:$X$38&lt;&gt;"",ROW($X$7:$X$38)-MIN(ROW($X$7:$X$38))+1,""),""),ROW()-ROW(A$41)+1))),","),"")</f>
        <v>0</v>
      </c>
      <c r="Y66">
        <f t="array" ref="Y66">IFERROR(CONCATENATE(TEXT(INDEX($X$7:$X$38,SMALL(IF($AA$7:$AA$38&lt;&gt;"",IF($X$7:$X$38&lt;&gt;"",ROW($X$7:$X$38)-MIN(ROW($X$7:$X$38))+1,""),""),ROW()-ROW(A$41)+1)),"##0"),","),"")</f>
        <v>0</v>
      </c>
      <c r="Z66">
        <f t="array" ref="Z66">IFERROR(CONCATENATE((INDEX($A$7:$A$38,SMALL(IF($AA$7:$AA$38&lt;&gt;"",IF($X$7:$X$38&lt;&gt;"",ROW($X$7:$X$38)-MIN(ROW($X$7:$X$38))+1,""),""),ROW()-ROW(A$41)+1))),),"")</f>
        <v>0</v>
      </c>
      <c r="AC66">
        <f t="array" ref="AC66">IFERROR(CONCATENATE((INDEX($AF$7:$AF$38,SMALL(IF($AF$7:$AF$38&lt;&gt;"",IF($AC$7:$AC$38&lt;&gt;"",ROW($AC$7:$AC$38)-MIN(ROW($AC$7:$AC$38))+1,""),""),ROW()-ROW(A$41)+1)))," "),"")</f>
        <v>0</v>
      </c>
      <c r="AD66">
        <f t="array" ref="AD66">IFERROR(CONCATENATE(TEXT(INDEX($AC$7:$AC$38,SMALL(IF($AF$7:$AF$38&lt;&gt;"",IF($AC$7:$AC$38&lt;&gt;"",ROW($AC$7:$AC$38)-MIN(ROW($AC$7:$AC$38))+1,""),""),ROW()-ROW(A$41)+1)),"##0")," "),"")</f>
        <v>0</v>
      </c>
      <c r="AE66">
        <f t="array" ref="AE66">IFERROR(CONCATENATE((INDEX($A$7:$A$38,SMALL(IF($AF$7:$AF$38&lt;&gt;"",IF($AC$7:$AC$38&lt;&gt;"",ROW($AC$7:$AC$38)-MIN(ROW($AC$7:$AC$38))+1,""),""),ROW()-ROW(A$41)+1))),),"")</f>
        <v>0</v>
      </c>
      <c r="AH66">
        <f t="array" ref="AH66">IFERROR(CONCATENATE((INDEX($AK$7:$AK$38,SMALL(IF($AK$7:$AK$38&lt;&gt;"",IF($AH$7:$AH$38&lt;&gt;"",ROW($AH$7:$AH$38)-MIN(ROW($AH$7:$AH$38))+1,""),""),ROW()-ROW(A$41)+1)))," "),"")</f>
        <v>0</v>
      </c>
      <c r="AI66">
        <f t="array" ref="AI66">IFERROR(CONCATENATE(TEXT(INDEX($AH$7:$AH$38,SMALL(IF($AK$7:$AK$38&lt;&gt;"",IF($AH$7:$AH$38&lt;&gt;"",ROW($AH$7:$AH$38)-MIN(ROW($AH$7:$AH$38))+1,""),""),ROW()-ROW(A$41)+1)),"##0")," "),"")</f>
        <v>0</v>
      </c>
      <c r="AJ66">
        <f t="array" ref="AJ66">IFERROR(CONCATENATE((INDEX($A$7:$A$38,SMALL(IF($AK$7:$AK$38&lt;&gt;"",IF($AH$7:$AH$38&lt;&gt;"",ROW($AH$7:$AH$38)-MIN(ROW($AH$7:$AH$38))+1,""),""),ROW()-ROW(A$41)+1))),),"")</f>
        <v>0</v>
      </c>
    </row>
    <row r="67" spans="9:36">
      <c r="I67">
        <f t="array" ref="I67">IFERROR(CONCATENATE(TEXT(INDEX($I$7:$I$38,SMALL(IF($L$7:$L$38&lt;&gt;"",IF($I$7:$I$38&lt;&gt;"",ROW($I$7:$I$38)-MIN(ROW($I$7:$I$38))+1,""),""),ROW()-ROW(A$41)+1)),"##0"),","),"")</f>
        <v>0</v>
      </c>
      <c r="J67">
        <f t="array" ref="J67">IFERROR(CONCATENATE((INDEX($L$7:$L$38,SMALL(IF($L$7:$L$38&lt;&gt;"",IF($I$7:$I$38&lt;&gt;"",ROW($I$7:$I$38)-MIN(ROW($I$7:$I$38))+1,""),""),ROW()-ROW(A$41)+1))),","),"")</f>
        <v>0</v>
      </c>
      <c r="K67">
        <f t="array" ref="K67">IFERROR(CONCATENATE((INDEX($A$7:$A$38,SMALL(IF($L$7:$L$38&lt;&gt;"",IF($I$7:$I$38&lt;&gt;"",ROW($I$7:$I$38)-MIN(ROW($I$7:$I$38))+1,""),""),ROW()-ROW(A$41)+1))),),"")</f>
        <v>0</v>
      </c>
      <c r="N67">
        <f t="array" ref="N67">IFERROR(CONCATENATE((INDEX($Q$7:$Q$38,SMALL(IF($Q$7:$Q$38&lt;&gt;"",IF($N$7:$N$38&lt;&gt;"",ROW($N$7:$N$38)-MIN(ROW($N$7:$N$38))+1,""),""),ROW()-ROW(A$41)+1)))," "),"")</f>
        <v>0</v>
      </c>
      <c r="O67">
        <f t="array" ref="O67">IFERROR(CONCATENATE(TEXT(INDEX($N$7:$N$38,SMALL(IF($Q$7:$Q$38&lt;&gt;"",IF($N$7:$N$38&lt;&gt;"",ROW($N$7:$N$38)-MIN(ROW($N$7:$N$38))+1,""),""),ROW()-ROW(A$41)+1)),"##0")," "),"")</f>
        <v>0</v>
      </c>
      <c r="P67">
        <f t="array" ref="P67">IFERROR(CONCATENATE((INDEX($A$7:$A$38,SMALL(IF($Q$7:$Q$38&lt;&gt;"",IF($N$7:$N$38&lt;&gt;"",ROW($N$7:$N$38)-MIN(ROW($N$7:$N$38))+1,""),""),ROW()-ROW(A$41)+1))),),"")</f>
        <v>0</v>
      </c>
      <c r="S67">
        <f t="array" ref="S67">IFERROR(CONCATENATE((INDEX($V$7:$V$38,SMALL(IF($V$7:$V$38&lt;&gt;"",IF($S$7:$S$38&lt;&gt;"",ROW($S$7:$S$38)-MIN(ROW($S$7:$S$38))+1,""),""),ROW()-ROW(A$41)+1)))," "),"")</f>
        <v>0</v>
      </c>
      <c r="T67">
        <f t="array" ref="T67">IFERROR(CONCATENATE(TEXT(INDEX($S$7:$S$38,SMALL(IF($V$7:$V$38&lt;&gt;"",IF($S$7:$S$38&lt;&gt;"",ROW($S$7:$S$38)-MIN(ROW($S$7:$S$38))+1,""),""),ROW()-ROW(A$41)+1)),"##0")," "),"")</f>
        <v>0</v>
      </c>
      <c r="U67">
        <f t="array" ref="U67">IFERROR(CONCATENATE((INDEX($A$7:$A$38,SMALL(IF($V$7:$V$38&lt;&gt;"",IF($S$7:$S$38&lt;&gt;"",ROW($S$7:$S$38)-MIN(ROW($S$7:$S$38))+1,""),""),ROW()-ROW(A$41)+1))),),"")</f>
        <v>0</v>
      </c>
      <c r="X67">
        <f t="array" ref="X67">IFERROR(CONCATENATE((INDEX($AA$7:$AA$38,SMALL(IF($AA$7:$AA$38&lt;&gt;"",IF($X$7:$X$38&lt;&gt;"",ROW($X$7:$X$38)-MIN(ROW($X$7:$X$38))+1,""),""),ROW()-ROW(A$41)+1))),","),"")</f>
        <v>0</v>
      </c>
      <c r="Y67">
        <f t="array" ref="Y67">IFERROR(CONCATENATE(TEXT(INDEX($X$7:$X$38,SMALL(IF($AA$7:$AA$38&lt;&gt;"",IF($X$7:$X$38&lt;&gt;"",ROW($X$7:$X$38)-MIN(ROW($X$7:$X$38))+1,""),""),ROW()-ROW(A$41)+1)),"##0"),","),"")</f>
        <v>0</v>
      </c>
      <c r="Z67">
        <f t="array" ref="Z67">IFERROR(CONCATENATE((INDEX($A$7:$A$38,SMALL(IF($AA$7:$AA$38&lt;&gt;"",IF($X$7:$X$38&lt;&gt;"",ROW($X$7:$X$38)-MIN(ROW($X$7:$X$38))+1,""),""),ROW()-ROW(A$41)+1))),),"")</f>
        <v>0</v>
      </c>
      <c r="AC67">
        <f t="array" ref="AC67">IFERROR(CONCATENATE((INDEX($AF$7:$AF$38,SMALL(IF($AF$7:$AF$38&lt;&gt;"",IF($AC$7:$AC$38&lt;&gt;"",ROW($AC$7:$AC$38)-MIN(ROW($AC$7:$AC$38))+1,""),""),ROW()-ROW(A$41)+1)))," "),"")</f>
        <v>0</v>
      </c>
      <c r="AD67">
        <f t="array" ref="AD67">IFERROR(CONCATENATE(TEXT(INDEX($AC$7:$AC$38,SMALL(IF($AF$7:$AF$38&lt;&gt;"",IF($AC$7:$AC$38&lt;&gt;"",ROW($AC$7:$AC$38)-MIN(ROW($AC$7:$AC$38))+1,""),""),ROW()-ROW(A$41)+1)),"##0")," "),"")</f>
        <v>0</v>
      </c>
      <c r="AE67">
        <f t="array" ref="AE67">IFERROR(CONCATENATE((INDEX($A$7:$A$38,SMALL(IF($AF$7:$AF$38&lt;&gt;"",IF($AC$7:$AC$38&lt;&gt;"",ROW($AC$7:$AC$38)-MIN(ROW($AC$7:$AC$38))+1,""),""),ROW()-ROW(A$41)+1))),),"")</f>
        <v>0</v>
      </c>
      <c r="AH67">
        <f t="array" ref="AH67">IFERROR(CONCATENATE((INDEX($AK$7:$AK$38,SMALL(IF($AK$7:$AK$38&lt;&gt;"",IF($AH$7:$AH$38&lt;&gt;"",ROW($AH$7:$AH$38)-MIN(ROW($AH$7:$AH$38))+1,""),""),ROW()-ROW(A$41)+1)))," "),"")</f>
        <v>0</v>
      </c>
      <c r="AI67">
        <f t="array" ref="AI67">IFERROR(CONCATENATE(TEXT(INDEX($AH$7:$AH$38,SMALL(IF($AK$7:$AK$38&lt;&gt;"",IF($AH$7:$AH$38&lt;&gt;"",ROW($AH$7:$AH$38)-MIN(ROW($AH$7:$AH$38))+1,""),""),ROW()-ROW(A$41)+1)),"##0")," "),"")</f>
        <v>0</v>
      </c>
      <c r="AJ67">
        <f t="array" ref="AJ67">IFERROR(CONCATENATE((INDEX($A$7:$A$38,SMALL(IF($AK$7:$AK$38&lt;&gt;"",IF($AH$7:$AH$38&lt;&gt;"",ROW($AH$7:$AH$38)-MIN(ROW($AH$7:$AH$38))+1,""),""),ROW()-ROW(A$41)+1))),),"")</f>
        <v>0</v>
      </c>
    </row>
    <row r="68" spans="9:36">
      <c r="I68">
        <f t="array" ref="I68">IFERROR(CONCATENATE(TEXT(INDEX($I$7:$I$38,SMALL(IF($L$7:$L$38&lt;&gt;"",IF($I$7:$I$38&lt;&gt;"",ROW($I$7:$I$38)-MIN(ROW($I$7:$I$38))+1,""),""),ROW()-ROW(A$41)+1)),"##0"),","),"")</f>
        <v>0</v>
      </c>
      <c r="J68">
        <f t="array" ref="J68">IFERROR(CONCATENATE((INDEX($L$7:$L$38,SMALL(IF($L$7:$L$38&lt;&gt;"",IF($I$7:$I$38&lt;&gt;"",ROW($I$7:$I$38)-MIN(ROW($I$7:$I$38))+1,""),""),ROW()-ROW(A$41)+1))),","),"")</f>
        <v>0</v>
      </c>
      <c r="K68">
        <f t="array" ref="K68">IFERROR(CONCATENATE((INDEX($A$7:$A$38,SMALL(IF($L$7:$L$38&lt;&gt;"",IF($I$7:$I$38&lt;&gt;"",ROW($I$7:$I$38)-MIN(ROW($I$7:$I$38))+1,""),""),ROW()-ROW(A$41)+1))),),"")</f>
        <v>0</v>
      </c>
      <c r="N68">
        <f t="array" ref="N68">IFERROR(CONCATENATE((INDEX($Q$7:$Q$38,SMALL(IF($Q$7:$Q$38&lt;&gt;"",IF($N$7:$N$38&lt;&gt;"",ROW($N$7:$N$38)-MIN(ROW($N$7:$N$38))+1,""),""),ROW()-ROW(A$41)+1)))," "),"")</f>
        <v>0</v>
      </c>
      <c r="O68">
        <f t="array" ref="O68">IFERROR(CONCATENATE(TEXT(INDEX($N$7:$N$38,SMALL(IF($Q$7:$Q$38&lt;&gt;"",IF($N$7:$N$38&lt;&gt;"",ROW($N$7:$N$38)-MIN(ROW($N$7:$N$38))+1,""),""),ROW()-ROW(A$41)+1)),"##0")," "),"")</f>
        <v>0</v>
      </c>
      <c r="P68">
        <f t="array" ref="P68">IFERROR(CONCATENATE((INDEX($A$7:$A$38,SMALL(IF($Q$7:$Q$38&lt;&gt;"",IF($N$7:$N$38&lt;&gt;"",ROW($N$7:$N$38)-MIN(ROW($N$7:$N$38))+1,""),""),ROW()-ROW(A$41)+1))),),"")</f>
        <v>0</v>
      </c>
      <c r="S68">
        <f t="array" ref="S68">IFERROR(CONCATENATE((INDEX($V$7:$V$38,SMALL(IF($V$7:$V$38&lt;&gt;"",IF($S$7:$S$38&lt;&gt;"",ROW($S$7:$S$38)-MIN(ROW($S$7:$S$38))+1,""),""),ROW()-ROW(A$41)+1)))," "),"")</f>
        <v>0</v>
      </c>
      <c r="T68">
        <f t="array" ref="T68">IFERROR(CONCATENATE(TEXT(INDEX($S$7:$S$38,SMALL(IF($V$7:$V$38&lt;&gt;"",IF($S$7:$S$38&lt;&gt;"",ROW($S$7:$S$38)-MIN(ROW($S$7:$S$38))+1,""),""),ROW()-ROW(A$41)+1)),"##0")," "),"")</f>
        <v>0</v>
      </c>
      <c r="U68">
        <f t="array" ref="U68">IFERROR(CONCATENATE((INDEX($A$7:$A$38,SMALL(IF($V$7:$V$38&lt;&gt;"",IF($S$7:$S$38&lt;&gt;"",ROW($S$7:$S$38)-MIN(ROW($S$7:$S$38))+1,""),""),ROW()-ROW(A$41)+1))),),"")</f>
        <v>0</v>
      </c>
      <c r="X68">
        <f t="array" ref="X68">IFERROR(CONCATENATE((INDEX($AA$7:$AA$38,SMALL(IF($AA$7:$AA$38&lt;&gt;"",IF($X$7:$X$38&lt;&gt;"",ROW($X$7:$X$38)-MIN(ROW($X$7:$X$38))+1,""),""),ROW()-ROW(A$41)+1))),","),"")</f>
        <v>0</v>
      </c>
      <c r="Y68">
        <f t="array" ref="Y68">IFERROR(CONCATENATE(TEXT(INDEX($X$7:$X$38,SMALL(IF($AA$7:$AA$38&lt;&gt;"",IF($X$7:$X$38&lt;&gt;"",ROW($X$7:$X$38)-MIN(ROW($X$7:$X$38))+1,""),""),ROW()-ROW(A$41)+1)),"##0"),","),"")</f>
        <v>0</v>
      </c>
      <c r="Z68">
        <f t="array" ref="Z68">IFERROR(CONCATENATE((INDEX($A$7:$A$38,SMALL(IF($AA$7:$AA$38&lt;&gt;"",IF($X$7:$X$38&lt;&gt;"",ROW($X$7:$X$38)-MIN(ROW($X$7:$X$38))+1,""),""),ROW()-ROW(A$41)+1))),),"")</f>
        <v>0</v>
      </c>
      <c r="AC68">
        <f t="array" ref="AC68">IFERROR(CONCATENATE((INDEX($AF$7:$AF$38,SMALL(IF($AF$7:$AF$38&lt;&gt;"",IF($AC$7:$AC$38&lt;&gt;"",ROW($AC$7:$AC$38)-MIN(ROW($AC$7:$AC$38))+1,""),""),ROW()-ROW(A$41)+1)))," "),"")</f>
        <v>0</v>
      </c>
      <c r="AD68">
        <f t="array" ref="AD68">IFERROR(CONCATENATE(TEXT(INDEX($AC$7:$AC$38,SMALL(IF($AF$7:$AF$38&lt;&gt;"",IF($AC$7:$AC$38&lt;&gt;"",ROW($AC$7:$AC$38)-MIN(ROW($AC$7:$AC$38))+1,""),""),ROW()-ROW(A$41)+1)),"##0")," "),"")</f>
        <v>0</v>
      </c>
      <c r="AE68">
        <f t="array" ref="AE68">IFERROR(CONCATENATE((INDEX($A$7:$A$38,SMALL(IF($AF$7:$AF$38&lt;&gt;"",IF($AC$7:$AC$38&lt;&gt;"",ROW($AC$7:$AC$38)-MIN(ROW($AC$7:$AC$38))+1,""),""),ROW()-ROW(A$41)+1))),),"")</f>
        <v>0</v>
      </c>
      <c r="AH68">
        <f t="array" ref="AH68">IFERROR(CONCATENATE((INDEX($AK$7:$AK$38,SMALL(IF($AK$7:$AK$38&lt;&gt;"",IF($AH$7:$AH$38&lt;&gt;"",ROW($AH$7:$AH$38)-MIN(ROW($AH$7:$AH$38))+1,""),""),ROW()-ROW(A$41)+1)))," "),"")</f>
        <v>0</v>
      </c>
      <c r="AI68">
        <f t="array" ref="AI68">IFERROR(CONCATENATE(TEXT(INDEX($AH$7:$AH$38,SMALL(IF($AK$7:$AK$38&lt;&gt;"",IF($AH$7:$AH$38&lt;&gt;"",ROW($AH$7:$AH$38)-MIN(ROW($AH$7:$AH$38))+1,""),""),ROW()-ROW(A$41)+1)),"##0")," "),"")</f>
        <v>0</v>
      </c>
      <c r="AJ68">
        <f t="array" ref="AJ68">IFERROR(CONCATENATE((INDEX($A$7:$A$38,SMALL(IF($AK$7:$AK$38&lt;&gt;"",IF($AH$7:$AH$38&lt;&gt;"",ROW($AH$7:$AH$38)-MIN(ROW($AH$7:$AH$38))+1,""),""),ROW()-ROW(A$41)+1))),),"")</f>
        <v>0</v>
      </c>
    </row>
    <row r="69" spans="9:36">
      <c r="I69">
        <f t="array" ref="I69">IFERROR(CONCATENATE(TEXT(INDEX($I$7:$I$38,SMALL(IF($L$7:$L$38&lt;&gt;"",IF($I$7:$I$38&lt;&gt;"",ROW($I$7:$I$38)-MIN(ROW($I$7:$I$38))+1,""),""),ROW()-ROW(A$41)+1)),"##0"),","),"")</f>
        <v>0</v>
      </c>
      <c r="J69">
        <f t="array" ref="J69">IFERROR(CONCATENATE((INDEX($L$7:$L$38,SMALL(IF($L$7:$L$38&lt;&gt;"",IF($I$7:$I$38&lt;&gt;"",ROW($I$7:$I$38)-MIN(ROW($I$7:$I$38))+1,""),""),ROW()-ROW(A$41)+1))),","),"")</f>
        <v>0</v>
      </c>
      <c r="K69">
        <f t="array" ref="K69">IFERROR(CONCATENATE((INDEX($A$7:$A$38,SMALL(IF($L$7:$L$38&lt;&gt;"",IF($I$7:$I$38&lt;&gt;"",ROW($I$7:$I$38)-MIN(ROW($I$7:$I$38))+1,""),""),ROW()-ROW(A$41)+1))),),"")</f>
        <v>0</v>
      </c>
      <c r="N69">
        <f t="array" ref="N69">IFERROR(CONCATENATE((INDEX($Q$7:$Q$38,SMALL(IF($Q$7:$Q$38&lt;&gt;"",IF($N$7:$N$38&lt;&gt;"",ROW($N$7:$N$38)-MIN(ROW($N$7:$N$38))+1,""),""),ROW()-ROW(A$41)+1)))," "),"")</f>
        <v>0</v>
      </c>
      <c r="O69">
        <f t="array" ref="O69">IFERROR(CONCATENATE(TEXT(INDEX($N$7:$N$38,SMALL(IF($Q$7:$Q$38&lt;&gt;"",IF($N$7:$N$38&lt;&gt;"",ROW($N$7:$N$38)-MIN(ROW($N$7:$N$38))+1,""),""),ROW()-ROW(A$41)+1)),"##0")," "),"")</f>
        <v>0</v>
      </c>
      <c r="P69">
        <f t="array" ref="P69">IFERROR(CONCATENATE((INDEX($A$7:$A$38,SMALL(IF($Q$7:$Q$38&lt;&gt;"",IF($N$7:$N$38&lt;&gt;"",ROW($N$7:$N$38)-MIN(ROW($N$7:$N$38))+1,""),""),ROW()-ROW(A$41)+1))),),"")</f>
        <v>0</v>
      </c>
      <c r="S69">
        <f t="array" ref="S69">IFERROR(CONCATENATE((INDEX($V$7:$V$38,SMALL(IF($V$7:$V$38&lt;&gt;"",IF($S$7:$S$38&lt;&gt;"",ROW($S$7:$S$38)-MIN(ROW($S$7:$S$38))+1,""),""),ROW()-ROW(A$41)+1)))," "),"")</f>
        <v>0</v>
      </c>
      <c r="T69">
        <f t="array" ref="T69">IFERROR(CONCATENATE(TEXT(INDEX($S$7:$S$38,SMALL(IF($V$7:$V$38&lt;&gt;"",IF($S$7:$S$38&lt;&gt;"",ROW($S$7:$S$38)-MIN(ROW($S$7:$S$38))+1,""),""),ROW()-ROW(A$41)+1)),"##0")," "),"")</f>
        <v>0</v>
      </c>
      <c r="U69">
        <f t="array" ref="U69">IFERROR(CONCATENATE((INDEX($A$7:$A$38,SMALL(IF($V$7:$V$38&lt;&gt;"",IF($S$7:$S$38&lt;&gt;"",ROW($S$7:$S$38)-MIN(ROW($S$7:$S$38))+1,""),""),ROW()-ROW(A$41)+1))),),"")</f>
        <v>0</v>
      </c>
      <c r="X69">
        <f t="array" ref="X69">IFERROR(CONCATENATE((INDEX($AA$7:$AA$38,SMALL(IF($AA$7:$AA$38&lt;&gt;"",IF($X$7:$X$38&lt;&gt;"",ROW($X$7:$X$38)-MIN(ROW($X$7:$X$38))+1,""),""),ROW()-ROW(A$41)+1))),","),"")</f>
        <v>0</v>
      </c>
      <c r="Y69">
        <f t="array" ref="Y69">IFERROR(CONCATENATE(TEXT(INDEX($X$7:$X$38,SMALL(IF($AA$7:$AA$38&lt;&gt;"",IF($X$7:$X$38&lt;&gt;"",ROW($X$7:$X$38)-MIN(ROW($X$7:$X$38))+1,""),""),ROW()-ROW(A$41)+1)),"##0"),","),"")</f>
        <v>0</v>
      </c>
      <c r="Z69">
        <f t="array" ref="Z69">IFERROR(CONCATENATE((INDEX($A$7:$A$38,SMALL(IF($AA$7:$AA$38&lt;&gt;"",IF($X$7:$X$38&lt;&gt;"",ROW($X$7:$X$38)-MIN(ROW($X$7:$X$38))+1,""),""),ROW()-ROW(A$41)+1))),),"")</f>
        <v>0</v>
      </c>
      <c r="AC69">
        <f t="array" ref="AC69">IFERROR(CONCATENATE((INDEX($AF$7:$AF$38,SMALL(IF($AF$7:$AF$38&lt;&gt;"",IF($AC$7:$AC$38&lt;&gt;"",ROW($AC$7:$AC$38)-MIN(ROW($AC$7:$AC$38))+1,""),""),ROW()-ROW(A$41)+1)))," "),"")</f>
        <v>0</v>
      </c>
      <c r="AD69">
        <f t="array" ref="AD69">IFERROR(CONCATENATE(TEXT(INDEX($AC$7:$AC$38,SMALL(IF($AF$7:$AF$38&lt;&gt;"",IF($AC$7:$AC$38&lt;&gt;"",ROW($AC$7:$AC$38)-MIN(ROW($AC$7:$AC$38))+1,""),""),ROW()-ROW(A$41)+1)),"##0")," "),"")</f>
        <v>0</v>
      </c>
      <c r="AE69">
        <f t="array" ref="AE69">IFERROR(CONCATENATE((INDEX($A$7:$A$38,SMALL(IF($AF$7:$AF$38&lt;&gt;"",IF($AC$7:$AC$38&lt;&gt;"",ROW($AC$7:$AC$38)-MIN(ROW($AC$7:$AC$38))+1,""),""),ROW()-ROW(A$41)+1))),),"")</f>
        <v>0</v>
      </c>
      <c r="AH69">
        <f t="array" ref="AH69">IFERROR(CONCATENATE((INDEX($AK$7:$AK$38,SMALL(IF($AK$7:$AK$38&lt;&gt;"",IF($AH$7:$AH$38&lt;&gt;"",ROW($AH$7:$AH$38)-MIN(ROW($AH$7:$AH$38))+1,""),""),ROW()-ROW(A$41)+1)))," "),"")</f>
        <v>0</v>
      </c>
      <c r="AI69">
        <f t="array" ref="AI69">IFERROR(CONCATENATE(TEXT(INDEX($AH$7:$AH$38,SMALL(IF($AK$7:$AK$38&lt;&gt;"",IF($AH$7:$AH$38&lt;&gt;"",ROW($AH$7:$AH$38)-MIN(ROW($AH$7:$AH$38))+1,""),""),ROW()-ROW(A$41)+1)),"##0")," "),"")</f>
        <v>0</v>
      </c>
      <c r="AJ69">
        <f t="array" ref="AJ69">IFERROR(CONCATENATE((INDEX($A$7:$A$38,SMALL(IF($AK$7:$AK$38&lt;&gt;"",IF($AH$7:$AH$38&lt;&gt;"",ROW($AH$7:$AH$38)-MIN(ROW($AH$7:$AH$38))+1,""),""),ROW()-ROW(A$41)+1))),),"")</f>
        <v>0</v>
      </c>
    </row>
    <row r="70" spans="9:36">
      <c r="I70">
        <f t="array" ref="I70">IFERROR(CONCATENATE(TEXT(INDEX($I$7:$I$38,SMALL(IF($L$7:$L$38&lt;&gt;"",IF($I$7:$I$38&lt;&gt;"",ROW($I$7:$I$38)-MIN(ROW($I$7:$I$38))+1,""),""),ROW()-ROW(A$41)+1)),"##0"),","),"")</f>
        <v>0</v>
      </c>
      <c r="J70">
        <f t="array" ref="J70">IFERROR(CONCATENATE((INDEX($L$7:$L$38,SMALL(IF($L$7:$L$38&lt;&gt;"",IF($I$7:$I$38&lt;&gt;"",ROW($I$7:$I$38)-MIN(ROW($I$7:$I$38))+1,""),""),ROW()-ROW(A$41)+1))),","),"")</f>
        <v>0</v>
      </c>
      <c r="K70">
        <f t="array" ref="K70">IFERROR(CONCATENATE((INDEX($A$7:$A$38,SMALL(IF($L$7:$L$38&lt;&gt;"",IF($I$7:$I$38&lt;&gt;"",ROW($I$7:$I$38)-MIN(ROW($I$7:$I$38))+1,""),""),ROW()-ROW(A$41)+1))),),"")</f>
        <v>0</v>
      </c>
      <c r="N70">
        <f t="array" ref="N70">IFERROR(CONCATENATE((INDEX($Q$7:$Q$38,SMALL(IF($Q$7:$Q$38&lt;&gt;"",IF($N$7:$N$38&lt;&gt;"",ROW($N$7:$N$38)-MIN(ROW($N$7:$N$38))+1,""),""),ROW()-ROW(A$41)+1)))," "),"")</f>
        <v>0</v>
      </c>
      <c r="O70">
        <f t="array" ref="O70">IFERROR(CONCATENATE(TEXT(INDEX($N$7:$N$38,SMALL(IF($Q$7:$Q$38&lt;&gt;"",IF($N$7:$N$38&lt;&gt;"",ROW($N$7:$N$38)-MIN(ROW($N$7:$N$38))+1,""),""),ROW()-ROW(A$41)+1)),"##0")," "),"")</f>
        <v>0</v>
      </c>
      <c r="P70">
        <f t="array" ref="P70">IFERROR(CONCATENATE((INDEX($A$7:$A$38,SMALL(IF($Q$7:$Q$38&lt;&gt;"",IF($N$7:$N$38&lt;&gt;"",ROW($N$7:$N$38)-MIN(ROW($N$7:$N$38))+1,""),""),ROW()-ROW(A$41)+1))),),"")</f>
        <v>0</v>
      </c>
      <c r="S70">
        <f t="array" ref="S70">IFERROR(CONCATENATE((INDEX($V$7:$V$38,SMALL(IF($V$7:$V$38&lt;&gt;"",IF($S$7:$S$38&lt;&gt;"",ROW($S$7:$S$38)-MIN(ROW($S$7:$S$38))+1,""),""),ROW()-ROW(A$41)+1)))," "),"")</f>
        <v>0</v>
      </c>
      <c r="T70">
        <f t="array" ref="T70">IFERROR(CONCATENATE(TEXT(INDEX($S$7:$S$38,SMALL(IF($V$7:$V$38&lt;&gt;"",IF($S$7:$S$38&lt;&gt;"",ROW($S$7:$S$38)-MIN(ROW($S$7:$S$38))+1,""),""),ROW()-ROW(A$41)+1)),"##0")," "),"")</f>
        <v>0</v>
      </c>
      <c r="U70">
        <f t="array" ref="U70">IFERROR(CONCATENATE((INDEX($A$7:$A$38,SMALL(IF($V$7:$V$38&lt;&gt;"",IF($S$7:$S$38&lt;&gt;"",ROW($S$7:$S$38)-MIN(ROW($S$7:$S$38))+1,""),""),ROW()-ROW(A$41)+1))),),"")</f>
        <v>0</v>
      </c>
      <c r="X70">
        <f t="array" ref="X70">IFERROR(CONCATENATE((INDEX($AA$7:$AA$38,SMALL(IF($AA$7:$AA$38&lt;&gt;"",IF($X$7:$X$38&lt;&gt;"",ROW($X$7:$X$38)-MIN(ROW($X$7:$X$38))+1,""),""),ROW()-ROW(A$41)+1))),","),"")</f>
        <v>0</v>
      </c>
      <c r="Y70">
        <f t="array" ref="Y70">IFERROR(CONCATENATE(TEXT(INDEX($X$7:$X$38,SMALL(IF($AA$7:$AA$38&lt;&gt;"",IF($X$7:$X$38&lt;&gt;"",ROW($X$7:$X$38)-MIN(ROW($X$7:$X$38))+1,""),""),ROW()-ROW(A$41)+1)),"##0"),","),"")</f>
        <v>0</v>
      </c>
      <c r="Z70">
        <f t="array" ref="Z70">IFERROR(CONCATENATE((INDEX($A$7:$A$38,SMALL(IF($AA$7:$AA$38&lt;&gt;"",IF($X$7:$X$38&lt;&gt;"",ROW($X$7:$X$38)-MIN(ROW($X$7:$X$38))+1,""),""),ROW()-ROW(A$41)+1))),),"")</f>
        <v>0</v>
      </c>
      <c r="AC70">
        <f t="array" ref="AC70">IFERROR(CONCATENATE((INDEX($AF$7:$AF$38,SMALL(IF($AF$7:$AF$38&lt;&gt;"",IF($AC$7:$AC$38&lt;&gt;"",ROW($AC$7:$AC$38)-MIN(ROW($AC$7:$AC$38))+1,""),""),ROW()-ROW(A$41)+1)))," "),"")</f>
        <v>0</v>
      </c>
      <c r="AD70">
        <f t="array" ref="AD70">IFERROR(CONCATENATE(TEXT(INDEX($AC$7:$AC$38,SMALL(IF($AF$7:$AF$38&lt;&gt;"",IF($AC$7:$AC$38&lt;&gt;"",ROW($AC$7:$AC$38)-MIN(ROW($AC$7:$AC$38))+1,""),""),ROW()-ROW(A$41)+1)),"##0")," "),"")</f>
        <v>0</v>
      </c>
      <c r="AE70">
        <f t="array" ref="AE70">IFERROR(CONCATENATE((INDEX($A$7:$A$38,SMALL(IF($AF$7:$AF$38&lt;&gt;"",IF($AC$7:$AC$38&lt;&gt;"",ROW($AC$7:$AC$38)-MIN(ROW($AC$7:$AC$38))+1,""),""),ROW()-ROW(A$41)+1))),),"")</f>
        <v>0</v>
      </c>
      <c r="AH70">
        <f t="array" ref="AH70">IFERROR(CONCATENATE((INDEX($AK$7:$AK$38,SMALL(IF($AK$7:$AK$38&lt;&gt;"",IF($AH$7:$AH$38&lt;&gt;"",ROW($AH$7:$AH$38)-MIN(ROW($AH$7:$AH$38))+1,""),""),ROW()-ROW(A$41)+1)))," "),"")</f>
        <v>0</v>
      </c>
      <c r="AI70">
        <f t="array" ref="AI70">IFERROR(CONCATENATE(TEXT(INDEX($AH$7:$AH$38,SMALL(IF($AK$7:$AK$38&lt;&gt;"",IF($AH$7:$AH$38&lt;&gt;"",ROW($AH$7:$AH$38)-MIN(ROW($AH$7:$AH$38))+1,""),""),ROW()-ROW(A$41)+1)),"##0")," "),"")</f>
        <v>0</v>
      </c>
      <c r="AJ70">
        <f t="array" ref="AJ70">IFERROR(CONCATENATE((INDEX($A$7:$A$38,SMALL(IF($AK$7:$AK$38&lt;&gt;"",IF($AH$7:$AH$38&lt;&gt;"",ROW($AH$7:$AH$38)-MIN(ROW($AH$7:$AH$38))+1,""),""),ROW()-ROW(A$41)+1))),),"")</f>
        <v>0</v>
      </c>
    </row>
    <row r="71" spans="9:36">
      <c r="I71">
        <f t="array" ref="I71">IFERROR(CONCATENATE(TEXT(INDEX($I$7:$I$38,SMALL(IF($L$7:$L$38&lt;&gt;"",IF($I$7:$I$38&lt;&gt;"",ROW($I$7:$I$38)-MIN(ROW($I$7:$I$38))+1,""),""),ROW()-ROW(A$41)+1)),"##0"),","),"")</f>
        <v>0</v>
      </c>
      <c r="J71">
        <f t="array" ref="J71">IFERROR(CONCATENATE((INDEX($L$7:$L$38,SMALL(IF($L$7:$L$38&lt;&gt;"",IF($I$7:$I$38&lt;&gt;"",ROW($I$7:$I$38)-MIN(ROW($I$7:$I$38))+1,""),""),ROW()-ROW(A$41)+1))),","),"")</f>
        <v>0</v>
      </c>
      <c r="K71">
        <f t="array" ref="K71">IFERROR(CONCATENATE((INDEX($A$7:$A$38,SMALL(IF($L$7:$L$38&lt;&gt;"",IF($I$7:$I$38&lt;&gt;"",ROW($I$7:$I$38)-MIN(ROW($I$7:$I$38))+1,""),""),ROW()-ROW(A$41)+1))),),"")</f>
        <v>0</v>
      </c>
      <c r="N71">
        <f t="array" ref="N71">IFERROR(CONCATENATE((INDEX($Q$7:$Q$38,SMALL(IF($Q$7:$Q$38&lt;&gt;"",IF($N$7:$N$38&lt;&gt;"",ROW($N$7:$N$38)-MIN(ROW($N$7:$N$38))+1,""),""),ROW()-ROW(A$41)+1)))," "),"")</f>
        <v>0</v>
      </c>
      <c r="O71">
        <f t="array" ref="O71">IFERROR(CONCATENATE(TEXT(INDEX($N$7:$N$38,SMALL(IF($Q$7:$Q$38&lt;&gt;"",IF($N$7:$N$38&lt;&gt;"",ROW($N$7:$N$38)-MIN(ROW($N$7:$N$38))+1,""),""),ROW()-ROW(A$41)+1)),"##0")," "),"")</f>
        <v>0</v>
      </c>
      <c r="P71">
        <f t="array" ref="P71">IFERROR(CONCATENATE((INDEX($A$7:$A$38,SMALL(IF($Q$7:$Q$38&lt;&gt;"",IF($N$7:$N$38&lt;&gt;"",ROW($N$7:$N$38)-MIN(ROW($N$7:$N$38))+1,""),""),ROW()-ROW(A$41)+1))),),"")</f>
        <v>0</v>
      </c>
      <c r="S71">
        <f t="array" ref="S71">IFERROR(CONCATENATE((INDEX($V$7:$V$38,SMALL(IF($V$7:$V$38&lt;&gt;"",IF($S$7:$S$38&lt;&gt;"",ROW($S$7:$S$38)-MIN(ROW($S$7:$S$38))+1,""),""),ROW()-ROW(A$41)+1)))," "),"")</f>
        <v>0</v>
      </c>
      <c r="T71">
        <f t="array" ref="T71">IFERROR(CONCATENATE(TEXT(INDEX($S$7:$S$38,SMALL(IF($V$7:$V$38&lt;&gt;"",IF($S$7:$S$38&lt;&gt;"",ROW($S$7:$S$38)-MIN(ROW($S$7:$S$38))+1,""),""),ROW()-ROW(A$41)+1)),"##0")," "),"")</f>
        <v>0</v>
      </c>
      <c r="U71">
        <f t="array" ref="U71">IFERROR(CONCATENATE((INDEX($A$7:$A$38,SMALL(IF($V$7:$V$38&lt;&gt;"",IF($S$7:$S$38&lt;&gt;"",ROW($S$7:$S$38)-MIN(ROW($S$7:$S$38))+1,""),""),ROW()-ROW(A$41)+1))),),"")</f>
        <v>0</v>
      </c>
      <c r="X71">
        <f t="array" ref="X71">IFERROR(CONCATENATE((INDEX($AA$7:$AA$38,SMALL(IF($AA$7:$AA$38&lt;&gt;"",IF($X$7:$X$38&lt;&gt;"",ROW($X$7:$X$38)-MIN(ROW($X$7:$X$38))+1,""),""),ROW()-ROW(A$41)+1))),","),"")</f>
        <v>0</v>
      </c>
      <c r="Y71">
        <f t="array" ref="Y71">IFERROR(CONCATENATE(TEXT(INDEX($X$7:$X$38,SMALL(IF($AA$7:$AA$38&lt;&gt;"",IF($X$7:$X$38&lt;&gt;"",ROW($X$7:$X$38)-MIN(ROW($X$7:$X$38))+1,""),""),ROW()-ROW(A$41)+1)),"##0"),","),"")</f>
        <v>0</v>
      </c>
      <c r="Z71">
        <f t="array" ref="Z71">IFERROR(CONCATENATE((INDEX($A$7:$A$38,SMALL(IF($AA$7:$AA$38&lt;&gt;"",IF($X$7:$X$38&lt;&gt;"",ROW($X$7:$X$38)-MIN(ROW($X$7:$X$38))+1,""),""),ROW()-ROW(A$41)+1))),),"")</f>
        <v>0</v>
      </c>
      <c r="AC71">
        <f t="array" ref="AC71">IFERROR(CONCATENATE((INDEX($AF$7:$AF$38,SMALL(IF($AF$7:$AF$38&lt;&gt;"",IF($AC$7:$AC$38&lt;&gt;"",ROW($AC$7:$AC$38)-MIN(ROW($AC$7:$AC$38))+1,""),""),ROW()-ROW(A$41)+1)))," "),"")</f>
        <v>0</v>
      </c>
      <c r="AD71">
        <f t="array" ref="AD71">IFERROR(CONCATENATE(TEXT(INDEX($AC$7:$AC$38,SMALL(IF($AF$7:$AF$38&lt;&gt;"",IF($AC$7:$AC$38&lt;&gt;"",ROW($AC$7:$AC$38)-MIN(ROW($AC$7:$AC$38))+1,""),""),ROW()-ROW(A$41)+1)),"##0")," "),"")</f>
        <v>0</v>
      </c>
      <c r="AE71">
        <f t="array" ref="AE71">IFERROR(CONCATENATE((INDEX($A$7:$A$38,SMALL(IF($AF$7:$AF$38&lt;&gt;"",IF($AC$7:$AC$38&lt;&gt;"",ROW($AC$7:$AC$38)-MIN(ROW($AC$7:$AC$38))+1,""),""),ROW()-ROW(A$41)+1))),),"")</f>
        <v>0</v>
      </c>
      <c r="AH71">
        <f t="array" ref="AH71">IFERROR(CONCATENATE((INDEX($AK$7:$AK$38,SMALL(IF($AK$7:$AK$38&lt;&gt;"",IF($AH$7:$AH$38&lt;&gt;"",ROW($AH$7:$AH$38)-MIN(ROW($AH$7:$AH$38))+1,""),""),ROW()-ROW(A$41)+1)))," "),"")</f>
        <v>0</v>
      </c>
      <c r="AI71">
        <f t="array" ref="AI71">IFERROR(CONCATENATE(TEXT(INDEX($AH$7:$AH$38,SMALL(IF($AK$7:$AK$38&lt;&gt;"",IF($AH$7:$AH$38&lt;&gt;"",ROW($AH$7:$AH$38)-MIN(ROW($AH$7:$AH$38))+1,""),""),ROW()-ROW(A$41)+1)),"##0")," "),"")</f>
        <v>0</v>
      </c>
      <c r="AJ71">
        <f t="array" ref="AJ71">IFERROR(CONCATENATE((INDEX($A$7:$A$38,SMALL(IF($AK$7:$AK$38&lt;&gt;"",IF($AH$7:$AH$38&lt;&gt;"",ROW($AH$7:$AH$38)-MIN(ROW($AH$7:$AH$38))+1,""),""),ROW()-ROW(A$41)+1))),),"")</f>
        <v>0</v>
      </c>
    </row>
    <row r="72" spans="9:36">
      <c r="I72">
        <f t="array" ref="I72">IFERROR(CONCATENATE(TEXT(INDEX($I$7:$I$38,SMALL(IF($L$7:$L$38&lt;&gt;"",IF($I$7:$I$38&lt;&gt;"",ROW($I$7:$I$38)-MIN(ROW($I$7:$I$38))+1,""),""),ROW()-ROW(A$41)+1)),"##0"),","),"")</f>
        <v>0</v>
      </c>
      <c r="J72">
        <f t="array" ref="J72">IFERROR(CONCATENATE((INDEX($L$7:$L$38,SMALL(IF($L$7:$L$38&lt;&gt;"",IF($I$7:$I$38&lt;&gt;"",ROW($I$7:$I$38)-MIN(ROW($I$7:$I$38))+1,""),""),ROW()-ROW(A$41)+1))),","),"")</f>
        <v>0</v>
      </c>
      <c r="K72">
        <f t="array" ref="K72">IFERROR(CONCATENATE((INDEX($A$7:$A$38,SMALL(IF($L$7:$L$38&lt;&gt;"",IF($I$7:$I$38&lt;&gt;"",ROW($I$7:$I$38)-MIN(ROW($I$7:$I$38))+1,""),""),ROW()-ROW(A$41)+1))),),"")</f>
        <v>0</v>
      </c>
      <c r="N72">
        <f t="array" ref="N72">IFERROR(CONCATENATE((INDEX($Q$7:$Q$38,SMALL(IF($Q$7:$Q$38&lt;&gt;"",IF($N$7:$N$38&lt;&gt;"",ROW($N$7:$N$38)-MIN(ROW($N$7:$N$38))+1,""),""),ROW()-ROW(A$41)+1)))," "),"")</f>
        <v>0</v>
      </c>
      <c r="O72">
        <f t="array" ref="O72">IFERROR(CONCATENATE(TEXT(INDEX($N$7:$N$38,SMALL(IF($Q$7:$Q$38&lt;&gt;"",IF($N$7:$N$38&lt;&gt;"",ROW($N$7:$N$38)-MIN(ROW($N$7:$N$38))+1,""),""),ROW()-ROW(A$41)+1)),"##0")," "),"")</f>
        <v>0</v>
      </c>
      <c r="P72">
        <f t="array" ref="P72">IFERROR(CONCATENATE((INDEX($A$7:$A$38,SMALL(IF($Q$7:$Q$38&lt;&gt;"",IF($N$7:$N$38&lt;&gt;"",ROW($N$7:$N$38)-MIN(ROW($N$7:$N$38))+1,""),""),ROW()-ROW(A$41)+1))),),"")</f>
        <v>0</v>
      </c>
      <c r="S72">
        <f t="array" ref="S72">IFERROR(CONCATENATE((INDEX($V$7:$V$38,SMALL(IF($V$7:$V$38&lt;&gt;"",IF($S$7:$S$38&lt;&gt;"",ROW($S$7:$S$38)-MIN(ROW($S$7:$S$38))+1,""),""),ROW()-ROW(A$41)+1)))," "),"")</f>
        <v>0</v>
      </c>
      <c r="T72">
        <f t="array" ref="T72">IFERROR(CONCATENATE(TEXT(INDEX($S$7:$S$38,SMALL(IF($V$7:$V$38&lt;&gt;"",IF($S$7:$S$38&lt;&gt;"",ROW($S$7:$S$38)-MIN(ROW($S$7:$S$38))+1,""),""),ROW()-ROW(A$41)+1)),"##0")," "),"")</f>
        <v>0</v>
      </c>
      <c r="U72">
        <f t="array" ref="U72">IFERROR(CONCATENATE((INDEX($A$7:$A$38,SMALL(IF($V$7:$V$38&lt;&gt;"",IF($S$7:$S$38&lt;&gt;"",ROW($S$7:$S$38)-MIN(ROW($S$7:$S$38))+1,""),""),ROW()-ROW(A$41)+1))),),"")</f>
        <v>0</v>
      </c>
      <c r="X72">
        <f t="array" ref="X72">IFERROR(CONCATENATE((INDEX($AA$7:$AA$38,SMALL(IF($AA$7:$AA$38&lt;&gt;"",IF($X$7:$X$38&lt;&gt;"",ROW($X$7:$X$38)-MIN(ROW($X$7:$X$38))+1,""),""),ROW()-ROW(A$41)+1))),","),"")</f>
        <v>0</v>
      </c>
      <c r="Y72">
        <f t="array" ref="Y72">IFERROR(CONCATENATE(TEXT(INDEX($X$7:$X$38,SMALL(IF($AA$7:$AA$38&lt;&gt;"",IF($X$7:$X$38&lt;&gt;"",ROW($X$7:$X$38)-MIN(ROW($X$7:$X$38))+1,""),""),ROW()-ROW(A$41)+1)),"##0"),","),"")</f>
        <v>0</v>
      </c>
      <c r="Z72">
        <f t="array" ref="Z72">IFERROR(CONCATENATE((INDEX($A$7:$A$38,SMALL(IF($AA$7:$AA$38&lt;&gt;"",IF($X$7:$X$38&lt;&gt;"",ROW($X$7:$X$38)-MIN(ROW($X$7:$X$38))+1,""),""),ROW()-ROW(A$41)+1))),),"")</f>
        <v>0</v>
      </c>
      <c r="AC72">
        <f t="array" ref="AC72">IFERROR(CONCATENATE((INDEX($AF$7:$AF$38,SMALL(IF($AF$7:$AF$38&lt;&gt;"",IF($AC$7:$AC$38&lt;&gt;"",ROW($AC$7:$AC$38)-MIN(ROW($AC$7:$AC$38))+1,""),""),ROW()-ROW(A$41)+1)))," "),"")</f>
        <v>0</v>
      </c>
      <c r="AD72">
        <f t="array" ref="AD72">IFERROR(CONCATENATE(TEXT(INDEX($AC$7:$AC$38,SMALL(IF($AF$7:$AF$38&lt;&gt;"",IF($AC$7:$AC$38&lt;&gt;"",ROW($AC$7:$AC$38)-MIN(ROW($AC$7:$AC$38))+1,""),""),ROW()-ROW(A$41)+1)),"##0")," "),"")</f>
        <v>0</v>
      </c>
      <c r="AE72">
        <f t="array" ref="AE72">IFERROR(CONCATENATE((INDEX($A$7:$A$38,SMALL(IF($AF$7:$AF$38&lt;&gt;"",IF($AC$7:$AC$38&lt;&gt;"",ROW($AC$7:$AC$38)-MIN(ROW($AC$7:$AC$38))+1,""),""),ROW()-ROW(A$41)+1))),),"")</f>
        <v>0</v>
      </c>
      <c r="AH72">
        <f t="array" ref="AH72">IFERROR(CONCATENATE((INDEX($AK$7:$AK$38,SMALL(IF($AK$7:$AK$38&lt;&gt;"",IF($AH$7:$AH$38&lt;&gt;"",ROW($AH$7:$AH$38)-MIN(ROW($AH$7:$AH$38))+1,""),""),ROW()-ROW(A$41)+1)))," "),"")</f>
        <v>0</v>
      </c>
      <c r="AI72">
        <f t="array" ref="AI72">IFERROR(CONCATENATE(TEXT(INDEX($AH$7:$AH$38,SMALL(IF($AK$7:$AK$38&lt;&gt;"",IF($AH$7:$AH$38&lt;&gt;"",ROW($AH$7:$AH$38)-MIN(ROW($AH$7:$AH$38))+1,""),""),ROW()-ROW(A$41)+1)),"##0")," "),"")</f>
        <v>0</v>
      </c>
      <c r="AJ72">
        <f t="array" ref="AJ72">IFERROR(CONCATENATE((INDEX($A$7:$A$38,SMALL(IF($AK$7:$AK$38&lt;&gt;"",IF($AH$7:$AH$38&lt;&gt;"",ROW($AH$7:$AH$38)-MIN(ROW($AH$7:$AH$38))+1,""),""),ROW()-ROW(A$41)+1))),),"")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20">
    <cfRule type="cellIs" dxfId="1" priority="199" operator="equal">
      <formula>0</formula>
    </cfRule>
    <cfRule type="cellIs" dxfId="2" priority="200" operator="lessThan">
      <formula>E20</formula>
    </cfRule>
  </conditionalFormatting>
  <conditionalFormatting sqref="AB22">
    <cfRule type="cellIs" dxfId="1" priority="204" operator="equal">
      <formula>0</formula>
    </cfRule>
    <cfRule type="cellIs" dxfId="2" priority="205" operator="lessThan">
      <formula>E22</formula>
    </cfRule>
  </conditionalFormatting>
  <conditionalFormatting sqref="AB23">
    <cfRule type="cellIs" dxfId="1" priority="209" operator="equal">
      <formula>0</formula>
    </cfRule>
    <cfRule type="cellIs" dxfId="2" priority="210" operator="lessThan">
      <formula>E23</formula>
    </cfRule>
  </conditionalFormatting>
  <conditionalFormatting sqref="AC20">
    <cfRule type="cellIs" dxfId="1" priority="201" operator="greaterThan">
      <formula>AB20</formula>
    </cfRule>
  </conditionalFormatting>
  <conditionalFormatting sqref="AC22">
    <cfRule type="cellIs" dxfId="1" priority="206" operator="greaterThan">
      <formula>AB22</formula>
    </cfRule>
  </conditionalFormatting>
  <conditionalFormatting sqref="AC23">
    <cfRule type="cellIs" dxfId="1" priority="211" operator="greaterThan">
      <formula>AB23</formula>
    </cfRule>
  </conditionalFormatting>
  <conditionalFormatting sqref="AD20">
    <cfRule type="cellIs" dxfId="4" priority="203" operator="lessThanOrEqual">
      <formula>F20</formula>
    </cfRule>
  </conditionalFormatting>
  <conditionalFormatting sqref="AD22">
    <cfRule type="cellIs" dxfId="4" priority="208" operator="lessThanOrEqual">
      <formula>F22</formula>
    </cfRule>
  </conditionalFormatting>
  <conditionalFormatting sqref="AD23">
    <cfRule type="cellIs" dxfId="4" priority="213" operator="lessThanOrEqual">
      <formula>F23</formula>
    </cfRule>
  </conditionalFormatting>
  <conditionalFormatting sqref="AE20">
    <cfRule type="cellIs" dxfId="4" priority="202" operator="lessThanOrEqual">
      <formula>G20</formula>
    </cfRule>
  </conditionalFormatting>
  <conditionalFormatting sqref="AE22">
    <cfRule type="cellIs" dxfId="4" priority="207" operator="lessThanOrEqual">
      <formula>G22</formula>
    </cfRule>
  </conditionalFormatting>
  <conditionalFormatting sqref="AE23">
    <cfRule type="cellIs" dxfId="4" priority="212" operator="lessThanOrEqual">
      <formula>G23</formula>
    </cfRule>
  </conditionalFormatting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dxfId="0" priority="81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dxfId="0" priority="85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9">
    <cfRule type="expression" dxfId="0" priority="89">
      <formula>AND(ISBLANK(D29)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0">
    <cfRule type="expression" dxfId="0" priority="93">
      <formula>AND(ISBLANK(D30)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1">
    <cfRule type="expression" dxfId="0" priority="97">
      <formula>AND(ISBLANK(D31)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2">
    <cfRule type="expression" dxfId="0" priority="101">
      <formula>AND(ISBLANK(D32)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0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3">
    <cfRule type="expression" dxfId="0" priority="105">
      <formula>AND(ISBLANK(D33)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0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4">
    <cfRule type="expression" dxfId="0" priority="109">
      <formula>AND(ISBLANK(D34)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5">
    <cfRule type="expression" dxfId="0" priority="113">
      <formula>AND(ISBLANK(D35)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6">
    <cfRule type="expression" dxfId="0" priority="117">
      <formula>AND(ISBLANK(D36)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7">
    <cfRule type="expression" dxfId="0" priority="121">
      <formula>AND(ISBLANK(D37)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8">
    <cfRule type="expression" dxfId="0" priority="125">
      <formula>AND(ISBLANK(D38)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M20">
    <cfRule type="cellIs" dxfId="1" priority="129" operator="equal">
      <formula>0</formula>
    </cfRule>
    <cfRule type="cellIs" dxfId="2" priority="130" operator="lessThan">
      <formula>E20</formula>
    </cfRule>
  </conditionalFormatting>
  <conditionalFormatting sqref="M22">
    <cfRule type="cellIs" dxfId="1" priority="134" operator="equal">
      <formula>0</formula>
    </cfRule>
    <cfRule type="cellIs" dxfId="2" priority="135" operator="lessThan">
      <formula>E22</formula>
    </cfRule>
  </conditionalFormatting>
  <conditionalFormatting sqref="M23">
    <cfRule type="cellIs" dxfId="1" priority="139" operator="equal">
      <formula>0</formula>
    </cfRule>
    <cfRule type="cellIs" dxfId="2" priority="140" operator="lessThan">
      <formula>E23</formula>
    </cfRule>
  </conditionalFormatting>
  <conditionalFormatting sqref="M24">
    <cfRule type="cellIs" dxfId="1" priority="144" operator="equal">
      <formula>0</formula>
    </cfRule>
    <cfRule type="cellIs" dxfId="2" priority="145" operator="lessThan">
      <formula>E24</formula>
    </cfRule>
  </conditionalFormatting>
  <conditionalFormatting sqref="M37">
    <cfRule type="cellIs" dxfId="1" priority="149" operator="equal">
      <formula>0</formula>
    </cfRule>
    <cfRule type="cellIs" dxfId="2" priority="150" operator="lessThan">
      <formula>E37</formula>
    </cfRule>
  </conditionalFormatting>
  <conditionalFormatting sqref="M38">
    <cfRule type="cellIs" dxfId="1" priority="154" operator="equal">
      <formula>0</formula>
    </cfRule>
    <cfRule type="cellIs" dxfId="2" priority="155" operator="lessThan">
      <formula>E38</formula>
    </cfRule>
  </conditionalFormatting>
  <conditionalFormatting sqref="N20">
    <cfRule type="cellIs" dxfId="1" priority="131" operator="greaterThan">
      <formula>M20</formula>
    </cfRule>
  </conditionalFormatting>
  <conditionalFormatting sqref="N22">
    <cfRule type="cellIs" dxfId="1" priority="136" operator="greaterThan">
      <formula>M22</formula>
    </cfRule>
  </conditionalFormatting>
  <conditionalFormatting sqref="N23">
    <cfRule type="cellIs" dxfId="1" priority="141" operator="greaterThan">
      <formula>M23</formula>
    </cfRule>
  </conditionalFormatting>
  <conditionalFormatting sqref="N24">
    <cfRule type="cellIs" dxfId="1" priority="146" operator="greaterThan">
      <formula>M24</formula>
    </cfRule>
  </conditionalFormatting>
  <conditionalFormatting sqref="N37">
    <cfRule type="cellIs" dxfId="1" priority="151" operator="greaterThan">
      <formula>M37</formula>
    </cfRule>
  </conditionalFormatting>
  <conditionalFormatting sqref="N38">
    <cfRule type="cellIs" dxfId="1" priority="156" operator="greaterThan">
      <formula>M38</formula>
    </cfRule>
  </conditionalFormatting>
  <conditionalFormatting sqref="O20">
    <cfRule type="cellIs" dxfId="4" priority="133" operator="lessThanOrEqual">
      <formula>F20</formula>
    </cfRule>
  </conditionalFormatting>
  <conditionalFormatting sqref="O22">
    <cfRule type="cellIs" dxfId="4" priority="138" operator="lessThanOrEqual">
      <formula>F22</formula>
    </cfRule>
  </conditionalFormatting>
  <conditionalFormatting sqref="O23">
    <cfRule type="cellIs" dxfId="4" priority="143" operator="lessThanOrEqual">
      <formula>F23</formula>
    </cfRule>
  </conditionalFormatting>
  <conditionalFormatting sqref="O24">
    <cfRule type="cellIs" dxfId="4" priority="148" operator="lessThanOrEqual">
      <formula>F24</formula>
    </cfRule>
  </conditionalFormatting>
  <conditionalFormatting sqref="O37">
    <cfRule type="cellIs" dxfId="4" priority="153" operator="lessThanOrEqual">
      <formula>F37</formula>
    </cfRule>
  </conditionalFormatting>
  <conditionalFormatting sqref="O38">
    <cfRule type="cellIs" dxfId="4" priority="158" operator="lessThanOrEqual">
      <formula>F38</formula>
    </cfRule>
  </conditionalFormatting>
  <conditionalFormatting sqref="P20">
    <cfRule type="cellIs" dxfId="4" priority="132" operator="lessThanOrEqual">
      <formula>G20</formula>
    </cfRule>
  </conditionalFormatting>
  <conditionalFormatting sqref="P22">
    <cfRule type="cellIs" dxfId="4" priority="137" operator="lessThanOrEqual">
      <formula>G22</formula>
    </cfRule>
  </conditionalFormatting>
  <conditionalFormatting sqref="P23">
    <cfRule type="cellIs" dxfId="4" priority="142" operator="lessThanOrEqual">
      <formula>G23</formula>
    </cfRule>
  </conditionalFormatting>
  <conditionalFormatting sqref="P24">
    <cfRule type="cellIs" dxfId="4" priority="147" operator="lessThanOrEqual">
      <formula>G24</formula>
    </cfRule>
  </conditionalFormatting>
  <conditionalFormatting sqref="P37">
    <cfRule type="cellIs" dxfId="4" priority="152" operator="lessThanOrEqual">
      <formula>G37</formula>
    </cfRule>
  </conditionalFormatting>
  <conditionalFormatting sqref="P38">
    <cfRule type="cellIs" dxfId="4" priority="157" operator="lessThanOrEqual">
      <formula>G38</formula>
    </cfRule>
  </conditionalFormatting>
  <conditionalFormatting sqref="R23">
    <cfRule type="cellIs" dxfId="1" priority="159" operator="equal">
      <formula>0</formula>
    </cfRule>
    <cfRule type="cellIs" dxfId="2" priority="160" operator="lessThan">
      <formula>E23</formula>
    </cfRule>
  </conditionalFormatting>
  <conditionalFormatting sqref="R32">
    <cfRule type="cellIs" dxfId="1" priority="164" operator="equal">
      <formula>0</formula>
    </cfRule>
    <cfRule type="cellIs" dxfId="2" priority="165" operator="lessThan">
      <formula>E32</formula>
    </cfRule>
  </conditionalFormatting>
  <conditionalFormatting sqref="S23">
    <cfRule type="cellIs" dxfId="1" priority="161" operator="greaterThan">
      <formula>R23</formula>
    </cfRule>
  </conditionalFormatting>
  <conditionalFormatting sqref="S32">
    <cfRule type="cellIs" dxfId="1" priority="166" operator="greaterThan">
      <formula>R32</formula>
    </cfRule>
  </conditionalFormatting>
  <conditionalFormatting sqref="T23">
    <cfRule type="cellIs" dxfId="4" priority="163" operator="lessThanOrEqual">
      <formula>F23</formula>
    </cfRule>
  </conditionalFormatting>
  <conditionalFormatting sqref="T32">
    <cfRule type="cellIs" dxfId="4" priority="168" operator="lessThanOrEqual">
      <formula>F32</formula>
    </cfRule>
  </conditionalFormatting>
  <conditionalFormatting sqref="U23">
    <cfRule type="cellIs" dxfId="4" priority="162" operator="lessThanOrEqual">
      <formula>G23</formula>
    </cfRule>
  </conditionalFormatting>
  <conditionalFormatting sqref="U32">
    <cfRule type="cellIs" dxfId="4" priority="167" operator="lessThanOrEqual">
      <formula>G32</formula>
    </cfRule>
  </conditionalFormatting>
  <conditionalFormatting sqref="W20">
    <cfRule type="cellIs" dxfId="1" priority="169" operator="equal">
      <formula>0</formula>
    </cfRule>
    <cfRule type="cellIs" dxfId="2" priority="170" operator="lessThan">
      <formula>E20</formula>
    </cfRule>
  </conditionalFormatting>
  <conditionalFormatting sqref="W22">
    <cfRule type="cellIs" dxfId="1" priority="174" operator="equal">
      <formula>0</formula>
    </cfRule>
    <cfRule type="cellIs" dxfId="2" priority="175" operator="lessThan">
      <formula>E22</formula>
    </cfRule>
  </conditionalFormatting>
  <conditionalFormatting sqref="W23">
    <cfRule type="cellIs" dxfId="1" priority="179" operator="equal">
      <formula>0</formula>
    </cfRule>
    <cfRule type="cellIs" dxfId="2" priority="180" operator="lessThan">
      <formula>E23</formula>
    </cfRule>
  </conditionalFormatting>
  <conditionalFormatting sqref="W24">
    <cfRule type="cellIs" dxfId="1" priority="184" operator="equal">
      <formula>0</formula>
    </cfRule>
    <cfRule type="cellIs" dxfId="2" priority="185" operator="lessThan">
      <formula>E24</formula>
    </cfRule>
  </conditionalFormatting>
  <conditionalFormatting sqref="W37">
    <cfRule type="cellIs" dxfId="1" priority="189" operator="equal">
      <formula>0</formula>
    </cfRule>
    <cfRule type="cellIs" dxfId="2" priority="190" operator="lessThan">
      <formula>E37</formula>
    </cfRule>
  </conditionalFormatting>
  <conditionalFormatting sqref="W38">
    <cfRule type="cellIs" dxfId="1" priority="194" operator="equal">
      <formula>0</formula>
    </cfRule>
    <cfRule type="cellIs" dxfId="2" priority="195" operator="lessThan">
      <formula>E38</formula>
    </cfRule>
  </conditionalFormatting>
  <conditionalFormatting sqref="X20">
    <cfRule type="cellIs" dxfId="1" priority="171" operator="greaterThan">
      <formula>W20</formula>
    </cfRule>
  </conditionalFormatting>
  <conditionalFormatting sqref="X22">
    <cfRule type="cellIs" dxfId="1" priority="176" operator="greaterThan">
      <formula>W22</formula>
    </cfRule>
  </conditionalFormatting>
  <conditionalFormatting sqref="X23">
    <cfRule type="cellIs" dxfId="1" priority="181" operator="greaterThan">
      <formula>W23</formula>
    </cfRule>
  </conditionalFormatting>
  <conditionalFormatting sqref="X24">
    <cfRule type="cellIs" dxfId="1" priority="186" operator="greaterThan">
      <formula>W24</formula>
    </cfRule>
  </conditionalFormatting>
  <conditionalFormatting sqref="X37">
    <cfRule type="cellIs" dxfId="1" priority="191" operator="greaterThan">
      <formula>W37</formula>
    </cfRule>
  </conditionalFormatting>
  <conditionalFormatting sqref="X38">
    <cfRule type="cellIs" dxfId="1" priority="196" operator="greaterThan">
      <formula>W38</formula>
    </cfRule>
  </conditionalFormatting>
  <conditionalFormatting sqref="Y20">
    <cfRule type="cellIs" dxfId="4" priority="173" operator="lessThanOrEqual">
      <formula>F20</formula>
    </cfRule>
  </conditionalFormatting>
  <conditionalFormatting sqref="Y22">
    <cfRule type="cellIs" dxfId="4" priority="178" operator="lessThanOrEqual">
      <formula>F22</formula>
    </cfRule>
  </conditionalFormatting>
  <conditionalFormatting sqref="Y23">
    <cfRule type="cellIs" dxfId="4" priority="183" operator="lessThanOrEqual">
      <formula>F23</formula>
    </cfRule>
  </conditionalFormatting>
  <conditionalFormatting sqref="Y24">
    <cfRule type="cellIs" dxfId="4" priority="188" operator="lessThanOrEqual">
      <formula>F24</formula>
    </cfRule>
  </conditionalFormatting>
  <conditionalFormatting sqref="Y37">
    <cfRule type="cellIs" dxfId="4" priority="193" operator="lessThanOrEqual">
      <formula>F37</formula>
    </cfRule>
  </conditionalFormatting>
  <conditionalFormatting sqref="Y38">
    <cfRule type="cellIs" dxfId="4" priority="198" operator="lessThanOrEqual">
      <formula>F38</formula>
    </cfRule>
  </conditionalFormatting>
  <conditionalFormatting sqref="Z20">
    <cfRule type="cellIs" dxfId="4" priority="172" operator="lessThanOrEqual">
      <formula>G20</formula>
    </cfRule>
  </conditionalFormatting>
  <conditionalFormatting sqref="Z22">
    <cfRule type="cellIs" dxfId="4" priority="177" operator="lessThanOrEqual">
      <formula>G22</formula>
    </cfRule>
  </conditionalFormatting>
  <conditionalFormatting sqref="Z23">
    <cfRule type="cellIs" dxfId="4" priority="182" operator="lessThanOrEqual">
      <formula>G23</formula>
    </cfRule>
  </conditionalFormatting>
  <conditionalFormatting sqref="Z24">
    <cfRule type="cellIs" dxfId="4" priority="187" operator="lessThanOrEqual">
      <formula>G24</formula>
    </cfRule>
  </conditionalFormatting>
  <conditionalFormatting sqref="Z37">
    <cfRule type="cellIs" dxfId="4" priority="192" operator="lessThanOrEqual">
      <formula>G37</formula>
    </cfRule>
  </conditionalFormatting>
  <conditionalFormatting sqref="Z38">
    <cfRule type="cellIs" dxfId="4" priority="197" operator="lessThanOrEqual">
      <formula>G38</formula>
    </cfRule>
  </conditionalFormatting>
  <hyperlinks>
    <hyperlink ref="Q20" r:id="rId1"/>
    <hyperlink ref="AA20" r:id="rId2"/>
    <hyperlink ref="AF20" r:id="rId3"/>
    <hyperlink ref="Q22" r:id="rId4"/>
    <hyperlink ref="AA22" r:id="rId5"/>
    <hyperlink ref="AF22" r:id="rId6"/>
    <hyperlink ref="Q23" r:id="rId7"/>
    <hyperlink ref="V23" r:id="rId8"/>
    <hyperlink ref="AA23" r:id="rId9"/>
    <hyperlink ref="AF23" r:id="rId10"/>
    <hyperlink ref="Q24" r:id="rId11"/>
    <hyperlink ref="AA24" r:id="rId12"/>
    <hyperlink ref="V32" r:id="rId13"/>
    <hyperlink ref="Q37" r:id="rId14"/>
    <hyperlink ref="AA37" r:id="rId15"/>
    <hyperlink ref="Q38" r:id="rId16"/>
    <hyperlink ref="AA38" r:id="rId17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ATM90E3x_fw.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2018-09-21T02:40:43Z</dcterms:created>
  <dcterms:modified xsi:type="dcterms:W3CDTF">2018-09-21T02:40:43Z</dcterms:modified>
</cp:coreProperties>
</file>