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梶原裕希\Desktop\パズル大会\"/>
    </mc:Choice>
  </mc:AlternateContent>
  <bookViews>
    <workbookView xWindow="0" yWindow="0" windowWidth="7875" windowHeight="7170" xr2:uid="{00000000-000D-0000-FFFF-FFFF00000000}"/>
  </bookViews>
  <sheets>
    <sheet name="SGP" sheetId="1" r:id="rId1"/>
    <sheet name="PGP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1" i="1" l="1"/>
  <c r="K30" i="1"/>
  <c r="L30" i="1" s="1"/>
  <c r="L18" i="2" l="1"/>
  <c r="L12" i="2"/>
  <c r="L18" i="1"/>
  <c r="L24" i="1"/>
  <c r="K23" i="1"/>
  <c r="L23" i="1" s="1"/>
  <c r="K17" i="1"/>
  <c r="L17" i="1" s="1"/>
  <c r="L24" i="2"/>
  <c r="L23" i="2"/>
  <c r="K23" i="2"/>
  <c r="K17" i="2"/>
  <c r="L17" i="2" s="1"/>
  <c r="L12" i="1"/>
  <c r="K11" i="1"/>
  <c r="L11" i="1" s="1"/>
  <c r="K6" i="1"/>
  <c r="J5" i="1"/>
  <c r="K5" i="1" s="1"/>
  <c r="K11" i="2"/>
  <c r="L11" i="2" s="1"/>
  <c r="I5" i="2"/>
  <c r="J5" i="2" s="1"/>
  <c r="J6" i="2"/>
</calcChain>
</file>

<file path=xl/sharedStrings.xml><?xml version="1.0" encoding="utf-8"?>
<sst xmlns="http://schemas.openxmlformats.org/spreadsheetml/2006/main" count="127" uniqueCount="47">
  <si>
    <t>Score</t>
    <phoneticPr fontId="1"/>
  </si>
  <si>
    <t>Rank</t>
    <phoneticPr fontId="1"/>
  </si>
  <si>
    <t>Round</t>
    <phoneticPr fontId="1"/>
  </si>
  <si>
    <t>Turkey</t>
    <phoneticPr fontId="1"/>
  </si>
  <si>
    <t>Serbia</t>
    <phoneticPr fontId="1"/>
  </si>
  <si>
    <t>Switzerland</t>
    <phoneticPr fontId="1"/>
  </si>
  <si>
    <t>Russia</t>
    <phoneticPr fontId="1"/>
  </si>
  <si>
    <t>Japan</t>
    <phoneticPr fontId="1"/>
  </si>
  <si>
    <t>Bulgaria</t>
    <phoneticPr fontId="1"/>
  </si>
  <si>
    <t>India</t>
    <phoneticPr fontId="1"/>
  </si>
  <si>
    <t>Country</t>
    <phoneticPr fontId="1"/>
  </si>
  <si>
    <t>Average</t>
    <phoneticPr fontId="1"/>
  </si>
  <si>
    <t>Netherlands</t>
    <phoneticPr fontId="1"/>
  </si>
  <si>
    <t>Russia</t>
    <phoneticPr fontId="1"/>
  </si>
  <si>
    <t>Poland</t>
    <phoneticPr fontId="1"/>
  </si>
  <si>
    <t>Serbia</t>
    <phoneticPr fontId="1"/>
  </si>
  <si>
    <t>Czech Republic</t>
    <phoneticPr fontId="1"/>
  </si>
  <si>
    <t>Italy</t>
    <phoneticPr fontId="1"/>
  </si>
  <si>
    <t>United Kingdom</t>
    <phoneticPr fontId="1"/>
  </si>
  <si>
    <t>Netherlands</t>
    <phoneticPr fontId="1"/>
  </si>
  <si>
    <t>Czech Republic</t>
    <phoneticPr fontId="1"/>
  </si>
  <si>
    <t>China</t>
    <phoneticPr fontId="1"/>
  </si>
  <si>
    <t>Japan</t>
    <phoneticPr fontId="1"/>
  </si>
  <si>
    <t>Italy</t>
    <phoneticPr fontId="1"/>
  </si>
  <si>
    <t>India</t>
    <phoneticPr fontId="1"/>
  </si>
  <si>
    <t>Estonia</t>
    <phoneticPr fontId="1"/>
  </si>
  <si>
    <t>Slovakia</t>
    <phoneticPr fontId="1"/>
  </si>
  <si>
    <t>France</t>
    <phoneticPr fontId="1"/>
  </si>
  <si>
    <t>-</t>
    <phoneticPr fontId="1"/>
  </si>
  <si>
    <t>-</t>
    <phoneticPr fontId="1"/>
  </si>
  <si>
    <t>Germany</t>
    <phoneticPr fontId="1"/>
  </si>
  <si>
    <t>United Kingdom</t>
    <phoneticPr fontId="1"/>
  </si>
  <si>
    <t>Turkey</t>
    <phoneticPr fontId="1"/>
  </si>
  <si>
    <t>Netherlands</t>
    <phoneticPr fontId="1"/>
  </si>
  <si>
    <t>USA</t>
    <phoneticPr fontId="1"/>
  </si>
  <si>
    <t>Germany</t>
    <phoneticPr fontId="1"/>
  </si>
  <si>
    <t>Japan</t>
    <phoneticPr fontId="1"/>
  </si>
  <si>
    <t>Hungary</t>
    <phoneticPr fontId="1"/>
  </si>
  <si>
    <t>All</t>
    <phoneticPr fontId="1"/>
  </si>
  <si>
    <t>PGP</t>
    <phoneticPr fontId="1"/>
  </si>
  <si>
    <t>SGP</t>
    <phoneticPr fontId="1"/>
  </si>
  <si>
    <t>JPNRank</t>
    <phoneticPr fontId="1"/>
  </si>
  <si>
    <t>Russia</t>
    <phoneticPr fontId="1"/>
  </si>
  <si>
    <t>Slovakia</t>
    <phoneticPr fontId="1"/>
  </si>
  <si>
    <t>Netherlands</t>
  </si>
  <si>
    <t>Estonia</t>
    <phoneticPr fontId="1"/>
  </si>
  <si>
    <t>JPNRank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</si>
</sst>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right" vertical="center"/>
    </xf>
    <xf numFmtId="0" fontId="0" fillId="0" borderId="12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topLeftCell="B13" workbookViewId="0">
      <selection activeCell="C26" sqref="C26"/>
    </sheetView>
  </sheetViews>
  <sheetFormatPr defaultRowHeight="18.75" x14ac:dyDescent="0.4"/>
  <cols>
    <col min="3" max="11" width="14.625" customWidth="1"/>
    <col min="12" max="12" width="15.625" customWidth="1"/>
  </cols>
  <sheetData>
    <row r="1" spans="1:12" x14ac:dyDescent="0.4">
      <c r="A1" t="s">
        <v>40</v>
      </c>
    </row>
    <row r="2" spans="1:12" ht="19.5" thickBot="1" x14ac:dyDescent="0.45">
      <c r="B2" s="1">
        <v>2014</v>
      </c>
      <c r="C2" s="2"/>
      <c r="D2" s="2"/>
      <c r="E2" s="2"/>
      <c r="F2" s="2"/>
      <c r="G2" s="2"/>
      <c r="H2" s="2"/>
      <c r="I2" s="2"/>
      <c r="J2" s="2"/>
    </row>
    <row r="3" spans="1:12" ht="19.5" thickBot="1" x14ac:dyDescent="0.45">
      <c r="B3" s="3" t="s">
        <v>2</v>
      </c>
      <c r="C3" s="8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9">
        <v>7</v>
      </c>
      <c r="J3" s="23" t="s">
        <v>38</v>
      </c>
      <c r="K3" s="10" t="s">
        <v>11</v>
      </c>
    </row>
    <row r="4" spans="1:12" ht="19.5" thickTop="1" x14ac:dyDescent="0.4">
      <c r="B4" s="4" t="s">
        <v>10</v>
      </c>
      <c r="C4" s="11" t="s">
        <v>3</v>
      </c>
      <c r="D4" s="12" t="s">
        <v>4</v>
      </c>
      <c r="E4" s="12" t="s">
        <v>5</v>
      </c>
      <c r="F4" s="12" t="s">
        <v>6</v>
      </c>
      <c r="G4" s="12" t="s">
        <v>7</v>
      </c>
      <c r="H4" s="12" t="s">
        <v>8</v>
      </c>
      <c r="I4" s="12" t="s">
        <v>9</v>
      </c>
      <c r="J4" s="27"/>
      <c r="K4" s="13"/>
    </row>
    <row r="5" spans="1:12" x14ac:dyDescent="0.4">
      <c r="B5" s="5" t="s">
        <v>0</v>
      </c>
      <c r="C5" s="14">
        <v>146</v>
      </c>
      <c r="D5" s="15">
        <v>177</v>
      </c>
      <c r="E5" s="15">
        <v>87</v>
      </c>
      <c r="F5" s="15">
        <v>186</v>
      </c>
      <c r="G5" s="15">
        <v>145</v>
      </c>
      <c r="H5" s="15">
        <v>229</v>
      </c>
      <c r="I5" s="15">
        <v>129</v>
      </c>
      <c r="J5" s="24">
        <f>SUM(B5:I5)</f>
        <v>1099</v>
      </c>
      <c r="K5" s="16">
        <f>J5/I3</f>
        <v>157</v>
      </c>
    </row>
    <row r="6" spans="1:12" ht="19.5" thickBot="1" x14ac:dyDescent="0.45">
      <c r="B6" s="6" t="s">
        <v>1</v>
      </c>
      <c r="C6" s="17">
        <v>334</v>
      </c>
      <c r="D6" s="18">
        <v>264</v>
      </c>
      <c r="E6" s="18">
        <v>309</v>
      </c>
      <c r="F6" s="18">
        <v>232</v>
      </c>
      <c r="G6" s="18">
        <v>217</v>
      </c>
      <c r="H6" s="18">
        <v>118</v>
      </c>
      <c r="I6" s="18">
        <v>220</v>
      </c>
      <c r="J6" s="25"/>
      <c r="K6" s="19">
        <f>SUM(C6:I6)/I3</f>
        <v>242</v>
      </c>
    </row>
    <row r="8" spans="1:12" ht="19.5" thickBot="1" x14ac:dyDescent="0.45">
      <c r="B8" s="1">
        <v>2015</v>
      </c>
      <c r="C8" s="2"/>
      <c r="D8" s="2"/>
      <c r="E8" s="2"/>
      <c r="F8" s="2"/>
      <c r="G8" s="2"/>
      <c r="H8" s="2"/>
      <c r="I8" s="2"/>
    </row>
    <row r="9" spans="1:12" ht="19.5" thickBot="1" x14ac:dyDescent="0.45">
      <c r="B9" s="3" t="s">
        <v>2</v>
      </c>
      <c r="C9" s="8">
        <v>1</v>
      </c>
      <c r="D9" s="9">
        <v>2</v>
      </c>
      <c r="E9" s="9">
        <v>3</v>
      </c>
      <c r="F9" s="9">
        <v>4</v>
      </c>
      <c r="G9" s="9">
        <v>5</v>
      </c>
      <c r="H9" s="9">
        <v>6</v>
      </c>
      <c r="I9" s="9">
        <v>7</v>
      </c>
      <c r="J9" s="20">
        <v>8</v>
      </c>
      <c r="K9" s="23" t="s">
        <v>38</v>
      </c>
      <c r="L9" s="10" t="s">
        <v>11</v>
      </c>
    </row>
    <row r="10" spans="1:12" ht="19.5" thickTop="1" x14ac:dyDescent="0.4">
      <c r="B10" s="7" t="s">
        <v>10</v>
      </c>
      <c r="C10" s="21" t="s">
        <v>12</v>
      </c>
      <c r="D10" s="22" t="s">
        <v>13</v>
      </c>
      <c r="E10" s="22" t="s">
        <v>9</v>
      </c>
      <c r="F10" s="22" t="s">
        <v>14</v>
      </c>
      <c r="G10" s="22" t="s">
        <v>15</v>
      </c>
      <c r="H10" s="22" t="s">
        <v>16</v>
      </c>
      <c r="I10" s="22" t="s">
        <v>17</v>
      </c>
      <c r="J10" s="22" t="s">
        <v>18</v>
      </c>
      <c r="K10" s="27"/>
      <c r="L10" s="13"/>
    </row>
    <row r="11" spans="1:12" x14ac:dyDescent="0.4">
      <c r="B11" s="5" t="s">
        <v>0</v>
      </c>
      <c r="C11" s="14">
        <v>135</v>
      </c>
      <c r="D11" s="15">
        <v>235</v>
      </c>
      <c r="E11" s="15">
        <v>290</v>
      </c>
      <c r="F11" s="15">
        <v>200</v>
      </c>
      <c r="G11" s="15">
        <v>240</v>
      </c>
      <c r="H11" s="15">
        <v>260</v>
      </c>
      <c r="I11" s="15">
        <v>310</v>
      </c>
      <c r="J11" s="15">
        <v>345</v>
      </c>
      <c r="K11" s="24">
        <f>SUM(C11:J11)</f>
        <v>2015</v>
      </c>
      <c r="L11" s="16">
        <f>K11/J9</f>
        <v>251.875</v>
      </c>
    </row>
    <row r="12" spans="1:12" ht="19.5" thickBot="1" x14ac:dyDescent="0.45">
      <c r="B12" s="6" t="s">
        <v>1</v>
      </c>
      <c r="C12" s="17">
        <v>339</v>
      </c>
      <c r="D12" s="18">
        <v>293</v>
      </c>
      <c r="E12" s="18">
        <v>165</v>
      </c>
      <c r="F12" s="18">
        <v>200</v>
      </c>
      <c r="G12" s="18">
        <v>176</v>
      </c>
      <c r="H12" s="18">
        <v>168</v>
      </c>
      <c r="I12" s="18">
        <v>136</v>
      </c>
      <c r="J12" s="18">
        <v>95</v>
      </c>
      <c r="K12" s="25"/>
      <c r="L12" s="19">
        <f>SUM(C12:J12)/J9</f>
        <v>196.5</v>
      </c>
    </row>
    <row r="14" spans="1:12" ht="19.5" thickBot="1" x14ac:dyDescent="0.45">
      <c r="B14" s="1">
        <v>2016</v>
      </c>
      <c r="C14" s="2"/>
      <c r="D14" s="2"/>
      <c r="E14" s="2"/>
      <c r="F14" s="2"/>
      <c r="G14" s="2"/>
      <c r="H14" s="2"/>
      <c r="I14" s="2"/>
    </row>
    <row r="15" spans="1:12" ht="19.5" thickBot="1" x14ac:dyDescent="0.45">
      <c r="B15" s="3" t="s">
        <v>2</v>
      </c>
      <c r="C15" s="8">
        <v>1</v>
      </c>
      <c r="D15" s="9">
        <v>2</v>
      </c>
      <c r="E15" s="9">
        <v>3</v>
      </c>
      <c r="F15" s="9">
        <v>4</v>
      </c>
      <c r="G15" s="9">
        <v>5</v>
      </c>
      <c r="H15" s="9">
        <v>6</v>
      </c>
      <c r="I15" s="9">
        <v>7</v>
      </c>
      <c r="J15" s="20">
        <v>8</v>
      </c>
      <c r="K15" s="23" t="s">
        <v>38</v>
      </c>
      <c r="L15" s="10" t="s">
        <v>11</v>
      </c>
    </row>
    <row r="16" spans="1:12" ht="19.5" thickTop="1" x14ac:dyDescent="0.4">
      <c r="B16" s="7" t="s">
        <v>10</v>
      </c>
      <c r="C16" s="21" t="s">
        <v>19</v>
      </c>
      <c r="D16" s="22" t="s">
        <v>15</v>
      </c>
      <c r="E16" s="22" t="s">
        <v>20</v>
      </c>
      <c r="F16" s="22" t="s">
        <v>6</v>
      </c>
      <c r="G16" s="22" t="s">
        <v>21</v>
      </c>
      <c r="H16" s="22" t="s">
        <v>22</v>
      </c>
      <c r="I16" s="22" t="s">
        <v>23</v>
      </c>
      <c r="J16" s="22" t="s">
        <v>24</v>
      </c>
      <c r="K16" s="27"/>
      <c r="L16" s="13"/>
    </row>
    <row r="17" spans="2:12" x14ac:dyDescent="0.4">
      <c r="B17" s="5" t="s">
        <v>0</v>
      </c>
      <c r="C17" s="14">
        <v>200</v>
      </c>
      <c r="D17" s="15" t="s">
        <v>28</v>
      </c>
      <c r="E17" s="15">
        <v>319</v>
      </c>
      <c r="F17" s="15">
        <v>275</v>
      </c>
      <c r="G17" s="15">
        <v>308</v>
      </c>
      <c r="H17" s="15">
        <v>306</v>
      </c>
      <c r="I17" s="15">
        <v>352</v>
      </c>
      <c r="J17" s="15">
        <v>226</v>
      </c>
      <c r="K17" s="24">
        <f>SUM(C17:J17)</f>
        <v>1986</v>
      </c>
      <c r="L17" s="16">
        <f>K17/7</f>
        <v>283.71428571428572</v>
      </c>
    </row>
    <row r="18" spans="2:12" ht="19.5" thickBot="1" x14ac:dyDescent="0.45">
      <c r="B18" s="6" t="s">
        <v>1</v>
      </c>
      <c r="C18" s="17">
        <v>211</v>
      </c>
      <c r="D18" s="18" t="s">
        <v>29</v>
      </c>
      <c r="E18" s="18">
        <v>103</v>
      </c>
      <c r="F18" s="18">
        <v>128</v>
      </c>
      <c r="G18" s="18">
        <v>107</v>
      </c>
      <c r="H18" s="18">
        <v>111</v>
      </c>
      <c r="I18" s="18">
        <v>91</v>
      </c>
      <c r="J18" s="18">
        <v>151</v>
      </c>
      <c r="K18" s="25"/>
      <c r="L18" s="19">
        <f>SUM(C18:J18)/7</f>
        <v>128.85714285714286</v>
      </c>
    </row>
    <row r="20" spans="2:12" ht="19.5" thickBot="1" x14ac:dyDescent="0.45">
      <c r="B20" s="1">
        <v>2017</v>
      </c>
      <c r="C20" s="2"/>
      <c r="D20" s="2"/>
      <c r="E20" s="2"/>
      <c r="F20" s="2"/>
      <c r="G20" s="2"/>
      <c r="H20" s="2"/>
      <c r="I20" s="2"/>
    </row>
    <row r="21" spans="2:12" ht="19.5" thickBot="1" x14ac:dyDescent="0.45">
      <c r="B21" s="3" t="s">
        <v>2</v>
      </c>
      <c r="C21" s="8">
        <v>1</v>
      </c>
      <c r="D21" s="9">
        <v>2</v>
      </c>
      <c r="E21" s="9">
        <v>3</v>
      </c>
      <c r="F21" s="9">
        <v>4</v>
      </c>
      <c r="G21" s="9">
        <v>5</v>
      </c>
      <c r="H21" s="9">
        <v>6</v>
      </c>
      <c r="I21" s="9">
        <v>7</v>
      </c>
      <c r="J21" s="20">
        <v>8</v>
      </c>
      <c r="K21" s="23" t="s">
        <v>38</v>
      </c>
      <c r="L21" s="10" t="s">
        <v>11</v>
      </c>
    </row>
    <row r="22" spans="2:12" ht="19.5" thickTop="1" x14ac:dyDescent="0.4">
      <c r="B22" s="7" t="s">
        <v>10</v>
      </c>
      <c r="C22" s="21" t="s">
        <v>12</v>
      </c>
      <c r="D22" s="22" t="s">
        <v>27</v>
      </c>
      <c r="E22" s="22" t="s">
        <v>20</v>
      </c>
      <c r="F22" s="22" t="s">
        <v>18</v>
      </c>
      <c r="G22" s="22" t="s">
        <v>25</v>
      </c>
      <c r="H22" s="22" t="s">
        <v>4</v>
      </c>
      <c r="I22" s="22" t="s">
        <v>42</v>
      </c>
      <c r="J22" s="22" t="s">
        <v>43</v>
      </c>
      <c r="K22" s="27"/>
      <c r="L22" s="13"/>
    </row>
    <row r="23" spans="2:12" x14ac:dyDescent="0.4">
      <c r="B23" s="5" t="s">
        <v>0</v>
      </c>
      <c r="C23" s="14">
        <v>358</v>
      </c>
      <c r="D23" s="15">
        <v>302</v>
      </c>
      <c r="E23" s="15">
        <v>358</v>
      </c>
      <c r="F23" s="15">
        <v>339</v>
      </c>
      <c r="G23" s="15">
        <v>270</v>
      </c>
      <c r="H23" s="15">
        <v>291</v>
      </c>
      <c r="I23" s="15">
        <v>361</v>
      </c>
      <c r="J23" s="15">
        <v>386</v>
      </c>
      <c r="K23" s="24">
        <f>SUM(C23:J23)</f>
        <v>2665</v>
      </c>
      <c r="L23" s="16">
        <f>K23/J21</f>
        <v>333.125</v>
      </c>
    </row>
    <row r="24" spans="2:12" ht="19.5" thickBot="1" x14ac:dyDescent="0.45">
      <c r="B24" s="6" t="s">
        <v>1</v>
      </c>
      <c r="C24" s="17">
        <v>108</v>
      </c>
      <c r="D24" s="18">
        <v>79</v>
      </c>
      <c r="E24" s="18">
        <v>81</v>
      </c>
      <c r="F24" s="18">
        <v>96</v>
      </c>
      <c r="G24" s="18">
        <v>164</v>
      </c>
      <c r="H24" s="18">
        <v>138</v>
      </c>
      <c r="I24" s="18">
        <v>80</v>
      </c>
      <c r="J24" s="18">
        <v>76</v>
      </c>
      <c r="K24" s="25"/>
      <c r="L24" s="19">
        <f>SUM(C24:J24)/J21</f>
        <v>102.75</v>
      </c>
    </row>
    <row r="25" spans="2:12" x14ac:dyDescent="0.4">
      <c r="B25" s="28" t="s">
        <v>41</v>
      </c>
      <c r="C25" s="29">
        <v>10</v>
      </c>
      <c r="D25" s="29">
        <v>11</v>
      </c>
      <c r="E25" s="29">
        <v>11</v>
      </c>
      <c r="F25" s="29">
        <v>11</v>
      </c>
      <c r="G25" s="29">
        <v>15</v>
      </c>
      <c r="H25" s="29">
        <v>14</v>
      </c>
      <c r="I25" s="29">
        <v>12</v>
      </c>
      <c r="J25" s="29">
        <v>13</v>
      </c>
    </row>
    <row r="27" spans="2:12" ht="19.5" thickBot="1" x14ac:dyDescent="0.45">
      <c r="B27" s="1">
        <v>2018</v>
      </c>
      <c r="C27" s="2"/>
      <c r="D27" s="2"/>
      <c r="E27" s="2"/>
      <c r="F27" s="2"/>
      <c r="G27" s="2"/>
      <c r="H27" s="2"/>
      <c r="I27" s="2"/>
    </row>
    <row r="28" spans="2:12" ht="19.5" thickBot="1" x14ac:dyDescent="0.45">
      <c r="B28" s="3" t="s">
        <v>2</v>
      </c>
      <c r="C28" s="8">
        <v>1</v>
      </c>
      <c r="D28" s="9">
        <v>2</v>
      </c>
      <c r="E28" s="9">
        <v>3</v>
      </c>
      <c r="F28" s="9">
        <v>4</v>
      </c>
      <c r="G28" s="9">
        <v>5</v>
      </c>
      <c r="H28" s="9">
        <v>6</v>
      </c>
      <c r="I28" s="9">
        <v>7</v>
      </c>
      <c r="J28" s="20">
        <v>8</v>
      </c>
      <c r="K28" s="23" t="s">
        <v>38</v>
      </c>
      <c r="L28" s="10" t="s">
        <v>11</v>
      </c>
    </row>
    <row r="29" spans="2:12" ht="19.5" thickTop="1" x14ac:dyDescent="0.4">
      <c r="B29" s="7" t="s">
        <v>10</v>
      </c>
      <c r="C29" s="21" t="s">
        <v>44</v>
      </c>
      <c r="D29" s="22" t="s">
        <v>45</v>
      </c>
      <c r="E29" s="22"/>
      <c r="F29" s="22"/>
      <c r="G29" s="22"/>
      <c r="H29" s="22"/>
      <c r="I29" s="22"/>
      <c r="J29" s="22"/>
      <c r="K29" s="27"/>
      <c r="L29" s="13"/>
    </row>
    <row r="30" spans="2:12" x14ac:dyDescent="0.4">
      <c r="B30" s="5" t="s">
        <v>0</v>
      </c>
      <c r="C30" s="14">
        <v>284</v>
      </c>
      <c r="D30" s="15">
        <v>393</v>
      </c>
      <c r="E30" s="15"/>
      <c r="F30" s="15"/>
      <c r="G30" s="15"/>
      <c r="H30" s="15"/>
      <c r="I30" s="15"/>
      <c r="J30" s="15"/>
      <c r="K30" s="24">
        <f>SUM(C30:J30)</f>
        <v>677</v>
      </c>
      <c r="L30" s="16">
        <f>K30/J28</f>
        <v>84.625</v>
      </c>
    </row>
    <row r="31" spans="2:12" ht="19.5" thickBot="1" x14ac:dyDescent="0.45">
      <c r="B31" s="6" t="s">
        <v>1</v>
      </c>
      <c r="C31" s="17">
        <v>140</v>
      </c>
      <c r="D31" s="18">
        <v>66</v>
      </c>
      <c r="E31" s="18"/>
      <c r="F31" s="18"/>
      <c r="G31" s="18"/>
      <c r="H31" s="18"/>
      <c r="I31" s="18"/>
      <c r="J31" s="18"/>
      <c r="K31" s="25"/>
      <c r="L31" s="19">
        <f>SUM(C31:J31)/J28</f>
        <v>25.75</v>
      </c>
    </row>
    <row r="32" spans="2:12" x14ac:dyDescent="0.4">
      <c r="B32" s="28" t="s">
        <v>46</v>
      </c>
      <c r="C32" s="29">
        <v>14</v>
      </c>
      <c r="D32" s="29">
        <v>10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4"/>
  <sheetViews>
    <sheetView topLeftCell="A4" workbookViewId="0">
      <selection activeCell="F20" sqref="F20"/>
    </sheetView>
  </sheetViews>
  <sheetFormatPr defaultRowHeight="18.75" x14ac:dyDescent="0.4"/>
  <cols>
    <col min="3" max="11" width="14.625" customWidth="1"/>
    <col min="12" max="12" width="15.625" customWidth="1"/>
  </cols>
  <sheetData>
    <row r="1" spans="1:12" x14ac:dyDescent="0.4">
      <c r="A1" t="s">
        <v>39</v>
      </c>
    </row>
    <row r="2" spans="1:12" ht="19.5" thickBot="1" x14ac:dyDescent="0.45">
      <c r="B2" s="1">
        <v>2014</v>
      </c>
      <c r="C2" s="2"/>
      <c r="D2" s="2"/>
      <c r="E2" s="2"/>
      <c r="F2" s="2"/>
      <c r="G2" s="2"/>
      <c r="H2" s="2"/>
      <c r="I2" s="2"/>
      <c r="J2" s="2"/>
    </row>
    <row r="3" spans="1:12" ht="19.5" thickBot="1" x14ac:dyDescent="0.45">
      <c r="B3" s="3" t="s">
        <v>2</v>
      </c>
      <c r="C3" s="8">
        <v>1</v>
      </c>
      <c r="D3" s="9">
        <v>2</v>
      </c>
      <c r="E3" s="9">
        <v>3</v>
      </c>
      <c r="F3" s="9">
        <v>4</v>
      </c>
      <c r="G3" s="9">
        <v>5</v>
      </c>
      <c r="H3" s="9">
        <v>6</v>
      </c>
      <c r="I3" s="23" t="s">
        <v>38</v>
      </c>
      <c r="J3" s="10" t="s">
        <v>11</v>
      </c>
      <c r="K3" s="26"/>
    </row>
    <row r="4" spans="1:12" ht="19.5" thickTop="1" x14ac:dyDescent="0.4">
      <c r="B4" s="4" t="s">
        <v>10</v>
      </c>
      <c r="C4" s="11" t="s">
        <v>30</v>
      </c>
      <c r="D4" s="12" t="s">
        <v>26</v>
      </c>
      <c r="E4" s="12" t="s">
        <v>7</v>
      </c>
      <c r="F4" s="12" t="s">
        <v>20</v>
      </c>
      <c r="G4" s="12" t="s">
        <v>31</v>
      </c>
      <c r="H4" s="12" t="s">
        <v>32</v>
      </c>
      <c r="I4" s="27"/>
      <c r="J4" s="13"/>
      <c r="K4" s="26"/>
    </row>
    <row r="5" spans="1:12" x14ac:dyDescent="0.4">
      <c r="B5" s="5" t="s">
        <v>0</v>
      </c>
      <c r="C5" s="14">
        <v>172</v>
      </c>
      <c r="D5" s="15">
        <v>179</v>
      </c>
      <c r="E5" s="15">
        <v>134</v>
      </c>
      <c r="F5" s="15">
        <v>81</v>
      </c>
      <c r="G5" s="15">
        <v>84</v>
      </c>
      <c r="H5" s="15">
        <v>118</v>
      </c>
      <c r="I5" s="24">
        <f>SUM(C5:H5)</f>
        <v>768</v>
      </c>
      <c r="J5" s="16">
        <f>I5/H3</f>
        <v>128</v>
      </c>
      <c r="K5" s="26"/>
    </row>
    <row r="6" spans="1:12" ht="19.5" thickBot="1" x14ac:dyDescent="0.45">
      <c r="B6" s="6" t="s">
        <v>1</v>
      </c>
      <c r="C6" s="17">
        <v>172</v>
      </c>
      <c r="D6" s="18">
        <v>132</v>
      </c>
      <c r="E6" s="18">
        <v>179</v>
      </c>
      <c r="F6" s="18">
        <v>186</v>
      </c>
      <c r="G6" s="18">
        <v>160</v>
      </c>
      <c r="H6" s="18">
        <v>160</v>
      </c>
      <c r="I6" s="25">
        <v>167</v>
      </c>
      <c r="J6" s="19">
        <f>SUM(B6:H6)/6</f>
        <v>164.83333333333334</v>
      </c>
      <c r="K6" s="26"/>
    </row>
    <row r="8" spans="1:12" ht="19.5" thickBot="1" x14ac:dyDescent="0.45">
      <c r="B8" s="1">
        <v>2015</v>
      </c>
      <c r="C8" s="2"/>
      <c r="D8" s="2"/>
      <c r="E8" s="2"/>
      <c r="F8" s="2"/>
      <c r="G8" s="2"/>
      <c r="H8" s="2"/>
      <c r="I8" s="2"/>
    </row>
    <row r="9" spans="1:12" ht="19.5" thickBot="1" x14ac:dyDescent="0.45">
      <c r="B9" s="3" t="s">
        <v>2</v>
      </c>
      <c r="C9" s="8">
        <v>1</v>
      </c>
      <c r="D9" s="9">
        <v>2</v>
      </c>
      <c r="E9" s="9">
        <v>3</v>
      </c>
      <c r="F9" s="9">
        <v>4</v>
      </c>
      <c r="G9" s="9">
        <v>5</v>
      </c>
      <c r="H9" s="9">
        <v>6</v>
      </c>
      <c r="I9" s="9">
        <v>7</v>
      </c>
      <c r="J9" s="20">
        <v>8</v>
      </c>
      <c r="K9" s="23" t="s">
        <v>38</v>
      </c>
      <c r="L9" s="10" t="s">
        <v>11</v>
      </c>
    </row>
    <row r="10" spans="1:12" ht="19.5" thickTop="1" x14ac:dyDescent="0.4">
      <c r="B10" s="7" t="s">
        <v>10</v>
      </c>
      <c r="C10" s="21" t="s">
        <v>4</v>
      </c>
      <c r="D10" s="22" t="s">
        <v>26</v>
      </c>
      <c r="E10" s="22" t="s">
        <v>3</v>
      </c>
      <c r="F10" s="22" t="s">
        <v>33</v>
      </c>
      <c r="G10" s="22" t="s">
        <v>34</v>
      </c>
      <c r="H10" s="22" t="s">
        <v>35</v>
      </c>
      <c r="I10" s="22" t="s">
        <v>5</v>
      </c>
      <c r="J10" s="22" t="s">
        <v>36</v>
      </c>
      <c r="K10" s="27"/>
      <c r="L10" s="13"/>
    </row>
    <row r="11" spans="1:12" x14ac:dyDescent="0.4">
      <c r="B11" s="5" t="s">
        <v>0</v>
      </c>
      <c r="C11" s="14">
        <v>92</v>
      </c>
      <c r="D11" s="15">
        <v>120</v>
      </c>
      <c r="E11" s="15">
        <v>175</v>
      </c>
      <c r="F11" s="15">
        <v>142</v>
      </c>
      <c r="G11" s="15">
        <v>110</v>
      </c>
      <c r="H11" s="15">
        <v>110</v>
      </c>
      <c r="I11" s="15" t="s">
        <v>29</v>
      </c>
      <c r="J11" s="15" t="s">
        <v>28</v>
      </c>
      <c r="K11" s="24">
        <f>SUM(C11:J11)</f>
        <v>749</v>
      </c>
      <c r="L11" s="16">
        <f>K11/6</f>
        <v>124.83333333333333</v>
      </c>
    </row>
    <row r="12" spans="1:12" ht="19.5" thickBot="1" x14ac:dyDescent="0.45">
      <c r="B12" s="6" t="s">
        <v>1</v>
      </c>
      <c r="C12" s="17">
        <v>266</v>
      </c>
      <c r="D12" s="18">
        <v>272</v>
      </c>
      <c r="E12" s="18">
        <v>182</v>
      </c>
      <c r="F12" s="18">
        <v>164</v>
      </c>
      <c r="G12" s="18">
        <v>214</v>
      </c>
      <c r="H12" s="18">
        <v>193</v>
      </c>
      <c r="I12" s="18" t="s">
        <v>28</v>
      </c>
      <c r="J12" s="18" t="s">
        <v>28</v>
      </c>
      <c r="K12" s="25">
        <v>223</v>
      </c>
      <c r="L12" s="19">
        <f>SUM(C12:J12)/6</f>
        <v>215.16666666666666</v>
      </c>
    </row>
    <row r="14" spans="1:12" ht="19.5" thickBot="1" x14ac:dyDescent="0.45">
      <c r="B14" s="1">
        <v>2016</v>
      </c>
      <c r="C14" s="2"/>
      <c r="D14" s="2"/>
      <c r="E14" s="2"/>
      <c r="F14" s="2"/>
      <c r="G14" s="2"/>
      <c r="H14" s="2"/>
      <c r="I14" s="2"/>
    </row>
    <row r="15" spans="1:12" ht="19.5" thickBot="1" x14ac:dyDescent="0.45">
      <c r="B15" s="3" t="s">
        <v>2</v>
      </c>
      <c r="C15" s="8">
        <v>1</v>
      </c>
      <c r="D15" s="9">
        <v>2</v>
      </c>
      <c r="E15" s="9">
        <v>3</v>
      </c>
      <c r="F15" s="9">
        <v>4</v>
      </c>
      <c r="G15" s="9">
        <v>5</v>
      </c>
      <c r="H15" s="9">
        <v>6</v>
      </c>
      <c r="I15" s="9">
        <v>7</v>
      </c>
      <c r="J15" s="20">
        <v>8</v>
      </c>
      <c r="K15" s="23" t="s">
        <v>38</v>
      </c>
      <c r="L15" s="10" t="s">
        <v>11</v>
      </c>
    </row>
    <row r="16" spans="1:12" ht="19.5" thickTop="1" x14ac:dyDescent="0.4">
      <c r="B16" s="7" t="s">
        <v>10</v>
      </c>
      <c r="C16" s="21" t="s">
        <v>24</v>
      </c>
      <c r="D16" s="22" t="s">
        <v>26</v>
      </c>
      <c r="E16" s="22" t="s">
        <v>35</v>
      </c>
      <c r="F16" s="22" t="s">
        <v>37</v>
      </c>
      <c r="G16" s="22" t="s">
        <v>34</v>
      </c>
      <c r="H16" s="22" t="s">
        <v>4</v>
      </c>
      <c r="I16" s="22" t="s">
        <v>12</v>
      </c>
      <c r="J16" s="22" t="s">
        <v>13</v>
      </c>
      <c r="K16" s="27"/>
      <c r="L16" s="13"/>
    </row>
    <row r="17" spans="2:12" x14ac:dyDescent="0.4">
      <c r="B17" s="5" t="s">
        <v>0</v>
      </c>
      <c r="C17" s="14">
        <v>322</v>
      </c>
      <c r="D17" s="15">
        <v>192</v>
      </c>
      <c r="E17" s="15">
        <v>292</v>
      </c>
      <c r="F17" s="15">
        <v>201</v>
      </c>
      <c r="G17" s="15" t="s">
        <v>29</v>
      </c>
      <c r="H17" s="15" t="s">
        <v>28</v>
      </c>
      <c r="I17" s="15" t="s">
        <v>28</v>
      </c>
      <c r="J17" s="15" t="s">
        <v>28</v>
      </c>
      <c r="K17" s="24">
        <f>SUM(C17:J17)</f>
        <v>1007</v>
      </c>
      <c r="L17" s="16">
        <f>K17/4</f>
        <v>251.75</v>
      </c>
    </row>
    <row r="18" spans="2:12" ht="19.5" thickBot="1" x14ac:dyDescent="0.45">
      <c r="B18" s="6" t="s">
        <v>1</v>
      </c>
      <c r="C18" s="17">
        <v>80</v>
      </c>
      <c r="D18" s="18">
        <v>220</v>
      </c>
      <c r="E18" s="18">
        <v>104</v>
      </c>
      <c r="F18" s="18">
        <v>153</v>
      </c>
      <c r="G18" s="18" t="s">
        <v>28</v>
      </c>
      <c r="H18" s="18" t="s">
        <v>28</v>
      </c>
      <c r="I18" s="18" t="s">
        <v>28</v>
      </c>
      <c r="J18" s="18" t="s">
        <v>28</v>
      </c>
      <c r="K18" s="25">
        <v>206</v>
      </c>
      <c r="L18" s="19">
        <f>SUM(C18:J18)/4</f>
        <v>139.25</v>
      </c>
    </row>
    <row r="20" spans="2:12" ht="19.5" thickBot="1" x14ac:dyDescent="0.45">
      <c r="B20" s="1">
        <v>2017</v>
      </c>
      <c r="C20" s="2"/>
      <c r="D20" s="2"/>
      <c r="E20" s="2"/>
      <c r="F20" s="2"/>
      <c r="G20" s="2"/>
      <c r="H20" s="2"/>
      <c r="I20" s="2"/>
    </row>
    <row r="21" spans="2:12" ht="19.5" thickBot="1" x14ac:dyDescent="0.45">
      <c r="B21" s="3" t="s">
        <v>2</v>
      </c>
      <c r="C21" s="8">
        <v>1</v>
      </c>
      <c r="D21" s="9">
        <v>2</v>
      </c>
      <c r="E21" s="9">
        <v>3</v>
      </c>
      <c r="F21" s="9">
        <v>4</v>
      </c>
      <c r="G21" s="9">
        <v>5</v>
      </c>
      <c r="H21" s="9">
        <v>6</v>
      </c>
      <c r="I21" s="9">
        <v>7</v>
      </c>
      <c r="J21" s="20">
        <v>8</v>
      </c>
      <c r="K21" s="23" t="s">
        <v>38</v>
      </c>
      <c r="L21" s="10" t="s">
        <v>11</v>
      </c>
    </row>
    <row r="22" spans="2:12" ht="19.5" thickTop="1" x14ac:dyDescent="0.4">
      <c r="B22" s="7" t="s">
        <v>10</v>
      </c>
      <c r="C22" s="21"/>
      <c r="D22" s="22"/>
      <c r="E22" s="22"/>
      <c r="F22" s="22"/>
      <c r="G22" s="22"/>
      <c r="H22" s="22"/>
      <c r="I22" s="22"/>
      <c r="J22" s="22"/>
      <c r="K22" s="27"/>
      <c r="L22" s="13"/>
    </row>
    <row r="23" spans="2:12" x14ac:dyDescent="0.4">
      <c r="B23" s="5" t="s">
        <v>0</v>
      </c>
      <c r="C23" s="14"/>
      <c r="D23" s="15"/>
      <c r="E23" s="15"/>
      <c r="F23" s="15"/>
      <c r="G23" s="15"/>
      <c r="H23" s="15"/>
      <c r="I23" s="15"/>
      <c r="J23" s="15"/>
      <c r="K23" s="24">
        <f>SUM(C23:J23)</f>
        <v>0</v>
      </c>
      <c r="L23" s="16">
        <f>K23/J21</f>
        <v>0</v>
      </c>
    </row>
    <row r="24" spans="2:12" ht="19.5" thickBot="1" x14ac:dyDescent="0.45">
      <c r="B24" s="6" t="s">
        <v>1</v>
      </c>
      <c r="C24" s="17"/>
      <c r="D24" s="18"/>
      <c r="E24" s="18"/>
      <c r="F24" s="18"/>
      <c r="G24" s="18"/>
      <c r="H24" s="18"/>
      <c r="I24" s="18"/>
      <c r="J24" s="18"/>
      <c r="K24" s="25"/>
      <c r="L24" s="19">
        <f>SUM(C24:J24)/J21</f>
        <v>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SGP</vt:lpstr>
      <vt:lpstr>PGP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梶原裕希</dc:creator>
  <cp:lastModifiedBy>梶原裕希</cp:lastModifiedBy>
  <dcterms:created xsi:type="dcterms:W3CDTF">2017-02-15T11:08:45Z</dcterms:created>
  <dcterms:modified xsi:type="dcterms:W3CDTF">2018-02-27T12:22:11Z</dcterms:modified>
</cp:coreProperties>
</file>