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wheeler/Documents/data bootcamp excel/"/>
    </mc:Choice>
  </mc:AlternateContent>
  <xr:revisionPtr revIDLastSave="0" documentId="13_ncr:1_{31E31895-25B0-FF4E-B6BD-7A073C2480C6}" xr6:coauthVersionLast="44" xr6:coauthVersionMax="44" xr10:uidLastSave="{00000000-0000-0000-0000-000000000000}"/>
  <bookViews>
    <workbookView xWindow="0" yWindow="460" windowWidth="28140" windowHeight="15180" activeTab="3" xr2:uid="{00000000-000D-0000-FFFF-FFFF00000000}"/>
  </bookViews>
  <sheets>
    <sheet name="Kickstart data" sheetId="1" r:id="rId1"/>
    <sheet name="Category Table" sheetId="5" r:id="rId2"/>
    <sheet name="Subcategory Table" sheetId="8" r:id="rId3"/>
    <sheet name="Date Created" sheetId="10" r:id="rId4"/>
  </sheets>
  <calcPr calcId="191029"/>
  <pivotCaches>
    <pivotCache cacheId="2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<sst xmlns="http://schemas.openxmlformats.org/spreadsheetml/2006/main" count="24799" uniqueCount="8381">
  <si>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</si>
  <si>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</si>
  <si>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</si>
  <si>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</si>
  <si>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</si>
  <si>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</si>
  <si>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</si>
  <si>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</si>
  <si>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</si>
  <si>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</si>
  <si>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</si>
  <si>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</si>
  <si>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</si>
  <si>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</si>
  <si>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</si>
  <si>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</si>
  <si>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</si>
  <si>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</si>
  <si>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</si>
  <si>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</si>
  <si>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</si>
  <si>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</si>
  <si>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</si>
  <si>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</si>
  <si>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</si>
  <si>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</si>
  <si>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</si>
  <si>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</si>
  <si>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</si>
  <si>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</si>
  <si>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</si>
  <si>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</si>
  <si>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</si>
  <si>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</si>
  <si>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</si>
  <si>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</si>
  <si>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</si>
  <si>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</si>
  <si>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</si>
  <si>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</si>
  <si>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</si>
  <si>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</si>
  <si>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</si>
  <si>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</si>
  <si>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</si>
  <si>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</si>
  <si>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</si>
  <si>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</si>
  <si>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</si>
  <si>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</si>
  <si>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</si>
  <si>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</si>
  <si>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</si>
  <si>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</si>
  <si>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</si>
  <si>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</si>
  <si>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</si>
  <si>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</si>
  <si>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</si>
  <si>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</si>
  <si>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</si>
  <si>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</si>
  <si>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</si>
  <si>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</si>
  <si>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</si>
  <si>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</si>
  <si>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</si>
  <si>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</si>
  <si>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</si>
  <si>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</si>
  <si>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</si>
  <si>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</si>
  <si>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</si>
  <si>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</si>
  <si>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</si>
  <si>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</si>
  <si>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</si>
  <si>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</si>
  <si>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</si>
  <si>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</si>
  <si>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</si>
  <si>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</si>
  <si>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</si>
  <si>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</si>
  <si>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</si>
  <si>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</si>
  <si>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</si>
  <si>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</si>
  <si>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</si>
  <si>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</si>
  <si>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</si>
  <si>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</si>
  <si>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</si>
  <si>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</si>
  <si>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</si>
  <si>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</si>
  <si>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</si>
  <si>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</si>
  <si>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</si>
  <si>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</si>
  <si>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</si>
  <si>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</si>
  <si>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</si>
  <si>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</si>
  <si>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</si>
  <si>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</si>
  <si>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</si>
  <si>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</si>
  <si>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</si>
  <si>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</si>
  <si>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</si>
  <si>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</si>
  <si>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</si>
  <si>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</si>
  <si>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</si>
  <si>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</si>
  <si>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</si>
  <si>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</si>
  <si>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</si>
  <si>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</si>
  <si>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</si>
  <si>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</si>
  <si>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</si>
  <si>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</si>
  <si>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</si>
  <si>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</si>
  <si>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</si>
  <si>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</si>
  <si>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</si>
  <si>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</si>
  <si>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</si>
  <si>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</si>
  <si>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</si>
  <si>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</si>
  <si>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</si>
  <si>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</si>
  <si>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</si>
  <si>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</si>
  <si>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</si>
  <si>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</si>
  <si>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</si>
  <si>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</si>
  <si>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</si>
  <si>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</si>
  <si>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</si>
  <si>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</si>
  <si>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</si>
  <si>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</si>
  <si>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</si>
  <si>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</si>
  <si>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</si>
  <si>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</si>
  <si>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</si>
  <si>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</si>
  <si>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</si>
  <si>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</si>
  <si>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</si>
  <si>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</si>
  <si>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</si>
  <si>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</si>
  <si>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</si>
  <si>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</si>
  <si>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</si>
  <si>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</si>
  <si>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</si>
  <si>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</si>
  <si>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</si>
  <si>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</si>
  <si>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</si>
  <si>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</si>
  <si>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</si>
  <si>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</si>
  <si>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</si>
  <si>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</si>
  <si>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</si>
  <si>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</si>
  <si>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</si>
  <si>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</si>
  <si>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</si>
  <si>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</si>
  <si>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</si>
  <si>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</si>
  <si>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</si>
  <si>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</si>
  <si>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</si>
  <si>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</si>
  <si>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</si>
  <si>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</si>
  <si>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</si>
  <si>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</si>
  <si>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</si>
  <si>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</si>
  <si>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</si>
  <si>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</si>
  <si>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</si>
  <si>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</si>
  <si>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</si>
  <si>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</si>
  <si>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</si>
  <si>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</si>
  <si>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</si>
  <si>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</si>
  <si>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</si>
  <si>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</si>
  <si>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</si>
  <si>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</si>
  <si>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</si>
  <si>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</si>
  <si>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</si>
  <si>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</si>
  <si>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</si>
  <si>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</si>
  <si>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</si>
  <si>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</si>
  <si>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</si>
  <si>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</si>
  <si>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</si>
  <si>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</si>
  <si>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</si>
  <si>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</si>
  <si>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</si>
  <si>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</si>
  <si>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</si>
  <si>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</si>
  <si>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</si>
  <si>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</si>
  <si>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</si>
  <si>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</si>
  <si>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</si>
  <si>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</si>
  <si>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</si>
  <si>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</si>
  <si>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</si>
  <si>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</si>
  <si>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</si>
  <si>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</si>
  <si>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</si>
  <si>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</si>
  <si>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</si>
  <si>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</si>
  <si>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</si>
  <si>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</si>
  <si>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</si>
  <si>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</si>
  <si>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</si>
  <si>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</si>
  <si>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</si>
  <si>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</si>
  <si>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</si>
  <si>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</si>
  <si>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</si>
  <si>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</si>
  <si>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</si>
  <si>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</si>
  <si>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</si>
  <si>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</si>
  <si>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</si>
  <si>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</si>
  <si>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</si>
  <si>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</si>
  <si>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</si>
  <si>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</si>
  <si>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</si>
  <si>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</si>
  <si>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</si>
  <si>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</si>
  <si>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</si>
  <si>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</si>
  <si>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</si>
  <si>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</si>
  <si>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</si>
  <si>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</si>
  <si>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</si>
  <si>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</si>
  <si>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</si>
  <si>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</si>
  <si>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</si>
  <si>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</si>
  <si>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</si>
  <si>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</si>
  <si>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</si>
  <si>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</si>
  <si>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</si>
  <si>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</si>
  <si>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</si>
  <si>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</si>
  <si>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</si>
  <si>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</si>
  <si>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</si>
  <si>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</si>
  <si>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</si>
  <si>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</si>
  <si>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</si>
  <si>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</si>
  <si>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</si>
  <si>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</si>
  <si>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</si>
  <si>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</si>
  <si>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</si>
  <si>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</si>
  <si>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</si>
  <si>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</si>
  <si>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</si>
  <si>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</si>
  <si>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</si>
  <si>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</si>
  <si>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</si>
  <si>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</si>
  <si>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</si>
  <si>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</si>
  <si>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</si>
  <si>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</si>
  <si>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</si>
  <si>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</si>
  <si>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</si>
  <si>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</si>
  <si>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</si>
  <si>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</si>
  <si>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</si>
  <si>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</si>
  <si>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</si>
  <si>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</si>
  <si>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</si>
  <si>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</si>
  <si>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</si>
  <si>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</si>
  <si>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</si>
  <si>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</si>
  <si>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</si>
  <si>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</si>
  <si>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</si>
  <si>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</si>
  <si>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</si>
  <si>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</si>
  <si>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</si>
  <si>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</si>
  <si>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</si>
  <si>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</si>
  <si>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</si>
  <si>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</si>
  <si>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</si>
  <si>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</si>
  <si>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</si>
  <si>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</si>
  <si>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</si>
  <si>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</si>
  <si>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</si>
  <si>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</si>
  <si>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</si>
  <si>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</si>
  <si>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</si>
  <si>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</si>
  <si>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</si>
  <si>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</si>
  <si>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</si>
  <si>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</si>
  <si>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</si>
  <si>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</si>
  <si>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</si>
  <si>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</si>
  <si>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</si>
  <si>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</si>
  <si>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</si>
  <si>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</si>
  <si>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</si>
  <si>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</si>
  <si>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</si>
  <si>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</si>
  <si>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</si>
  <si>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</si>
  <si>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</si>
  <si>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</si>
  <si>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</si>
  <si>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</si>
  <si>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</si>
  <si>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</si>
  <si>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</si>
  <si>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</si>
  <si>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</si>
  <si>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</si>
  <si>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</si>
  <si>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</si>
  <si>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</si>
  <si>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</si>
  <si>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</si>
  <si>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</si>
  <si>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</si>
  <si>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</si>
  <si>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</si>
  <si>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</si>
  <si>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</si>
  <si>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</si>
  <si>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</si>
  <si>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</si>
  <si>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</si>
  <si>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</si>
  <si>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</si>
  <si>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</si>
  <si>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</si>
  <si>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</si>
  <si>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</si>
  <si>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</si>
  <si>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</si>
  <si>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</si>
  <si>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</si>
  <si>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</si>
  <si>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</si>
  <si>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</si>
  <si>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</si>
  <si>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</si>
  <si>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</si>
  <si>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</si>
  <si>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</si>
  <si>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</si>
  <si>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</si>
  <si>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</si>
  <si>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</si>
  <si>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</si>
  <si>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</si>
  <si>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</si>
  <si>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</si>
  <si>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</si>
  <si>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</si>
  <si>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</si>
  <si>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</si>
  <si>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</si>
  <si>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</si>
  <si>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</si>
  <si>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</si>
  <si>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</si>
  <si>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</si>
  <si>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</si>
  <si>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</si>
  <si>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</si>
  <si>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</si>
  <si>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</si>
  <si>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</si>
  <si>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</si>
  <si>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</si>
  <si>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</si>
  <si>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</si>
  <si>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</si>
  <si>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</si>
  <si>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</si>
  <si>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</si>
  <si>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</si>
  <si>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</si>
  <si>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</si>
  <si>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</si>
  <si>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</si>
  <si>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</si>
  <si>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</si>
  <si>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</si>
  <si>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</si>
  <si>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</si>
  <si>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</si>
  <si>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</si>
  <si>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</si>
  <si>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</si>
  <si>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</si>
  <si>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</si>
  <si>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</si>
  <si>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</si>
  <si>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</si>
  <si>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</si>
  <si>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</si>
  <si>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</si>
  <si>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</si>
  <si>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</si>
  <si>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</si>
  <si>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</si>
  <si>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</si>
  <si>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</si>
  <si>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</si>
  <si>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</si>
  <si>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</si>
  <si>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</si>
  <si>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</si>
  <si>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</si>
  <si>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</si>
  <si>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</si>
  <si>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</si>
  <si>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</si>
  <si>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</si>
  <si>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</si>
  <si>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</si>
  <si>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</si>
  <si>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</si>
  <si>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</si>
  <si>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</si>
  <si>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</si>
  <si>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</si>
  <si>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</si>
  <si>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</si>
  <si>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</si>
  <si>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</si>
  <si>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</si>
  <si>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</si>
  <si>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</si>
  <si>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</si>
  <si>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</si>
  <si>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</si>
  <si>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</si>
  <si>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</si>
  <si>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</si>
  <si>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</si>
  <si>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</si>
  <si>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</si>
  <si>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</si>
  <si>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</si>
  <si>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</si>
  <si>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</si>
  <si>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</si>
  <si>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</si>
  <si>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</si>
  <si>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</si>
  <si>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</si>
  <si>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</si>
  <si>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</si>
  <si>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</si>
  <si>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</si>
  <si>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</si>
  <si>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</si>
  <si>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</si>
  <si>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</si>
  <si>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</si>
  <si>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</si>
  <si>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</si>
  <si>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</si>
  <si>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</si>
  <si>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</si>
  <si>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</si>
  <si>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</si>
  <si>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</si>
  <si>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</si>
  <si>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</si>
  <si>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</si>
  <si>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</si>
  <si>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</si>
  <si>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</si>
  <si>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</si>
  <si>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</si>
  <si>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</si>
  <si>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</si>
  <si>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</si>
  <si>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</si>
  <si>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</si>
  <si>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</si>
  <si>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</si>
  <si>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</si>
  <si>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</si>
  <si>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</si>
  <si>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</si>
  <si>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</si>
  <si>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</si>
  <si>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</si>
  <si>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</si>
  <si>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</si>
  <si>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</si>
  <si>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</si>
  <si>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</si>
  <si>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</si>
  <si>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</si>
  <si>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</si>
  <si>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</si>
  <si>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</si>
  <si>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</si>
  <si>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</si>
  <si>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</si>
  <si>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</si>
  <si>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</si>
  <si>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</si>
  <si>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</si>
  <si>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</si>
  <si>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</si>
  <si>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</si>
  <si>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</si>
  <si>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</si>
  <si>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</si>
  <si>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</si>
  <si>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</si>
  <si>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</si>
  <si>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</si>
  <si>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</si>
  <si>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</si>
  <si>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</si>
  <si>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</si>
  <si>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</si>
  <si>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</si>
  <si>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</si>
  <si>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</si>
  <si>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</si>
  <si>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</si>
  <si>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</si>
  <si>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</si>
  <si>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</si>
  <si>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</si>
  <si>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</si>
  <si>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</si>
  <si>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</si>
  <si>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</si>
  <si>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</si>
  <si>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</si>
  <si>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</si>
  <si>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</si>
  <si>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</si>
  <si>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</si>
  <si>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</si>
  <si>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</si>
  <si>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</si>
  <si>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</si>
  <si>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</si>
  <si>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</si>
  <si>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</si>
  <si>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</si>
  <si>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</si>
  <si>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</si>
  <si>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</si>
  <si>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</si>
  <si>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</si>
  <si>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</si>
  <si>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</si>
  <si>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</si>
  <si>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</si>
  <si>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</si>
  <si>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</si>
  <si>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</si>
  <si>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</si>
  <si>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</si>
  <si>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</si>
  <si>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</si>
  <si>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</si>
  <si>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</si>
  <si>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</si>
  <si>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</si>
  <si>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</si>
  <si>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</si>
  <si>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</si>
  <si>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</si>
  <si>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</si>
  <si>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</si>
  <si>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</si>
  <si>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</si>
  <si>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</si>
  <si>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</si>
  <si>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</si>
  <si>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</si>
  <si>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</si>
  <si>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</si>
  <si>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</si>
  <si>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</si>
  <si>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</si>
  <si>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</si>
  <si>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</si>
  <si>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</si>
  <si>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</si>
  <si>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</si>
  <si>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</si>
  <si>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</si>
  <si>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</si>
  <si>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</si>
  <si>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</si>
  <si>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</si>
  <si>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</si>
  <si>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</si>
  <si>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</si>
  <si>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</si>
  <si>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</si>
  <si>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</si>
  <si>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</si>
  <si>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</si>
  <si>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</si>
  <si>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</si>
  <si>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</si>
  <si>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</si>
  <si>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</si>
  <si>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</si>
  <si>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</si>
  <si>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</si>
  <si>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</si>
  <si>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</si>
  <si>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</si>
  <si>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</si>
  <si>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</si>
  <si>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</si>
  <si>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</si>
  <si>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</si>
  <si>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</si>
  <si>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</si>
  <si>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</si>
  <si>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</si>
  <si>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</si>
  <si>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</si>
  <si>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</si>
  <si>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</si>
  <si>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</si>
  <si>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</si>
  <si>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</si>
  <si>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</si>
  <si>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</si>
  <si>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</si>
  <si>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</si>
  <si>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</si>
  <si>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</si>
  <si>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</si>
  <si>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</si>
  <si>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</si>
  <si>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</si>
  <si>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</si>
  <si>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</si>
  <si>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</si>
  <si>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</si>
  <si>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</si>
  <si>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</si>
  <si>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</si>
  <si>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</si>
  <si>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</si>
  <si>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</si>
  <si>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</si>
  <si>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</si>
  <si>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</si>
  <si>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</si>
  <si>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</si>
  <si>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</si>
  <si>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</si>
  <si>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</si>
  <si>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</si>
  <si>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</si>
  <si>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</si>
  <si>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</si>
  <si>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</si>
  <si>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</si>
  <si>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</si>
  <si>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</si>
  <si>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</si>
  <si>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</si>
  <si>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</si>
  <si>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</si>
  <si>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</si>
  <si>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</si>
  <si>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</si>
  <si>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</si>
  <si>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</si>
  <si>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</si>
  <si>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</si>
  <si>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</si>
  <si>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</si>
  <si>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</si>
  <si>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</si>
  <si>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</si>
  <si>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</si>
  <si>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</si>
  <si>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</si>
  <si>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</si>
  <si>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</si>
  <si>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</si>
  <si>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</si>
  <si>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</si>
  <si>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</si>
  <si>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</si>
  <si>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</si>
  <si>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</si>
  <si>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</si>
  <si>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</si>
  <si>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</si>
  <si>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</si>
  <si>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</si>
  <si>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</si>
  <si>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</si>
  <si>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</si>
  <si>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</si>
  <si>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</si>
  <si>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</si>
  <si>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</si>
  <si>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</si>
  <si>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</si>
  <si>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</si>
  <si>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</si>
  <si>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</si>
  <si>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</si>
  <si>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</si>
  <si>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</si>
  <si>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</si>
  <si>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</si>
  <si>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</si>
  <si>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</si>
  <si>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</si>
  <si>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</si>
  <si>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</si>
  <si>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</si>
  <si>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</si>
  <si>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</si>
  <si>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</si>
  <si>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</si>
  <si>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</si>
  <si>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</si>
  <si>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</si>
  <si>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</si>
  <si>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</si>
  <si>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</si>
  <si>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</si>
  <si>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</si>
  <si>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</si>
  <si>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</si>
  <si>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</si>
  <si>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</si>
  <si>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</si>
  <si>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</si>
  <si>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</si>
  <si>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</si>
  <si>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</si>
  <si>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</si>
  <si>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</si>
  <si>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</si>
  <si>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</si>
  <si>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</si>
  <si>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</si>
  <si>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</si>
  <si>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</si>
  <si>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</si>
  <si>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</si>
  <si>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</si>
  <si>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</si>
  <si>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</si>
  <si>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</si>
  <si>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</si>
  <si>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</si>
  <si>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</si>
  <si>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</si>
  <si>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</si>
  <si>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</si>
  <si>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</si>
  <si>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</si>
  <si>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</si>
  <si>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</si>
  <si>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</si>
  <si>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</si>
  <si>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</si>
  <si>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</si>
  <si>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</si>
  <si>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</si>
  <si>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</si>
  <si>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</si>
  <si>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</si>
  <si>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</si>
  <si>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</si>
  <si>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</si>
  <si>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</si>
  <si>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</si>
  <si>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</si>
  <si>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</si>
  <si>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</si>
  <si>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</si>
  <si>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</si>
  <si>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</si>
  <si>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</si>
  <si>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</si>
  <si>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</si>
  <si>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</si>
  <si>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</si>
  <si>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</si>
  <si>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</si>
  <si>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</si>
  <si>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</si>
  <si>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</si>
  <si>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</si>
  <si>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</si>
  <si>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</si>
  <si>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</si>
  <si>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</si>
  <si>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</si>
  <si>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</si>
  <si>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</si>
  <si>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</si>
  <si>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</si>
  <si>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</si>
  <si>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</si>
  <si>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</si>
  <si>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</si>
  <si>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</si>
  <si>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</si>
  <si>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</si>
  <si>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</si>
  <si>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</si>
  <si>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</si>
  <si>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</si>
  <si>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</si>
  <si>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</si>
  <si>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</si>
  <si>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</si>
  <si>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</si>
  <si>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</si>
  <si>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</si>
  <si>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</si>
  <si>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</si>
  <si>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</si>
  <si>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</si>
  <si>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</si>
  <si>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</si>
  <si>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</si>
  <si>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</si>
  <si>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</si>
  <si>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</si>
  <si>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</si>
  <si>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</si>
  <si>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</si>
  <si>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</si>
  <si>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</si>
  <si>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</si>
  <si>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</si>
  <si>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</si>
  <si>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</si>
  <si>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</si>
  <si>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</si>
  <si>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</si>
  <si>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</si>
  <si>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</si>
  <si>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</si>
  <si>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</si>
  <si>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</si>
  <si>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</si>
  <si>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</si>
  <si>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</si>
  <si>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</si>
  <si>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</si>
  <si>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</si>
  <si>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</si>
  <si>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</si>
  <si>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</si>
  <si>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</si>
  <si>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</si>
  <si>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</si>
  <si>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</si>
  <si>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</si>
  <si>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</si>
  <si>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</si>
  <si>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</si>
  <si>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</si>
  <si>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</si>
  <si>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</si>
  <si>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</si>
  <si>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</si>
  <si>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</si>
  <si>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</si>
  <si>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</si>
  <si>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</si>
  <si>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</si>
  <si>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</si>
  <si>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</si>
  <si>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</si>
  <si>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</si>
  <si>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</si>
  <si>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</si>
  <si>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</si>
  <si>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</si>
  <si>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</si>
  <si>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</si>
  <si>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</si>
  <si>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</si>
  <si>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</si>
  <si>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</si>
  <si>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</si>
  <si>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</si>
  <si>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</si>
  <si>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</si>
  <si>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</si>
  <si>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</si>
  <si>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</si>
  <si>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</si>
  <si>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</si>
  <si>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</si>
  <si>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</si>
  <si>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</si>
  <si>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</si>
  <si>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</si>
  <si>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</si>
  <si>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</si>
  <si>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</si>
  <si>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</si>
  <si>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</si>
  <si>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</si>
  <si>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</si>
  <si>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</si>
  <si>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</si>
  <si>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</si>
  <si>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</si>
  <si>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</si>
  <si>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</si>
  <si>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</si>
  <si>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</si>
  <si>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</si>
  <si>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</si>
  <si>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</si>
  <si>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</si>
  <si>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</si>
  <si>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</si>
  <si>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</si>
  <si>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</si>
  <si>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</si>
  <si>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</si>
  <si>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</si>
  <si>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</si>
  <si>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</si>
  <si>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</si>
  <si>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</si>
  <si>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</si>
  <si>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</si>
  <si>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</si>
  <si>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</si>
  <si>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</si>
  <si>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</si>
  <si>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</si>
  <si>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</si>
  <si>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</si>
  <si>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</si>
  <si>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</si>
  <si>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</si>
  <si>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</si>
  <si>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</si>
  <si>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</si>
  <si>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</si>
  <si>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</si>
  <si>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</si>
  <si>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</si>
  <si>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</si>
  <si>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</si>
  <si>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</si>
  <si>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</si>
  <si>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</si>
  <si>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</si>
  <si>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</si>
  <si>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</si>
  <si>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</si>
  <si>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</si>
  <si>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</si>
  <si>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</si>
  <si>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</si>
  <si>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</si>
  <si>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</si>
  <si>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</si>
  <si>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</si>
  <si>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</si>
  <si>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</si>
  <si>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</si>
  <si>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</si>
  <si>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</si>
  <si>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</si>
  <si>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</si>
  <si>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</si>
  <si>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</si>
  <si>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</si>
  <si>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</si>
  <si>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</si>
  <si>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</si>
  <si>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</si>
  <si>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</si>
  <si>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</si>
  <si>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</si>
  <si>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</si>
  <si>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</si>
  <si>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</si>
  <si>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</si>
  <si>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</si>
  <si>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</si>
  <si>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</si>
  <si>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</si>
  <si>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</si>
  <si>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</si>
  <si>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</si>
  <si>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</si>
  <si>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</si>
  <si>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</si>
  <si>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</si>
  <si>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</si>
  <si>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</si>
  <si>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</si>
  <si>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</si>
  <si>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</si>
  <si>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</si>
  <si>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</si>
  <si>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</si>
  <si>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</si>
  <si>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</si>
  <si>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</si>
  <si>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</si>
  <si>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</si>
  <si>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</si>
  <si>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</si>
  <si>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</si>
  <si>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</si>
  <si>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</si>
  <si>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</si>
  <si>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</si>
  <si>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</si>
  <si>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</si>
  <si>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</si>
  <si>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</si>
  <si>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</si>
  <si>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</si>
  <si>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</si>
  <si>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</si>
  <si>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</si>
  <si>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</si>
  <si>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</si>
  <si>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</si>
  <si>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</si>
  <si>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</si>
  <si>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</si>
  <si>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</si>
  <si>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</si>
  <si>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</si>
  <si>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</si>
  <si>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</si>
  <si>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</si>
  <si>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</si>
  <si>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</si>
  <si>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</si>
  <si>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</si>
  <si>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</si>
  <si>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</si>
  <si>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</si>
  <si>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</si>
  <si>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</si>
  <si>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</si>
  <si>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</si>
  <si>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</si>
  <si>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</si>
  <si>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</si>
  <si>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</si>
  <si>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</si>
  <si>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</si>
  <si>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</si>
  <si>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</si>
  <si>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</si>
  <si>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</si>
  <si>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</si>
  <si>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</si>
  <si>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</si>
  <si>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</si>
  <si>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</si>
  <si>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</si>
  <si>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</si>
  <si>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</si>
  <si>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</si>
  <si>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</si>
  <si>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</si>
  <si>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</si>
  <si>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</si>
  <si>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</si>
  <si>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</si>
  <si>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</si>
  <si>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</si>
  <si>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</si>
  <si>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</si>
  <si>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</si>
  <si>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</si>
  <si>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</si>
  <si>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</si>
  <si>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</si>
  <si>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</si>
  <si>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</si>
  <si>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</si>
  <si>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</si>
  <si>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</si>
  <si>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</si>
  <si>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</si>
  <si>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</si>
  <si>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</si>
  <si>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</si>
  <si>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</si>
  <si>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</si>
  <si>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</si>
  <si>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</si>
  <si>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</si>
  <si>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</si>
  <si>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</si>
  <si>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</si>
  <si>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</si>
  <si>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</si>
  <si>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</si>
  <si>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</si>
  <si>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</si>
  <si>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</si>
  <si>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</si>
  <si>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</si>
  <si>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</si>
  <si>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</si>
  <si>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</si>
  <si>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</si>
  <si>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</si>
  <si>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</si>
  <si>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</si>
  <si>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</si>
  <si>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</si>
  <si>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</si>
  <si>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</si>
  <si>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</si>
  <si>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</si>
  <si>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</si>
  <si>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</si>
  <si>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</si>
  <si>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</si>
  <si>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</si>
  <si>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</si>
  <si>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</si>
  <si>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</si>
  <si>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</si>
  <si>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</si>
  <si>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</si>
  <si>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</si>
  <si>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</si>
  <si>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</si>
  <si>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</si>
  <si>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</si>
  <si>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</si>
  <si>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</si>
  <si>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</si>
  <si>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</si>
  <si>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</si>
  <si>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</si>
  <si>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</si>
  <si>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</si>
  <si>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</si>
  <si>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</si>
  <si>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</si>
  <si>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</si>
  <si>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</si>
  <si>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</si>
  <si>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</si>
  <si>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</si>
  <si>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</si>
  <si>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</si>
  <si>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</si>
  <si>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</si>
  <si>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</si>
  <si>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</si>
  <si>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</si>
  <si>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</si>
  <si>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</si>
  <si>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</si>
  <si>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</si>
  <si>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</si>
  <si>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</si>
  <si>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</si>
  <si>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</si>
  <si>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</si>
  <si>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</si>
  <si>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</si>
  <si>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</si>
  <si>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</si>
  <si>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</si>
  <si>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</si>
  <si>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</si>
  <si>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</si>
  <si>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</si>
  <si>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</si>
  <si>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</si>
  <si>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</si>
  <si>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</si>
  <si>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</si>
  <si>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</si>
  <si>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</si>
  <si>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</si>
  <si>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</si>
  <si>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</si>
  <si>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</si>
  <si>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</si>
  <si>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</si>
  <si>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</si>
  <si>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</si>
  <si>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</si>
  <si>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</si>
  <si>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</si>
  <si>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</si>
  <si>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</si>
  <si>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</si>
  <si>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</si>
  <si>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</si>
  <si>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</si>
  <si>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</si>
  <si>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</si>
  <si>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</si>
  <si>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</si>
  <si>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</si>
  <si>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</si>
  <si>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</si>
  <si>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</si>
  <si>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</si>
  <si>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</si>
  <si>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</si>
  <si>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</si>
  <si>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</si>
  <si>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</si>
  <si>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</si>
  <si>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</si>
  <si>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</si>
  <si>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</si>
  <si>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</si>
  <si>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</si>
  <si>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</si>
  <si>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</si>
  <si>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</si>
  <si>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</si>
  <si>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</si>
  <si>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</si>
  <si>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</si>
  <si>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</si>
  <si>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</si>
  <si>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</si>
  <si>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</si>
  <si>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</si>
  <si>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</si>
  <si>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</si>
  <si>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</si>
  <si>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</si>
  <si>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</si>
  <si>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</si>
  <si>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</si>
  <si>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</si>
  <si>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</si>
  <si>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</si>
  <si>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</si>
  <si>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</si>
  <si>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</si>
  <si>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</si>
  <si>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</si>
  <si>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</si>
  <si>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</si>
  <si>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</si>
  <si>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</si>
  <si>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</si>
  <si>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</si>
  <si>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</si>
  <si>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</si>
  <si>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</si>
  <si>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</si>
  <si>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</si>
  <si>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</si>
  <si>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</si>
  <si>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</si>
  <si>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</si>
  <si>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</si>
  <si>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</si>
  <si>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</si>
  <si>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</si>
  <si>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</si>
  <si>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</si>
  <si>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</si>
  <si>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</si>
  <si>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</si>
  <si>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</si>
  <si>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</si>
  <si>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</si>
  <si>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</si>
  <si>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</si>
  <si>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</si>
  <si>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</si>
  <si>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</si>
  <si>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</si>
  <si>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</si>
  <si>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</si>
  <si>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</si>
  <si>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</si>
  <si>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</si>
  <si>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</si>
  <si>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</si>
  <si>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</si>
  <si>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</si>
  <si>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</si>
  <si>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</si>
  <si>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</si>
  <si>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</si>
  <si>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</si>
  <si>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</si>
  <si>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</si>
  <si>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</si>
  <si>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</si>
  <si>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</si>
  <si>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</si>
  <si>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</si>
  <si>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</si>
  <si>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</si>
  <si>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</si>
  <si>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</si>
  <si>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</si>
  <si>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</si>
  <si>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</si>
  <si>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</si>
  <si>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</si>
  <si>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</si>
  <si>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</si>
  <si>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</si>
  <si>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</si>
  <si>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</si>
  <si>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</si>
  <si>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</si>
  <si>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</si>
  <si>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</si>
  <si>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</si>
  <si>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</si>
  <si>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</si>
  <si>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</si>
  <si>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</si>
  <si>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</si>
  <si>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</si>
  <si>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</si>
  <si>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</si>
  <si>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</si>
  <si>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</si>
  <si>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</si>
  <si>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</si>
  <si>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</si>
  <si>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</si>
  <si>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</si>
  <si>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</si>
  <si>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</si>
  <si>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</si>
  <si>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</si>
  <si>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</si>
  <si>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</si>
  <si>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</si>
  <si>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</si>
  <si>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</si>
  <si>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</si>
  <si>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</si>
  <si>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</si>
  <si>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</si>
  <si>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</si>
  <si>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</si>
  <si>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</si>
  <si>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</si>
  <si>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</si>
  <si>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</si>
  <si>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</si>
  <si>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</si>
  <si>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</si>
  <si>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</si>
  <si>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</si>
  <si>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</si>
  <si>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</si>
  <si>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</si>
  <si>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</si>
  <si>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</si>
  <si>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</si>
  <si>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</si>
  <si>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</si>
  <si>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</si>
  <si>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</si>
  <si>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</si>
  <si>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</si>
  <si>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</si>
  <si>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</si>
  <si>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</si>
  <si>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</si>
  <si>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</si>
  <si>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</si>
  <si>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</si>
  <si>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</si>
  <si>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</si>
  <si>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</si>
  <si>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</si>
  <si>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</si>
  <si>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</si>
  <si>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</si>
  <si>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</si>
  <si>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</si>
  <si>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</si>
  <si>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</si>
  <si>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</si>
  <si>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</si>
  <si>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</si>
  <si>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</si>
  <si>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</si>
  <si>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</si>
  <si>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</si>
  <si>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</si>
  <si>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</si>
  <si>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</si>
  <si>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</si>
  <si>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</si>
  <si>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</si>
  <si>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</si>
  <si>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</si>
  <si>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</si>
  <si>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</si>
  <si>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</si>
  <si>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</si>
  <si>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</si>
  <si>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</si>
  <si>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</si>
  <si>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</si>
  <si>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</si>
  <si>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</si>
  <si>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</si>
  <si>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</si>
  <si>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</si>
  <si>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</si>
  <si>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</si>
  <si>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</si>
  <si>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</si>
  <si>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</si>
  <si>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</si>
  <si>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</si>
  <si>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</si>
  <si>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</si>
  <si>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</si>
  <si>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</si>
  <si>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</si>
  <si>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</si>
  <si>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</si>
  <si>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</si>
  <si>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</si>
  <si>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</si>
  <si>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</si>
  <si>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</si>
  <si>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</si>
  <si>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</si>
  <si>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</si>
  <si>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</si>
  <si>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</si>
  <si>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</si>
  <si>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</si>
  <si>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</si>
  <si>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</si>
  <si>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</si>
  <si>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</si>
  <si>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</si>
  <si>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</si>
  <si>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</si>
  <si>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</si>
  <si>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</si>
  <si>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</si>
  <si>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</si>
  <si>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</si>
  <si>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</si>
  <si>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</si>
  <si>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</si>
  <si>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</si>
  <si>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</si>
  <si>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</si>
  <si>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</si>
  <si>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</si>
  <si>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</si>
  <si>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</si>
  <si>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</si>
  <si>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</si>
  <si>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</si>
  <si>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</si>
  <si>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</si>
  <si>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</si>
  <si>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</si>
  <si>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</si>
  <si>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</si>
  <si>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</si>
  <si>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</si>
  <si>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</si>
  <si>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</si>
  <si>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</si>
  <si>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</si>
  <si>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</si>
  <si>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</si>
  <si>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</si>
  <si>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</si>
  <si>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</si>
  <si>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</si>
  <si>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</si>
  <si>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</si>
  <si>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</si>
  <si>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</si>
  <si>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</si>
  <si>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</si>
  <si>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</si>
  <si>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</si>
  <si>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</si>
  <si>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</si>
  <si>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</si>
  <si>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</si>
  <si>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</si>
  <si>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</si>
  <si>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</si>
  <si>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</si>
  <si>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</si>
  <si>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</si>
  <si>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</si>
  <si>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</si>
  <si>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</si>
  <si>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</si>
  <si>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</si>
  <si>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</si>
  <si>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</si>
  <si>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</si>
  <si>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</si>
  <si>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</si>
  <si>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</si>
  <si>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</si>
  <si>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</si>
  <si>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</si>
  <si>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</si>
  <si>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</si>
  <si>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</si>
  <si>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</si>
  <si>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</si>
  <si>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</si>
  <si>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</si>
  <si>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</si>
  <si>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</si>
  <si>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</si>
  <si>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</si>
  <si>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</si>
  <si>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</si>
  <si>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</si>
  <si>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</si>
  <si>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</si>
  <si>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</si>
  <si>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</si>
  <si>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</si>
  <si>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</si>
  <si>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</si>
  <si>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</si>
  <si>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</si>
  <si>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</si>
  <si>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</si>
  <si>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</si>
  <si>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</si>
  <si>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</si>
  <si>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</si>
  <si>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</si>
  <si>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</si>
  <si>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</si>
  <si>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</si>
  <si>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</si>
  <si>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</si>
  <si>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</si>
  <si>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</si>
  <si>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</si>
  <si>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</si>
  <si>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</si>
  <si>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</si>
  <si>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</si>
  <si>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</si>
  <si>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</si>
  <si>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</si>
  <si>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</si>
  <si>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</si>
  <si>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</si>
  <si>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</si>
  <si>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</si>
  <si>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</si>
  <si>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</si>
  <si>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</si>
  <si>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</si>
  <si>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</si>
  <si>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</si>
  <si>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</si>
  <si>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</si>
  <si>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</si>
  <si>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</si>
  <si>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</si>
  <si>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</si>
  <si>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</si>
  <si>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</si>
  <si>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</si>
  <si>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</si>
  <si>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</si>
  <si>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</si>
  <si>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</si>
  <si>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</si>
  <si>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</si>
  <si>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</si>
  <si>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</si>
  <si>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</si>
  <si>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</si>
  <si>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</si>
  <si>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</si>
  <si>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</si>
  <si>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</si>
  <si>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</si>
  <si>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</si>
  <si>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</si>
  <si>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</si>
  <si>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</si>
  <si>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</si>
  <si>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</si>
  <si>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</si>
  <si>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</si>
  <si>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</si>
  <si>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</si>
  <si>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</si>
  <si>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</si>
  <si>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</si>
  <si>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</si>
  <si>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</si>
  <si>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</si>
  <si>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</si>
  <si>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</si>
  <si>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</si>
  <si>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</si>
  <si>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</si>
  <si>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</si>
  <si>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</si>
  <si>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</si>
  <si>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</si>
  <si>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</si>
  <si>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</si>
  <si>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</si>
  <si>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</si>
  <si>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</si>
  <si>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</si>
  <si>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</si>
  <si>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</si>
  <si>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</si>
  <si>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</si>
  <si>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</si>
  <si>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</si>
  <si>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</si>
  <si>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</si>
  <si>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</si>
  <si>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</si>
  <si>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</si>
  <si>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</si>
  <si>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</si>
  <si>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</si>
  <si>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</si>
  <si>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</si>
  <si>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</si>
  <si>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</si>
  <si>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</si>
  <si>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</si>
  <si>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</si>
  <si>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</si>
  <si>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</si>
  <si>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</si>
  <si>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</si>
  <si>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</si>
  <si>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</si>
  <si>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</si>
  <si>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</si>
  <si>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</si>
  <si>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</si>
  <si>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</si>
  <si>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</si>
  <si>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</si>
  <si>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</si>
  <si>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</si>
  <si>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</si>
  <si>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</si>
  <si>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</si>
  <si>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</si>
  <si>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</si>
  <si>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</si>
  <si>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</si>
  <si>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</si>
  <si>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</si>
  <si>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</si>
  <si>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</si>
  <si>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</si>
  <si>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</si>
  <si>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</si>
  <si>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</si>
  <si>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</si>
  <si>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</si>
  <si>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</si>
  <si>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</si>
  <si>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</si>
  <si>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</si>
  <si>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</si>
  <si>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</si>
  <si>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</si>
  <si>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</si>
  <si>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</si>
  <si>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</si>
  <si>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</si>
  <si>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</si>
  <si>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</si>
  <si>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</si>
  <si>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</si>
  <si>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</si>
  <si>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</si>
  <si>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</si>
  <si>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</si>
  <si>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</si>
  <si>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</si>
  <si>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</si>
  <si>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</si>
  <si>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</si>
  <si>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</si>
  <si>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</si>
  <si>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</si>
  <si>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</si>
  <si>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</si>
  <si>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</si>
  <si>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</si>
  <si>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</si>
  <si>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</si>
  <si>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</si>
  <si>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</si>
  <si>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</si>
  <si>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</si>
  <si>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</si>
  <si>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</si>
  <si>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</si>
  <si>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</si>
  <si>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</si>
  <si>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</si>
  <si>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</si>
  <si>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</si>
  <si>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</si>
  <si>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</si>
  <si>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</si>
  <si>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</si>
  <si>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</si>
  <si>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</si>
  <si>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</si>
  <si>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</si>
  <si>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</si>
  <si>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</si>
  <si>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</si>
  <si>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</si>
  <si>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</si>
  <si>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</si>
  <si>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</si>
  <si>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</si>
  <si>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</si>
  <si>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</si>
  <si>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</si>
  <si>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</si>
  <si>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</si>
  <si>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</si>
  <si>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</si>
  <si>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</si>
  <si>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</si>
  <si>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</si>
  <si>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</si>
  <si>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</si>
  <si>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</si>
  <si>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</si>
  <si>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</si>
  <si>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</si>
  <si>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</si>
  <si>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</si>
  <si>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</si>
  <si>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</si>
  <si>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</si>
  <si>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</si>
  <si>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</si>
  <si>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</si>
  <si>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</si>
  <si>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</si>
  <si>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</si>
  <si>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</si>
  <si>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</si>
  <si>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</si>
  <si>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</si>
  <si>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</si>
  <si>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</si>
  <si>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</si>
  <si>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</si>
  <si>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</si>
  <si>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</si>
  <si>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</si>
  <si>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</si>
  <si>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</si>
  <si>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</si>
  <si>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</si>
  <si>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</si>
  <si>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</si>
  <si>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</si>
  <si>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</si>
  <si>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</si>
  <si>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</si>
  <si>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</si>
  <si>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</si>
  <si>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</si>
  <si>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</si>
  <si>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</si>
  <si>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</si>
  <si>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</si>
  <si>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</si>
  <si>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</si>
  <si>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</si>
  <si>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</si>
  <si>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</si>
  <si>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</si>
  <si>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</si>
  <si>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</si>
  <si>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</si>
  <si>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</si>
  <si>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</si>
  <si>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</si>
  <si>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</si>
  <si>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</si>
  <si>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</si>
  <si>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</si>
  <si>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</si>
  <si>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</si>
  <si>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</si>
  <si>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</si>
  <si>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</si>
  <si>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</si>
  <si>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</si>
  <si>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</si>
  <si>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</si>
  <si>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</si>
  <si>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</si>
  <si>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</si>
  <si>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</si>
  <si>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</si>
  <si>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</si>
  <si>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</si>
  <si>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</si>
  <si>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</si>
  <si>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</si>
  <si>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</si>
  <si>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</si>
  <si>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</si>
  <si>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</si>
  <si>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</si>
  <si>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</si>
  <si>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</si>
  <si>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</si>
  <si>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</si>
  <si>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</si>
  <si>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</si>
  <si>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</si>
  <si>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</si>
  <si>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</si>
  <si>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</si>
  <si>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</si>
  <si>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</si>
  <si>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</si>
  <si>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</si>
  <si>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</si>
  <si>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</si>
  <si>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</si>
  <si>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</si>
  <si>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</si>
  <si>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</si>
  <si>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</si>
  <si>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</si>
  <si>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</si>
  <si>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</si>
  <si>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</si>
  <si>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</si>
  <si>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</si>
  <si>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</si>
  <si>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</si>
  <si>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</si>
  <si>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</si>
  <si>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</si>
  <si>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</si>
  <si>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</si>
  <si>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</si>
  <si>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</si>
  <si>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</si>
  <si>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</si>
  <si>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</si>
  <si>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</si>
  <si>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</si>
  <si>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</si>
  <si>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</si>
  <si>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</si>
  <si>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</si>
  <si>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</si>
  <si>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</si>
  <si>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</si>
  <si>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</si>
  <si>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</si>
  <si>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</si>
  <si>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</si>
  <si>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</si>
  <si>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</si>
  <si>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</si>
  <si>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</si>
  <si>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</si>
  <si>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</si>
  <si>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</si>
  <si>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</si>
  <si>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</si>
  <si>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</si>
  <si>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</si>
  <si>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</si>
  <si>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</si>
  <si>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</si>
  <si>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</si>
  <si>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</si>
  <si>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</si>
  <si>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</si>
  <si>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</si>
  <si>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</si>
  <si>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</si>
  <si>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</si>
  <si>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</si>
  <si>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</si>
  <si>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</si>
  <si>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</si>
  <si>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</si>
  <si>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</si>
  <si>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</si>
  <si>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</si>
  <si>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</si>
  <si>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</si>
  <si>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</si>
  <si>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</si>
  <si>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</si>
  <si>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</si>
  <si>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</si>
  <si>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</si>
  <si>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</si>
  <si>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</si>
  <si>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</si>
  <si>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</si>
  <si>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</si>
  <si>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</si>
  <si>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</si>
  <si>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</si>
  <si>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</si>
  <si>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</si>
  <si>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</si>
  <si>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</si>
  <si>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</si>
  <si>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</si>
  <si>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</si>
  <si>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</si>
  <si>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</si>
  <si>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</si>
  <si>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</si>
  <si>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</si>
  <si>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</si>
  <si>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</si>
  <si>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</si>
  <si>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</si>
  <si>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</si>
  <si>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</si>
  <si>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</si>
  <si>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</si>
  <si>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</si>
  <si>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</si>
  <si>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</si>
  <si>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</si>
  <si>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</si>
  <si>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</si>
  <si>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</si>
  <si>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</si>
  <si>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</si>
  <si>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</si>
  <si>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</si>
  <si>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</si>
  <si>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</si>
  <si>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</si>
  <si>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</si>
  <si>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</si>
  <si>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</si>
  <si>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</si>
  <si>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</si>
  <si>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</si>
  <si>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</si>
  <si>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</si>
  <si>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</si>
  <si>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</si>
  <si>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</si>
  <si>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</si>
  <si>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</si>
  <si>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</si>
  <si>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</si>
  <si>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</si>
  <si>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</si>
  <si>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</si>
  <si>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</si>
  <si>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</si>
  <si>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</si>
  <si>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</si>
  <si>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</si>
  <si>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</si>
  <si>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</si>
  <si>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</si>
  <si>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</si>
  <si>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</si>
  <si>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</si>
  <si>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</si>
  <si>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</si>
  <si>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</si>
  <si>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</si>
  <si>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</si>
  <si>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</si>
  <si>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</si>
  <si>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</si>
  <si>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</si>
  <si>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</si>
  <si>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</si>
  <si>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</si>
  <si>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</si>
  <si>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</si>
  <si>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</si>
  <si>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</si>
  <si>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</si>
  <si>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</si>
  <si>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</si>
  <si>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</si>
  <si>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</si>
  <si>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</si>
  <si>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</si>
  <si>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</si>
  <si>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</si>
  <si>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</si>
  <si>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</si>
  <si>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</si>
  <si>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</si>
  <si>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</si>
  <si>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</si>
  <si>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</si>
  <si>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</si>
  <si>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</si>
  <si>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</si>
  <si>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</si>
  <si>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</si>
  <si>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</si>
  <si>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</si>
  <si>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</si>
  <si>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</si>
  <si>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</si>
  <si>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</si>
  <si>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</si>
  <si>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</si>
  <si>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</si>
  <si>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</si>
  <si>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</si>
  <si>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</si>
  <si>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</si>
  <si>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</si>
  <si>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</si>
  <si>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</si>
  <si>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</si>
  <si>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</si>
  <si>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</si>
  <si>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</si>
  <si>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</si>
  <si>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</si>
  <si>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</si>
  <si>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</si>
  <si>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</si>
  <si>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</si>
  <si>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</si>
  <si>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</si>
  <si>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</si>
  <si>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</si>
  <si>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</si>
  <si>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</si>
  <si>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</si>
  <si>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</si>
  <si>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</si>
  <si>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</si>
  <si>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</si>
  <si>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</si>
  <si>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</si>
  <si>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</si>
  <si>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</si>
  <si>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</si>
  <si>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</si>
  <si>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</si>
  <si>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</si>
  <si>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</si>
  <si>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</si>
  <si>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</si>
  <si>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</si>
  <si>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</si>
  <si>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</si>
  <si>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</si>
  <si>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</si>
  <si>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</si>
  <si>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</si>
  <si>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</si>
  <si>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</si>
  <si>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</si>
  <si>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</si>
  <si>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</si>
  <si>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</si>
  <si>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</si>
  <si>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</si>
  <si>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</si>
  <si>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</si>
  <si>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</si>
  <si>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</si>
  <si>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</si>
  <si>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</si>
  <si>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</si>
  <si>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</si>
  <si>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</si>
  <si>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</si>
  <si>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</si>
  <si>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</si>
  <si>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</si>
  <si>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</si>
  <si>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</si>
  <si>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</si>
  <si>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</si>
  <si>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</si>
  <si>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</si>
  <si>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</si>
  <si>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</si>
  <si>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</si>
  <si>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</si>
  <si>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</si>
  <si>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</si>
  <si>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</si>
  <si>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</si>
  <si>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</si>
  <si>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</si>
  <si>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</si>
  <si>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</si>
  <si>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</si>
  <si>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</si>
  <si>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</si>
  <si>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</si>
  <si>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</si>
  <si>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</si>
  <si>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</si>
  <si>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</si>
  <si>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</si>
  <si>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</si>
  <si>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</si>
  <si>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</si>
  <si>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</si>
  <si>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</si>
  <si>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</si>
  <si>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</si>
  <si>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</si>
  <si>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</si>
  <si>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</si>
  <si>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</si>
  <si>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</si>
  <si>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</si>
  <si>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</si>
  <si>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</si>
  <si>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</si>
  <si>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</si>
  <si>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</si>
  <si>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</si>
  <si>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</si>
  <si>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</si>
  <si>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</si>
  <si>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</si>
  <si>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</si>
  <si>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</si>
  <si>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</si>
  <si>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</si>
  <si>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</si>
  <si>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</si>
  <si>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</si>
  <si>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</si>
  <si>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</si>
  <si>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</si>
  <si>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</si>
  <si>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</si>
  <si>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</si>
  <si>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</si>
  <si>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</si>
  <si>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</si>
  <si>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</si>
  <si>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</si>
  <si>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</si>
  <si>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</si>
  <si>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</si>
  <si>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</si>
  <si>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</si>
  <si>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</si>
  <si>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</si>
  <si>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</si>
  <si>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</si>
  <si>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</si>
  <si>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</si>
  <si>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</si>
  <si>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</si>
  <si>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</si>
  <si>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</si>
  <si>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</si>
  <si>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</si>
  <si>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</si>
  <si>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</si>
  <si>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</si>
  <si>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</si>
  <si>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</si>
  <si>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</si>
  <si>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</si>
  <si>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</si>
  <si>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</si>
  <si>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</si>
  <si>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</si>
  <si>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</si>
  <si>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</si>
  <si>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</si>
  <si>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</si>
  <si>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</si>
  <si>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</si>
  <si>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</si>
  <si>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</si>
  <si>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</si>
  <si>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</si>
  <si>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</si>
  <si>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</si>
  <si>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</si>
  <si>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</si>
  <si>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</si>
  <si>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</si>
  <si>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</si>
  <si>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</si>
  <si>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</si>
  <si>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</si>
  <si>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</si>
  <si>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</si>
  <si>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</si>
  <si>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</si>
  <si>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</si>
  <si>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</si>
  <si>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</si>
  <si>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</si>
  <si>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</si>
  <si>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</si>
  <si>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</si>
  <si>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</si>
  <si>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</si>
  <si>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</si>
  <si>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</si>
  <si>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</si>
  <si>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</si>
  <si>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</si>
  <si>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</si>
  <si>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</si>
  <si>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</si>
  <si>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</si>
  <si>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</si>
  <si>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</si>
  <si>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</si>
  <si>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</si>
  <si>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</si>
  <si>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</si>
  <si>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</si>
  <si>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</si>
  <si>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</si>
  <si>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</si>
  <si>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</si>
  <si>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</si>
  <si>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</si>
  <si>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</si>
  <si>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</si>
  <si>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</si>
  <si>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</si>
  <si>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</si>
  <si>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</si>
  <si>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</si>
  <si>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</si>
  <si>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</si>
  <si>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</si>
  <si>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</si>
  <si>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</si>
  <si>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</si>
  <si>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</si>
  <si>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</si>
  <si>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</si>
  <si>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</si>
  <si>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</si>
  <si>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</si>
  <si>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</si>
  <si>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</si>
  <si>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</si>
  <si>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</si>
  <si>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</si>
  <si>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</si>
  <si>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</si>
  <si>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</si>
  <si>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</si>
  <si>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</si>
  <si>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</si>
  <si>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</si>
  <si>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</si>
  <si>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</si>
  <si>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</si>
  <si>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</si>
  <si>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</si>
  <si>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</si>
  <si>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</si>
  <si>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</si>
  <si>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</si>
  <si>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</si>
  <si>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</si>
  <si>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</si>
  <si>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</si>
  <si>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</si>
  <si>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</si>
  <si>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</si>
  <si>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</si>
  <si>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</si>
  <si>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</si>
  <si>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</si>
  <si>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</si>
  <si>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</si>
  <si>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</si>
  <si>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</si>
  <si>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</si>
  <si>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</si>
  <si>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</si>
  <si>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</si>
  <si>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</si>
  <si>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</si>
  <si>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</si>
  <si>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</si>
  <si>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</si>
  <si>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</si>
  <si>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</si>
  <si>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</si>
  <si>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</si>
  <si>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</si>
  <si>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</si>
  <si>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</si>
  <si>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</si>
  <si>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</si>
  <si>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</si>
  <si>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</si>
  <si>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</si>
  <si>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</si>
  <si>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</si>
  <si>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</si>
  <si>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</si>
  <si>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</si>
  <si>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</si>
  <si>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</si>
  <si>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</si>
  <si>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</si>
  <si>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</si>
  <si>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</si>
  <si>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</si>
  <si>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</si>
  <si>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</si>
  <si>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</si>
  <si>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</si>
  <si>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</si>
  <si>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</si>
  <si>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</si>
  <si>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</si>
  <si>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</si>
  <si>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</si>
  <si>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</si>
  <si>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</si>
  <si>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</si>
  <si>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</si>
  <si>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</si>
  <si>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</si>
  <si>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</si>
  <si>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</si>
  <si>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</si>
  <si>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</si>
  <si>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</si>
  <si>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</si>
  <si>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</si>
  <si>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</si>
  <si>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</si>
  <si>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</si>
  <si>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</si>
  <si>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</si>
  <si>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</si>
  <si>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</si>
  <si>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</si>
  <si>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</si>
  <si>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</si>
  <si>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</si>
  <si>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</si>
  <si>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</si>
  <si>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</si>
  <si>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</si>
  <si>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</si>
  <si>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</si>
  <si>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</si>
  <si>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</si>
  <si>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</si>
  <si>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</si>
  <si>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</si>
  <si>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</si>
  <si>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</si>
  <si>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</si>
  <si>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</si>
  <si>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</si>
  <si>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</si>
  <si>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</si>
  <si>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</si>
  <si>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</si>
  <si>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</si>
  <si>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</si>
  <si>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</si>
  <si>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</si>
  <si>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</si>
  <si>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</si>
  <si>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</si>
  <si>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</si>
  <si>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</si>
  <si>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</si>
  <si>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</si>
  <si>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</si>
  <si>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</si>
  <si>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</si>
  <si>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</si>
  <si>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</si>
  <si>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</si>
  <si>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</si>
  <si>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</si>
  <si>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</si>
  <si>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</si>
  <si>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</si>
  <si>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</si>
  <si>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</si>
  <si>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</si>
  <si>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</si>
  <si>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</si>
  <si>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</si>
  <si>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</si>
  <si>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</si>
  <si>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</si>
  <si>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</si>
  <si>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</si>
  <si>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</si>
  <si>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</si>
  <si>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</si>
  <si>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</si>
  <si>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</si>
  <si>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</si>
  <si>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</si>
  <si>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</si>
  <si>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</si>
  <si>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</si>
  <si>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</si>
  <si>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</si>
  <si>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</si>
  <si>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</si>
  <si>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</si>
  <si>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</si>
  <si>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</si>
  <si>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</si>
  <si>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</si>
  <si>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</si>
  <si>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</si>
  <si>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</si>
  <si>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</si>
  <si>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</si>
  <si>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</si>
  <si>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</si>
  <si>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</si>
  <si>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</si>
  <si>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</si>
  <si>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</si>
  <si>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</si>
  <si>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</si>
  <si>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</si>
  <si>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</si>
  <si>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</si>
  <si>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</si>
  <si>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</si>
  <si>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</si>
  <si>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</si>
  <si>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</si>
  <si>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</si>
  <si>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</si>
  <si>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</si>
  <si>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</si>
  <si>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</si>
  <si>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</si>
  <si>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</si>
  <si>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</si>
  <si>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</si>
  <si>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</si>
  <si>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</si>
  <si>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</si>
  <si>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</si>
  <si>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</si>
  <si>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</si>
  <si>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</si>
  <si>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</si>
  <si>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</si>
  <si>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</si>
  <si>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</si>
  <si>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</si>
  <si>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</si>
  <si>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</si>
  <si>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</si>
  <si>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</si>
  <si>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</si>
  <si>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</si>
  <si>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</si>
  <si>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</si>
  <si>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</si>
  <si>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</si>
  <si>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</si>
  <si>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</si>
  <si>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</si>
  <si>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</si>
  <si>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</si>
  <si>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</si>
  <si>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</si>
  <si>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</si>
  <si>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</si>
  <si>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</si>
  <si>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</si>
  <si>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</si>
  <si>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</si>
  <si>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</si>
  <si>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</si>
  <si>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</si>
  <si>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</si>
  <si>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</si>
  <si>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</si>
  <si>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</si>
  <si>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</si>
  <si>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</si>
  <si>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</si>
  <si>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</si>
  <si>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</si>
  <si>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</si>
  <si>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</si>
  <si>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</si>
  <si>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</si>
  <si>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</si>
  <si>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</si>
  <si>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</si>
  <si>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</si>
  <si>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</si>
  <si>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</si>
  <si>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</si>
  <si>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</si>
  <si>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</si>
  <si>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</si>
  <si>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</si>
  <si>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</si>
  <si>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</si>
  <si>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</si>
  <si>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</si>
  <si>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</si>
  <si>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</si>
  <si>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</si>
  <si>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</si>
  <si>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</si>
  <si>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</si>
  <si>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</si>
  <si>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</si>
  <si>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</si>
  <si>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</si>
  <si>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</si>
  <si>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</si>
  <si>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</si>
  <si>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</si>
  <si>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</si>
  <si>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</si>
  <si>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</si>
  <si>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</si>
  <si>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</si>
  <si>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</si>
  <si>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</si>
  <si>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</si>
  <si>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</si>
  <si>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</si>
  <si>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</si>
  <si>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</si>
  <si>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</si>
  <si>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</si>
  <si>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</si>
  <si>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</si>
  <si>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</si>
  <si>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</si>
  <si>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</si>
  <si>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</si>
  <si>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</si>
  <si>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</si>
  <si>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</si>
  <si>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</si>
  <si>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</si>
  <si>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</si>
  <si>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</si>
  <si>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</si>
  <si>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</si>
  <si>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</si>
  <si>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</si>
  <si>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</si>
  <si>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</si>
  <si>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</si>
  <si>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</si>
  <si>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</si>
  <si>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</si>
  <si>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</si>
  <si>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</si>
  <si>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</si>
  <si>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</si>
  <si>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</si>
  <si>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</si>
  <si>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</si>
  <si>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</si>
  <si>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</si>
  <si>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</si>
  <si>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</si>
  <si>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</si>
  <si>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</si>
  <si>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</si>
  <si>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</si>
  <si>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</si>
  <si>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</si>
  <si>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</si>
  <si>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</si>
  <si>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</si>
  <si>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</si>
  <si>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</si>
  <si>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</si>
  <si>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</si>
  <si>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</si>
  <si>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</si>
  <si>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</si>
  <si>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</si>
  <si>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</si>
  <si>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</si>
  <si>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</si>
  <si>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</si>
  <si>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</si>
  <si>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</si>
  <si>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</si>
  <si>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</si>
  <si>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</si>
  <si>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</si>
  <si>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</si>
  <si>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</si>
  <si>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</si>
  <si>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</si>
  <si>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</si>
  <si>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</si>
  <si>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</si>
  <si>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</si>
  <si>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</si>
  <si>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</si>
  <si>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</si>
  <si>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</si>
  <si>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</si>
  <si>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</si>
  <si>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</si>
  <si>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</si>
  <si>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</si>
  <si>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</si>
  <si>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</si>
  <si>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</si>
  <si>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</si>
  <si>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</si>
  <si>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</si>
  <si>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</si>
  <si>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</si>
  <si>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</si>
  <si>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</si>
  <si>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</si>
  <si>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</si>
  <si>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</si>
  <si>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</si>
  <si>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</si>
  <si>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</si>
  <si>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</si>
  <si>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</si>
  <si>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</si>
  <si>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</si>
  <si>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</si>
  <si>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</si>
  <si>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</si>
  <si>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</si>
  <si>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</si>
  <si>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</si>
  <si>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</si>
  <si>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</si>
  <si>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</si>
  <si>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</si>
  <si>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</si>
  <si>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</si>
  <si>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</si>
  <si>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</si>
  <si>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</si>
  <si>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</si>
  <si>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</si>
  <si>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</si>
  <si>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</si>
  <si>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</si>
  <si>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</si>
  <si>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</si>
  <si>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</si>
  <si>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</si>
  <si>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</si>
  <si>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</si>
  <si>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</si>
  <si>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</si>
  <si>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</si>
  <si>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</si>
  <si>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</si>
  <si>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</si>
  <si>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</si>
  <si>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</si>
  <si>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</si>
  <si>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</si>
  <si>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</si>
  <si>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</si>
  <si>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</si>
  <si>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</si>
  <si>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</si>
  <si>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</si>
  <si>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</si>
  <si>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</si>
  <si>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</si>
  <si>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</si>
  <si>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</si>
  <si>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</si>
  <si>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</si>
  <si>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</si>
  <si>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</si>
  <si>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</si>
  <si>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</si>
  <si>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</si>
  <si>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</si>
  <si>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</si>
  <si>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</si>
  <si>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</si>
  <si>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</si>
  <si>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</si>
  <si>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</si>
  <si>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</si>
  <si>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</si>
  <si>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</si>
  <si>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</si>
  <si>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</si>
  <si>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</si>
  <si>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</si>
  <si>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</si>
  <si>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</si>
  <si>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</si>
  <si>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</si>
  <si>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</si>
  <si>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</si>
  <si>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</si>
  <si>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</si>
  <si>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</si>
  <si>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</si>
  <si>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</si>
  <si>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</si>
  <si>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</si>
  <si>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</si>
  <si>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</si>
  <si>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</si>
  <si>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</si>
  <si>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</si>
  <si>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</si>
  <si>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</si>
  <si>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</si>
  <si>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</si>
  <si>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</si>
  <si>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</si>
  <si>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</si>
  <si>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</si>
  <si>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</si>
  <si>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</si>
  <si>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</si>
  <si>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</si>
  <si>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</si>
  <si>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</si>
  <si>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</si>
  <si>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</si>
  <si>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</si>
  <si>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</si>
  <si>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</si>
  <si>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</si>
  <si>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</si>
  <si>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</si>
  <si>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</si>
  <si>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</si>
  <si>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</si>
  <si>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</si>
  <si>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</si>
  <si>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</si>
  <si>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</si>
  <si>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</si>
  <si>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</si>
  <si>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</si>
  <si>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</si>
  <si>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</si>
  <si>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</si>
  <si>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</si>
  <si>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</si>
  <si>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</si>
  <si>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</si>
  <si>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</si>
  <si>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</si>
  <si>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</si>
  <si>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</si>
  <si>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</si>
  <si>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</si>
  <si>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</si>
  <si>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</si>
  <si>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</si>
  <si>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</si>
  <si>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</si>
  <si>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</si>
  <si>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</si>
  <si>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</si>
  <si>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</si>
  <si>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</si>
  <si>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</si>
  <si>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</si>
  <si>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</si>
  <si>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</si>
  <si>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</si>
  <si>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</si>
  <si>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</si>
  <si>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</si>
  <si>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</si>
  <si>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</si>
  <si>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</si>
  <si>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</si>
  <si>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</si>
  <si>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</si>
  <si>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</si>
  <si>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</si>
  <si>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</si>
  <si>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</si>
  <si>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</si>
  <si>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</si>
  <si>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</si>
  <si>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</si>
  <si>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</si>
  <si>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</si>
  <si>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</si>
  <si>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</si>
  <si>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</si>
  <si>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</si>
  <si>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</si>
  <si>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</si>
  <si>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</si>
  <si>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</si>
  <si>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</si>
  <si>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</si>
  <si>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</si>
  <si>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</si>
  <si>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</si>
  <si>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</si>
  <si>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</si>
  <si>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</si>
  <si>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</si>
  <si>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</si>
  <si>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</si>
  <si>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</si>
  <si>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</si>
  <si>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</si>
  <si>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</si>
  <si>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</si>
  <si>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</si>
  <si>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</si>
  <si>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</si>
  <si>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</si>
  <si>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</si>
  <si>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</si>
  <si>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</si>
  <si>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</si>
  <si>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</si>
  <si>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</si>
  <si>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</si>
  <si>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</si>
  <si>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</si>
  <si>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</si>
  <si>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</si>
  <si>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</si>
  <si>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</si>
  <si>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</si>
  <si>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</si>
  <si>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</si>
  <si>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</si>
  <si>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</si>
  <si>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</si>
  <si>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</si>
  <si>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</si>
  <si>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</si>
  <si>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</si>
  <si>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</si>
  <si>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</si>
  <si>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</si>
  <si>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</si>
  <si>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</si>
  <si>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</si>
  <si>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</si>
  <si>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</si>
  <si>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</si>
  <si>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</si>
  <si>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</si>
  <si>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</si>
  <si>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</si>
  <si>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</si>
  <si>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</si>
  <si>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</si>
  <si>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</si>
  <si>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</si>
  <si>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</si>
  <si>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</si>
  <si>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</si>
  <si>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</si>
  <si>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</si>
  <si>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</si>
  <si>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</si>
  <si>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</si>
  <si>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</si>
  <si>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</si>
  <si>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</si>
  <si>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</si>
  <si>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</si>
  <si>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</si>
  <si>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</si>
  <si>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</si>
  <si>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</si>
  <si>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</si>
  <si>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</si>
  <si>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</si>
  <si>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</si>
  <si>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</si>
  <si>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</si>
  <si>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</si>
  <si>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</si>
  <si>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</si>
  <si>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</si>
  <si>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</si>
  <si>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</si>
  <si>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</si>
  <si>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</si>
  <si>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</si>
  <si>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</si>
  <si>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</si>
  <si>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</si>
  <si>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</si>
  <si>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</si>
  <si>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</si>
  <si>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</si>
  <si>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</si>
  <si>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</si>
  <si>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</si>
  <si>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</si>
  <si>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</si>
  <si>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</si>
  <si>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</si>
  <si>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</si>
  <si>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</si>
  <si>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</si>
  <si>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</si>
  <si>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</si>
  <si>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</si>
  <si>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</si>
  <si>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</si>
  <si>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</si>
  <si>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</si>
  <si>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</si>
  <si>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</si>
  <si>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</si>
  <si>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</si>
  <si>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</si>
  <si>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</si>
  <si>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</si>
  <si>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</si>
  <si>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</si>
  <si>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</si>
  <si>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</si>
  <si>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</si>
  <si>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</si>
  <si>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</si>
  <si>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</si>
  <si>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</si>
  <si>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</si>
  <si>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</si>
  <si>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</si>
  <si>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</si>
  <si>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</si>
  <si>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</si>
  <si>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</si>
  <si>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</si>
  <si>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</si>
  <si>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</si>
  <si>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</si>
  <si>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</si>
  <si>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</si>
  <si>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</si>
  <si>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</si>
  <si>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</si>
  <si>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</si>
  <si>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</si>
  <si>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</si>
  <si>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</si>
  <si>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</si>
  <si>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</si>
  <si>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</si>
  <si>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</si>
  <si>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</si>
  <si>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</si>
  <si>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</si>
  <si>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</si>
  <si>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</si>
  <si>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</si>
  <si>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</si>
  <si>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</si>
  <si>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</si>
  <si>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</si>
  <si>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</si>
  <si>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</si>
  <si>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</si>
  <si>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</si>
  <si>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</si>
  <si>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</si>
  <si>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</si>
  <si>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</si>
  <si>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</si>
  <si>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</si>
  <si>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</si>
  <si>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</si>
  <si>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</si>
  <si>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</si>
  <si>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</si>
  <si>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</si>
  <si>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</si>
  <si>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</si>
  <si>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</si>
  <si>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</si>
  <si>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</si>
  <si>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</si>
  <si>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</si>
  <si>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</si>
  <si>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</si>
  <si>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</si>
  <si>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</si>
  <si>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</si>
  <si>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</si>
  <si>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</si>
  <si>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</si>
  <si>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</si>
  <si>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</si>
  <si>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</si>
  <si>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</si>
  <si>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</si>
  <si>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</si>
  <si>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</si>
  <si>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</si>
  <si>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</si>
  <si>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</si>
  <si>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</si>
  <si>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</si>
  <si>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</si>
  <si>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</si>
  <si>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</si>
  <si>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</si>
  <si>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</si>
  <si>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</si>
  <si>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</si>
  <si>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</si>
  <si>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</si>
  <si>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</si>
  <si>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</si>
  <si>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</si>
  <si>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</si>
  <si>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</si>
  <si>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</si>
  <si>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</si>
  <si>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</si>
  <si>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</si>
  <si>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</si>
  <si>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</si>
  <si>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</si>
  <si>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</si>
  <si>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</si>
  <si>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</si>
  <si>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</si>
  <si>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</si>
  <si>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</si>
  <si>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</si>
  <si>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</si>
  <si>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</si>
  <si>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</si>
  <si>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</si>
  <si>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</si>
  <si>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</si>
  <si>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</si>
  <si>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</si>
  <si>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</si>
  <si>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</si>
  <si>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</si>
  <si>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</si>
  <si>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</si>
  <si>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</si>
  <si>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</si>
  <si>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</si>
  <si>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</si>
  <si>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</si>
  <si>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</si>
  <si>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</si>
  <si>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</si>
  <si>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</si>
  <si>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</si>
  <si>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</si>
  <si>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</si>
  <si>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</si>
  <si>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</si>
  <si>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</si>
  <si>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</si>
  <si>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</si>
  <si>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</si>
  <si>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</si>
  <si>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</si>
  <si>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</si>
  <si>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</si>
  <si>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</si>
  <si>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</si>
  <si>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</si>
  <si>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</si>
  <si>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</si>
  <si>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</si>
  <si>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</si>
  <si>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</si>
  <si>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</si>
  <si>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</si>
  <si>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</si>
  <si>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</si>
  <si>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</si>
  <si>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</si>
  <si>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</si>
  <si>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</si>
  <si>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</si>
  <si>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</si>
  <si>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</si>
  <si>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</si>
  <si>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</si>
  <si>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</si>
  <si>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</si>
  <si>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</si>
  <si>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</si>
  <si>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</si>
  <si>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</si>
  <si>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</si>
  <si>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</si>
  <si>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</si>
  <si>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</si>
  <si>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</si>
  <si>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</si>
  <si>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</si>
  <si>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</si>
  <si>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</si>
  <si>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</si>
  <si>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</si>
  <si>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</si>
  <si>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</si>
  <si>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</si>
  <si>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</si>
  <si>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</si>
  <si>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</si>
  <si>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</si>
  <si>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</si>
  <si>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</si>
  <si>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</si>
  <si>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</si>
  <si>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</si>
  <si>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</si>
  <si>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</si>
  <si>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</si>
  <si>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</si>
  <si>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</si>
  <si>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</si>
  <si>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</si>
  <si>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</si>
  <si>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</si>
  <si>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</si>
  <si>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</si>
  <si>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</si>
  <si>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</si>
  <si>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</si>
  <si>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</si>
  <si>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</si>
  <si>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</si>
  <si>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</si>
  <si>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</si>
  <si>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</si>
  <si>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</si>
  <si>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</si>
  <si>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</si>
  <si>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</si>
  <si>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</si>
  <si>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</si>
  <si>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</si>
  <si>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</si>
  <si>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</si>
  <si>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</si>
  <si>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</si>
  <si>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</si>
  <si>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</si>
  <si>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</si>
  <si>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</si>
  <si>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</si>
  <si>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</si>
  <si>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</si>
  <si>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</si>
  <si>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</si>
  <si>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</si>
  <si>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</si>
  <si>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</si>
  <si>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</si>
  <si>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</si>
  <si>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</si>
  <si>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</si>
  <si>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</si>
  <si>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</si>
  <si>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</si>
  <si>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</si>
  <si>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</si>
  <si>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</si>
  <si>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</si>
  <si>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</si>
  <si>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</si>
  <si>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</si>
  <si>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</si>
  <si>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</si>
  <si>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</si>
  <si>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</si>
  <si>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</si>
  <si>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</si>
  <si>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</si>
  <si>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</si>
  <si>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</si>
  <si>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</si>
  <si>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</si>
  <si>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</si>
  <si>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</si>
  <si>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</si>
  <si>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</si>
  <si>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</si>
  <si>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</si>
  <si>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</si>
  <si>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</si>
  <si>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</si>
  <si>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</si>
  <si>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</si>
  <si>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</si>
  <si>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</si>
  <si>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</si>
  <si>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</si>
  <si>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</si>
  <si>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</si>
  <si>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</si>
  <si>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</si>
  <si>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</si>
  <si>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</si>
  <si>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</si>
  <si>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</si>
  <si>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</si>
  <si>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</si>
  <si>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</si>
  <si>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</si>
  <si>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</si>
  <si>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</si>
  <si>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</si>
  <si>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</si>
  <si>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</si>
  <si>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</si>
  <si>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</si>
  <si>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</si>
  <si>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</si>
  <si>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</si>
  <si>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</si>
  <si>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</si>
  <si>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</si>
  <si>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</si>
  <si>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</si>
  <si>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</si>
  <si>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</si>
  <si>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</si>
  <si>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</si>
  <si>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</si>
  <si>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</si>
  <si>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</si>
  <si>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</si>
  <si>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</si>
  <si>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</si>
  <si>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</si>
  <si>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</si>
  <si>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</si>
  <si>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</si>
  <si>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</si>
  <si>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</si>
  <si>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</si>
  <si>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</si>
  <si>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</si>
  <si>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</si>
  <si>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</si>
  <si>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</si>
  <si>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</si>
  <si>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</si>
  <si>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</si>
  <si>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</si>
  <si>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</si>
  <si>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</si>
  <si>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</si>
  <si>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</si>
  <si>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</si>
  <si>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</si>
  <si>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</si>
  <si>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</si>
  <si>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</si>
  <si>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</si>
  <si>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</si>
  <si>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</si>
  <si>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</si>
  <si>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</si>
  <si>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</si>
  <si>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</si>
  <si>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</si>
  <si>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</si>
  <si>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</si>
  <si>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</si>
  <si>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</si>
  <si>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</si>
  <si>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</si>
  <si>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</si>
  <si>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</si>
  <si>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</si>
  <si>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</si>
  <si>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</si>
  <si>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</si>
  <si>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</si>
  <si>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</si>
  <si>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</si>
  <si>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</si>
  <si>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</si>
  <si>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</si>
  <si>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</si>
  <si>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</si>
  <si>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</si>
  <si>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</si>
  <si>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</si>
  <si>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</si>
  <si>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</si>
  <si>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</si>
  <si>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</si>
  <si>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</si>
  <si>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</si>
  <si>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</si>
  <si>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</si>
  <si>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</si>
  <si>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</si>
  <si>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</si>
  <si>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</si>
  <si>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</si>
  <si>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</si>
  <si>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</si>
  <si>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</si>
  <si>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</si>
  <si>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</si>
  <si>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</si>
  <si>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</si>
  <si>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</si>
  <si>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</si>
  <si>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</si>
  <si>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</si>
  <si>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</si>
  <si>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</si>
  <si>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</si>
  <si>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</si>
  <si>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</si>
  <si>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</si>
  <si>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</si>
  <si>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</si>
  <si>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</si>
  <si>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</si>
  <si>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</si>
  <si>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</si>
  <si>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</si>
  <si>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</si>
  <si>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</si>
  <si>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</si>
  <si>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</si>
  <si>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</si>
  <si>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</si>
  <si>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</si>
  <si>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</si>
  <si>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</si>
  <si>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</si>
  <si>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</si>
  <si>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</si>
  <si>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</si>
  <si>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</si>
  <si>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</si>
  <si>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</si>
  <si>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</si>
  <si>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</si>
  <si>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</si>
  <si>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</si>
  <si>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</si>
  <si>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</si>
  <si>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</si>
  <si>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</si>
  <si>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</si>
  <si>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</si>
  <si>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</si>
  <si>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</si>
  <si>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</si>
  <si>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</si>
  <si>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</si>
  <si>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</si>
  <si>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</si>
  <si>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</si>
  <si>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</si>
  <si>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</si>
  <si>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</si>
  <si>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</si>
  <si>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</si>
  <si>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</si>
  <si>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</si>
  <si>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</si>
  <si>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</si>
  <si>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</si>
  <si>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</si>
  <si>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</si>
  <si>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</si>
  <si>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</si>
  <si>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</si>
  <si>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</si>
  <si>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</si>
  <si>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</si>
  <si>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</si>
  <si>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</si>
  <si>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</si>
  <si>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</si>
  <si>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</si>
  <si>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</si>
  <si>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</si>
  <si>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</si>
  <si>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</si>
  <si>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</si>
  <si>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</si>
  <si>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</si>
  <si>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</si>
  <si>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</si>
  <si>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</si>
  <si>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</si>
  <si>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</si>
  <si>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</si>
  <si>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</si>
  <si>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</si>
  <si>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</si>
  <si>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</si>
  <si>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</si>
  <si>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</si>
  <si>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</si>
  <si>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</si>
  <si>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</si>
  <si>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</si>
  <si>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</si>
  <si>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</si>
  <si>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</si>
  <si>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</si>
  <si>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</si>
  <si>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</si>
  <si>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</si>
  <si>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</si>
  <si>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</si>
  <si>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</si>
  <si>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</si>
  <si>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</si>
  <si>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</si>
  <si>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</si>
  <si>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</si>
  <si>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</si>
  <si>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</si>
  <si>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</si>
  <si>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</si>
  <si>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</si>
  <si>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</si>
  <si>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</si>
  <si>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</si>
  <si>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</si>
  <si>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</si>
  <si>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</si>
  <si>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</si>
  <si>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</si>
  <si>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</si>
  <si>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</si>
  <si>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</si>
  <si>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</si>
  <si>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</si>
  <si>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</si>
  <si>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</si>
  <si>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</si>
  <si>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</si>
  <si>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</si>
  <si>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</si>
  <si>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</si>
  <si>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</si>
  <si>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</si>
  <si>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</si>
  <si>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</si>
  <si>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</si>
  <si>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</si>
  <si>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</si>
  <si>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</si>
  <si>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</si>
  <si>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</si>
  <si>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</si>
  <si>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</si>
  <si>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</si>
  <si>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</si>
  <si>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</si>
  <si>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</si>
  <si>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</si>
  <si>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</si>
  <si>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</si>
  <si>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</si>
  <si>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</si>
  <si>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</si>
  <si>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</si>
  <si>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</si>
  <si>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</si>
  <si>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</si>
  <si>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</si>
  <si>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</si>
  <si>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</si>
  <si>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</si>
  <si>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</si>
  <si>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</si>
  <si>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</si>
  <si>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</si>
  <si>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</si>
  <si>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</si>
  <si>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</si>
  <si>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</si>
  <si>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</si>
  <si>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</si>
  <si>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</si>
  <si>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</si>
  <si>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</si>
  <si>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</si>
  <si>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</si>
  <si>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</si>
  <si>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</si>
  <si>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</si>
  <si>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</si>
  <si>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</si>
  <si>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</si>
  <si>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</si>
  <si>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</si>
  <si>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</si>
  <si>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</si>
  <si>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</si>
  <si>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</si>
  <si>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</si>
  <si>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</si>
  <si>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</si>
  <si>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</si>
  <si>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</si>
  <si>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</si>
  <si>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</si>
  <si>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</si>
  <si>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</si>
  <si>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</si>
  <si>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</si>
  <si>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</si>
  <si>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</si>
  <si>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</si>
  <si>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</si>
  <si>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</si>
  <si>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</si>
  <si>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</si>
  <si>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</si>
  <si>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</si>
  <si>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</si>
  <si>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</si>
  <si>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</si>
  <si>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</si>
  <si>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</si>
  <si>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</si>
  <si>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</si>
  <si>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</si>
  <si>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</si>
  <si>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</si>
  <si>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</si>
  <si>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</si>
  <si>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</si>
  <si>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</si>
  <si>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</si>
  <si>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</si>
  <si>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</si>
  <si>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</si>
  <si>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</si>
  <si>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</si>
  <si>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</si>
  <si>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</si>
  <si>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</si>
  <si>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</si>
  <si>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</si>
  <si>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</si>
  <si>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</si>
  <si>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</si>
  <si>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</si>
  <si>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</si>
  <si>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</si>
  <si>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</si>
  <si>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</si>
  <si>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</si>
  <si>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</si>
  <si>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</si>
  <si>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</si>
  <si>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</si>
  <si>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</si>
  <si>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</si>
  <si>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</si>
  <si>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</si>
  <si>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</si>
  <si>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</si>
  <si>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</si>
  <si>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</si>
  <si>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</si>
  <si>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</si>
  <si>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</si>
  <si>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</si>
  <si>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</si>
  <si>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</si>
  <si>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</si>
  <si>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</si>
  <si>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</si>
  <si>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</si>
  <si>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</si>
  <si>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</si>
  <si>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</si>
  <si>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</si>
  <si>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</si>
  <si>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</si>
  <si>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</si>
  <si>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</si>
  <si>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</si>
  <si>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</si>
  <si>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</si>
  <si>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</si>
  <si>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</si>
  <si>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</si>
  <si>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</si>
  <si>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</si>
  <si>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</si>
  <si>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</si>
  <si>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</si>
  <si>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</si>
  <si>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</si>
  <si>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</si>
  <si>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</si>
  <si>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</si>
  <si>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</si>
  <si>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</si>
  <si>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</si>
  <si>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</si>
  <si>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</si>
  <si>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</si>
  <si>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</si>
  <si>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</si>
  <si>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</si>
  <si>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</si>
  <si>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</si>
  <si>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</si>
  <si>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</si>
  <si>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</si>
  <si>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</si>
  <si>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</si>
  <si>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</si>
  <si>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</si>
  <si>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</si>
  <si>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</si>
  <si>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</si>
  <si>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</si>
  <si>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</si>
  <si>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</si>
  <si>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</si>
  <si>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</si>
  <si>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</si>
  <si>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</si>
  <si>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</si>
  <si>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</si>
  <si>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</si>
  <si>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</si>
  <si>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</si>
  <si>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</si>
  <si>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</si>
  <si>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</si>
  <si>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</si>
  <si>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</si>
  <si>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</si>
  <si>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</si>
  <si>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</si>
  <si>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</si>
  <si>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</si>
  <si>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</si>
  <si>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</si>
  <si>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</si>
  <si>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</si>
  <si>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</si>
  <si>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</si>
  <si>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</si>
  <si>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</si>
  <si>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</si>
  <si>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</si>
  <si>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</si>
  <si>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</si>
  <si>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</si>
  <si>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</si>
  <si>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</si>
  <si>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</si>
  <si>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</si>
  <si>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</si>
  <si>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</si>
  <si>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</si>
  <si>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</si>
  <si>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</si>
  <si>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</si>
  <si>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</si>
  <si>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</si>
  <si>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</si>
  <si>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</si>
  <si>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</si>
  <si>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</si>
  <si>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</si>
  <si>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</si>
  <si>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</si>
  <si>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</si>
  <si>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</si>
  <si>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</si>
  <si>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</si>
  <si>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</si>
  <si>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</si>
  <si>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</si>
  <si>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</si>
  <si>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</si>
  <si>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</si>
  <si>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</si>
  <si>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</si>
  <si>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</si>
  <si>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</si>
  <si>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</si>
  <si>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</si>
  <si>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</si>
  <si>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</si>
  <si>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</si>
  <si>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</si>
  <si>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</si>
  <si>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</si>
  <si>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</si>
  <si>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</si>
  <si>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</si>
  <si>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</si>
  <si>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</si>
  <si>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</si>
  <si>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</si>
  <si>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</si>
  <si>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</si>
  <si>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</si>
  <si>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</si>
  <si>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</si>
  <si>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</si>
  <si>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</si>
  <si>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</si>
  <si>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</si>
  <si>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</si>
  <si>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</si>
  <si>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</si>
  <si>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</si>
  <si>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</si>
  <si>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</si>
  <si>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</si>
  <si>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</si>
  <si>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</si>
  <si>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</si>
  <si>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</si>
  <si>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</si>
  <si>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</si>
  <si>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</si>
  <si>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</si>
  <si>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</si>
  <si>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</si>
  <si>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</si>
  <si>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</si>
  <si>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</si>
  <si>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</si>
  <si>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</si>
  <si>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</si>
  <si>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</si>
  <si>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</si>
  <si>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</si>
  <si>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</si>
  <si>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</si>
  <si>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</si>
  <si>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</si>
  <si>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</si>
  <si>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</si>
  <si>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</si>
  <si>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</si>
  <si>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</si>
  <si>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</si>
  <si>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</si>
  <si>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</si>
  <si>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</si>
  <si>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</si>
  <si>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</si>
  <si>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</si>
  <si>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</si>
  <si>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</si>
  <si>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</si>
  <si>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</si>
  <si>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</si>
  <si>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</si>
  <si>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</si>
  <si>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</si>
  <si>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</si>
  <si>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</si>
  <si>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</si>
  <si>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</si>
  <si>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</si>
  <si>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</si>
  <si>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</si>
  <si>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</si>
  <si>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</si>
  <si>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</si>
  <si>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</si>
  <si>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</si>
  <si>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</si>
  <si>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</si>
  <si>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</si>
  <si>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</si>
  <si>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</si>
  <si>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</si>
  <si>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</si>
  <si>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</si>
  <si>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</si>
  <si>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</si>
  <si>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</si>
  <si>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</si>
  <si>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</si>
  <si>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</si>
  <si>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</si>
  <si>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</si>
  <si>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</si>
  <si>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</si>
  <si>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</si>
  <si>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</si>
  <si>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</si>
  <si>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</si>
  <si>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</si>
  <si>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</si>
  <si>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</si>
  <si>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</si>
  <si>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</si>
  <si>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</si>
  <si>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</si>
  <si>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</si>
  <si>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</si>
  <si>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</si>
  <si>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</si>
  <si>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</si>
  <si>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</si>
  <si>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</si>
  <si>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</si>
  <si>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</si>
  <si>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</si>
  <si>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</si>
  <si>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</si>
  <si>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</si>
  <si>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</si>
  <si>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</si>
  <si>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</si>
  <si>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</si>
  <si>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</si>
  <si>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</si>
  <si>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</si>
  <si>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</si>
  <si>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</si>
  <si>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</si>
  <si>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</si>
  <si>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</si>
  <si>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</si>
  <si>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</si>
  <si>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</si>
  <si>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</si>
  <si>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</si>
  <si>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</si>
  <si>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</si>
  <si>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</si>
  <si>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</si>
  <si>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</si>
  <si>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</si>
  <si>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</si>
  <si>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</si>
  <si>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</si>
  <si>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</si>
  <si>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</si>
  <si>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</si>
  <si>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</si>
  <si>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</si>
  <si>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</si>
  <si>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</si>
  <si>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</si>
  <si>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</si>
  <si>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</si>
  <si>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</si>
  <si>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</si>
  <si>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</si>
  <si>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</si>
  <si>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</si>
  <si>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</si>
  <si>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</si>
  <si>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</si>
  <si>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</si>
  <si>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</si>
  <si>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</si>
  <si>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</si>
  <si>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</si>
  <si>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</si>
  <si>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</si>
  <si>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</si>
  <si>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</si>
  <si>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</si>
  <si>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</si>
  <si>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</si>
  <si>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</si>
  <si>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</si>
  <si>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</si>
  <si>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</si>
  <si>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</si>
  <si>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</si>
  <si>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</si>
  <si>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</si>
  <si>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</si>
  <si>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</si>
  <si>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</si>
  <si>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</si>
  <si>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</si>
  <si>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</si>
  <si>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</si>
  <si>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</si>
  <si>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</si>
  <si>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</si>
  <si>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</si>
  <si>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</si>
  <si>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</si>
  <si>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</si>
  <si>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</si>
  <si>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</si>
  <si>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</si>
  <si>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</si>
  <si>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</si>
  <si>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</si>
  <si>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</si>
  <si>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</si>
  <si>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</si>
  <si>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</si>
  <si>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</si>
  <si>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</si>
  <si>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</si>
  <si>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</si>
  <si>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</si>
  <si>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</si>
  <si>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</si>
  <si>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</si>
  <si>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</si>
  <si>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</si>
  <si>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</si>
  <si>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</si>
  <si>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</si>
  <si>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</si>
  <si>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</si>
  <si>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</si>
  <si>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</si>
  <si>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</si>
  <si>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</si>
  <si>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</si>
  <si>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</si>
  <si>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</si>
  <si>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</si>
  <si>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</si>
  <si>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</si>
  <si>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</si>
  <si>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</si>
  <si>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</si>
  <si>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</si>
  <si>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</si>
  <si>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</si>
  <si>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</si>
  <si>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</si>
  <si>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</si>
  <si>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</si>
  <si>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</si>
  <si>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</si>
  <si>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</si>
  <si>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</si>
  <si>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</si>
  <si>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</si>
  <si>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</si>
  <si>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</si>
  <si>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</si>
  <si>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</si>
  <si>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</si>
  <si>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</si>
  <si>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</si>
  <si>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</si>
  <si>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</si>
  <si>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</si>
  <si>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</si>
  <si>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</si>
  <si>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</si>
  <si>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</si>
  <si>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</si>
  <si>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</si>
  <si>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</si>
  <si>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</si>
  <si>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</si>
  <si>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</si>
  <si>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</si>
  <si>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</si>
  <si>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</si>
  <si>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</si>
  <si>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</si>
  <si>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</si>
  <si>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</si>
  <si>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</si>
  <si>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</si>
  <si>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</si>
  <si>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</si>
  <si>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</si>
  <si>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</si>
  <si>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</si>
  <si>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</si>
  <si>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</si>
  <si>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</si>
  <si>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</si>
  <si>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</si>
  <si>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</si>
  <si>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</si>
  <si>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</si>
  <si>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</si>
  <si>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</si>
  <si>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</si>
  <si>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</si>
  <si>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</si>
  <si>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</si>
  <si>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</si>
  <si>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</si>
  <si>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</si>
  <si>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</si>
  <si>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</si>
  <si>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</si>
  <si>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</si>
  <si>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</si>
  <si>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</si>
  <si>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</si>
  <si>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</si>
  <si>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</si>
  <si>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</si>
  <si>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</si>
  <si>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</si>
  <si>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</si>
  <si>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</si>
  <si>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</si>
  <si>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</si>
  <si>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</si>
  <si>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</si>
  <si>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</si>
  <si>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</si>
  <si>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</si>
  <si>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</si>
  <si>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</si>
  <si>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</si>
  <si>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</si>
  <si>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</si>
  <si>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</si>
  <si>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</si>
  <si>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</si>
  <si>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</si>
  <si>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</si>
  <si>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</si>
  <si>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</si>
  <si>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</si>
  <si>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</si>
  <si>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</si>
  <si>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</si>
  <si>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</si>
  <si>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</si>
  <si>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</si>
  <si>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</si>
  <si>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</si>
  <si>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</si>
  <si>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</si>
  <si>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</si>
  <si>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</si>
  <si>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</si>
  <si>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</si>
  <si>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</si>
  <si>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</si>
  <si>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</si>
  <si>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</si>
  <si>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</si>
  <si>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</si>
  <si>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</si>
  <si>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</si>
  <si>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</si>
  <si>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</si>
  <si>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</si>
  <si>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</si>
  <si>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</si>
  <si>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</si>
  <si>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</si>
  <si>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</si>
  <si>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</si>
  <si>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</si>
  <si>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</si>
  <si>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</si>
  <si>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</si>
  <si>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</si>
  <si>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</si>
  <si>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</si>
  <si>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</si>
  <si>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</si>
  <si>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</si>
  <si>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</si>
  <si>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</si>
  <si>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</si>
  <si>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</si>
  <si>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</si>
  <si>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</si>
  <si>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</si>
  <si>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</si>
  <si>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</si>
  <si>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</si>
  <si>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</si>
  <si>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</si>
  <si>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</si>
  <si>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</si>
  <si>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</si>
  <si>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</si>
  <si>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</si>
  <si>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</si>
  <si>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</si>
  <si>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</si>
  <si>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</si>
  <si>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</si>
  <si>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</si>
  <si>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</si>
  <si>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</si>
  <si>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</si>
  <si>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</si>
  <si>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</si>
  <si>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</si>
  <si>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</si>
  <si>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</si>
  <si>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</si>
  <si>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</si>
  <si>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</si>
  <si>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</si>
  <si>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</si>
  <si>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</si>
  <si>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</si>
  <si>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</si>
  <si>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</si>
  <si>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</si>
  <si>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</si>
  <si>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</si>
  <si>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</si>
  <si>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</si>
  <si>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</si>
  <si>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</si>
  <si>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</si>
  <si>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</si>
  <si>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</si>
  <si>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</si>
  <si>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</si>
  <si>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</si>
  <si>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</si>
  <si>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</si>
  <si>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</si>
  <si>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</si>
  <si>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</si>
  <si>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</si>
  <si>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</si>
  <si>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</si>
  <si>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</si>
  <si>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</si>
  <si>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</si>
  <si>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</si>
  <si>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</si>
  <si>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</si>
  <si>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</si>
  <si>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</si>
  <si>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</si>
  <si>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</si>
  <si>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</si>
  <si>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</si>
  <si>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</si>
  <si>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</si>
  <si>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</si>
  <si>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</si>
  <si>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</si>
  <si>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</si>
  <si>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</si>
  <si>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</si>
  <si>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</si>
  <si>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</si>
  <si>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</si>
  <si>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</si>
  <si>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</si>
  <si>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</si>
  <si>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</si>
  <si>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</si>
  <si>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</si>
  <si>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</si>
  <si>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</si>
  <si>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</si>
  <si>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</si>
  <si>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</si>
  <si>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</si>
  <si>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</si>
  <si>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</si>
  <si>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</si>
  <si>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</si>
  <si>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</si>
  <si>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</si>
  <si>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</si>
  <si>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</si>
  <si>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</si>
  <si>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</si>
  <si>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</si>
  <si>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</si>
  <si>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</si>
  <si>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</si>
  <si>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</si>
  <si>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</si>
  <si>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</si>
  <si>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</si>
  <si>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</si>
  <si>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</si>
  <si>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</si>
  <si>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</si>
  <si>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</si>
  <si>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</si>
  <si>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</si>
  <si>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</si>
  <si>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</si>
  <si>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</si>
  <si>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</si>
  <si>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</si>
  <si>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</si>
  <si>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</si>
  <si>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</si>
  <si>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</si>
  <si>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</si>
  <si>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</si>
  <si>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</si>
  <si>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</si>
  <si>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</si>
  <si>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</si>
  <si>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</si>
  <si>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</si>
  <si>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</si>
  <si>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</si>
  <si>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</si>
  <si>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</si>
  <si>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</si>
  <si>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</si>
  <si>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</si>
  <si>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</si>
  <si>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</si>
  <si>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</si>
  <si>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</si>
  <si>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</si>
  <si>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</si>
  <si>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</si>
  <si>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</si>
  <si>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</si>
  <si>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</si>
  <si>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</si>
  <si>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</si>
  <si>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</si>
  <si>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</si>
  <si>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</si>
  <si>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</si>
  <si>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</si>
  <si>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</si>
  <si>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</si>
  <si>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</si>
  <si>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</si>
  <si>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</si>
  <si>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</si>
  <si>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</si>
  <si>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</si>
  <si>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</si>
  <si>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</si>
  <si>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</si>
  <si>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</si>
  <si>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</si>
  <si>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</si>
  <si>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</si>
  <si>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</si>
  <si>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</si>
  <si>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</si>
  <si>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</si>
  <si>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</si>
  <si>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</si>
  <si>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</si>
  <si>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</si>
  <si>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</si>
  <si>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</si>
  <si>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</si>
  <si>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</si>
  <si>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</si>
  <si>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</si>
  <si>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</si>
  <si>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</si>
  <si>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</si>
  <si>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</si>
  <si>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</si>
  <si>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</si>
  <si>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</si>
  <si>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</si>
  <si>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</si>
  <si>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</si>
  <si>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</si>
  <si>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</si>
  <si>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</si>
  <si>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</si>
  <si>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</si>
  <si>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</si>
  <si>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</si>
  <si>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</si>
  <si>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</si>
  <si>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</si>
  <si>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</si>
  <si>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</si>
  <si>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</si>
  <si>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</si>
  <si>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</si>
  <si>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</si>
  <si>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</si>
  <si>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</si>
  <si>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</si>
  <si>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</si>
  <si>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</si>
  <si>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</si>
  <si>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</si>
  <si>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</si>
  <si>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</si>
  <si>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</si>
  <si>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</si>
  <si>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</si>
  <si>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</si>
  <si>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</si>
  <si>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</si>
  <si>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</si>
  <si>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</si>
  <si>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</si>
  <si>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</si>
  <si>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</si>
  <si>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</si>
  <si>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</si>
  <si>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</si>
  <si>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</si>
  <si>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</si>
  <si>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</si>
  <si>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</si>
  <si>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</si>
  <si>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</si>
  <si>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</si>
  <si>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</si>
  <si>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</si>
  <si>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</si>
  <si>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</si>
  <si>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</si>
  <si>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</si>
  <si>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</si>
  <si>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</si>
  <si>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</si>
  <si>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</si>
  <si>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</si>
  <si>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</si>
  <si>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</si>
  <si>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</si>
  <si>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</si>
  <si>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</si>
  <si>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</si>
  <si>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</si>
  <si>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</si>
  <si>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</si>
  <si>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</si>
  <si>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</si>
  <si>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</si>
  <si>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</si>
  <si>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</si>
  <si>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</si>
  <si>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</si>
  <si>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</si>
  <si>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</si>
  <si>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</si>
  <si>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</si>
  <si>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</si>
  <si>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</si>
  <si>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</si>
  <si>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</si>
  <si>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</si>
  <si>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</si>
  <si>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</si>
  <si>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</si>
  <si>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</si>
  <si>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</si>
  <si>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</si>
  <si>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</si>
  <si>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</si>
  <si>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</si>
  <si>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</si>
  <si>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</si>
  <si>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</si>
  <si>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</si>
  <si>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</si>
  <si>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</si>
  <si>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</si>
  <si>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</si>
  <si>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</si>
  <si>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</si>
  <si>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</si>
  <si>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</si>
  <si>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</si>
  <si>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</si>
  <si>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</si>
  <si>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</si>
  <si>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</si>
  <si>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</si>
  <si>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</si>
  <si>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</si>
  <si>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</si>
  <si>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</si>
  <si>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</si>
  <si>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</si>
  <si>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</si>
  <si>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</si>
  <si>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</si>
  <si>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</si>
  <si>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</si>
  <si>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</si>
  <si>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</si>
  <si>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</si>
  <si>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</si>
  <si>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</si>
  <si>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</si>
  <si>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</si>
  <si>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</si>
  <si>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</si>
  <si>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</si>
  <si>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</si>
  <si>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</si>
  <si>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</si>
  <si>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</si>
  <si>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</si>
  <si>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</si>
  <si>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</si>
  <si>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</si>
  <si>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</si>
  <si>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</si>
  <si>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</si>
  <si>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</si>
  <si>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</si>
  <si>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</si>
  <si>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</si>
  <si>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</si>
  <si>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</si>
  <si>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</si>
  <si>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</si>
  <si>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</si>
  <si>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</si>
  <si>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</si>
  <si>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</si>
  <si>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</si>
  <si>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</si>
  <si>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</si>
  <si>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</si>
  <si>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</si>
  <si>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</si>
  <si>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</si>
  <si>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</si>
  <si>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</si>
  <si>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</si>
  <si>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</si>
  <si>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</si>
  <si>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</si>
  <si>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</si>
  <si>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</si>
  <si>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</si>
  <si>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</si>
  <si>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</si>
  <si>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</si>
  <si>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</si>
  <si>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</si>
  <si>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</si>
  <si>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</si>
  <si>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</si>
  <si>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</si>
  <si>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</si>
  <si>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</si>
  <si>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</si>
  <si>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</si>
  <si>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</si>
  <si>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</si>
  <si>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</si>
  <si>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</si>
  <si>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</si>
  <si>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</si>
  <si>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</si>
  <si>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</si>
  <si>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</si>
  <si>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</si>
  <si>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</si>
  <si>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</si>
  <si>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</si>
  <si>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</si>
  <si>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</si>
  <si>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</si>
  <si>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</si>
  <si>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</si>
  <si>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</si>
  <si>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</si>
  <si>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</si>
  <si>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</si>
  <si>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</si>
  <si>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</si>
  <si>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</si>
  <si>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</si>
  <si>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</si>
  <si>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</si>
  <si>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</si>
  <si>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</si>
  <si>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</si>
  <si>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</si>
  <si>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</si>
  <si>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</si>
  <si>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</si>
  <si>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</si>
  <si>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</si>
  <si>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</si>
  <si>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</si>
  <si>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</si>
  <si>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</si>
  <si>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</si>
  <si>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</si>
  <si>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</si>
  <si>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</si>
  <si>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</si>
  <si>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</si>
  <si>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</si>
  <si>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</si>
  <si>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</si>
  <si>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</si>
  <si>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</si>
  <si>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</si>
  <si>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</si>
  <si>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</si>
  <si>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</si>
  <si>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</si>
  <si>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</si>
  <si>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</si>
  <si>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</si>
  <si>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</si>
  <si>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</si>
  <si>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</si>
  <si>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</si>
  <si>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</si>
  <si>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</si>
  <si>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</si>
  <si>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</si>
  <si>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</si>
  <si>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</si>
  <si>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</si>
  <si>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</si>
  <si>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</si>
  <si>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</si>
  <si>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</si>
  <si>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</si>
  <si>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</si>
  <si>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</si>
  <si>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</si>
  <si>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</si>
  <si>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</si>
  <si>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</si>
  <si>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</si>
  <si>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</si>
  <si>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</si>
  <si>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</si>
  <si>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</si>
  <si>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</si>
  <si>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</si>
  <si>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</si>
  <si>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</si>
  <si>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</si>
  <si>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</si>
  <si>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</si>
  <si>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</si>
  <si>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</si>
  <si>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</si>
  <si>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</si>
  <si>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</si>
  <si>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</si>
  <si>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</si>
  <si>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</si>
  <si>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</si>
  <si>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</si>
  <si>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</si>
  <si>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</si>
  <si>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</si>
  <si>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</si>
  <si>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</si>
  <si>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</si>
  <si>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</si>
  <si>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</si>
  <si>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</si>
  <si>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</si>
  <si>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</si>
  <si>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</si>
  <si>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</si>
  <si>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</si>
  <si>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</si>
  <si>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</si>
  <si>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</si>
  <si>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</si>
  <si>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</si>
  <si>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</si>
  <si>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</si>
  <si>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</si>
  <si>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</si>
  <si>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</si>
  <si>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</si>
  <si>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</si>
  <si>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</si>
  <si>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</si>
  <si>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</si>
  <si>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</si>
  <si>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</si>
  <si>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</si>
  <si>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</si>
  <si>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</si>
  <si>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</si>
  <si>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</si>
  <si>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</si>
  <si>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</si>
  <si>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</si>
  <si>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</si>
  <si>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</si>
  <si>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</si>
  <si>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</si>
  <si>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</si>
  <si>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</si>
  <si>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</si>
  <si>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</si>
  <si>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</si>
  <si>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</si>
  <si>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</si>
  <si>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</si>
  <si>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</si>
  <si>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</si>
  <si>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</si>
  <si>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</si>
  <si>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</si>
  <si>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</si>
  <si>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</si>
  <si>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</si>
  <si>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</si>
  <si>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</si>
  <si>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</si>
  <si>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</si>
  <si>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</si>
  <si>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</si>
  <si>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</si>
  <si>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</si>
  <si>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</si>
  <si>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</si>
  <si>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</si>
  <si>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</si>
  <si>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</si>
  <si>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</si>
  <si>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</si>
  <si>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</si>
  <si>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</si>
  <si>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</si>
  <si>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</si>
  <si>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</si>
  <si>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</si>
  <si>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</si>
  <si>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</si>
  <si>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</si>
  <si>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</si>
  <si>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</si>
  <si>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</si>
  <si>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</si>
  <si>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</si>
  <si>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</si>
  <si>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</si>
  <si>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</si>
  <si>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</si>
  <si>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</si>
  <si>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</si>
  <si>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</si>
  <si>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</si>
  <si>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</si>
  <si>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</si>
  <si>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</si>
  <si>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</si>
  <si>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</si>
  <si>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</si>
  <si>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</si>
  <si>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</si>
  <si>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</si>
  <si>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</si>
  <si>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</si>
  <si>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</si>
  <si>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</si>
  <si>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</si>
  <si>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</si>
  <si>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</si>
  <si>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</si>
  <si>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</si>
  <si>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</si>
  <si>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</si>
  <si>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</si>
  <si>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</si>
  <si>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</si>
  <si>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</si>
  <si>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</si>
  <si>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</si>
  <si>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</si>
  <si>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</si>
  <si>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</si>
  <si>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</si>
  <si>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</si>
  <si>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</si>
  <si>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</si>
  <si>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</si>
  <si>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</si>
  <si>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</si>
  <si>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</si>
  <si>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</si>
  <si>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</si>
  <si>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</si>
  <si>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</si>
  <si>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</si>
  <si>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</si>
  <si>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</si>
  <si>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</si>
  <si>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</si>
  <si>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</si>
  <si>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</si>
  <si>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</si>
  <si>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</si>
  <si>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</si>
  <si>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</si>
  <si>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</si>
  <si>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</si>
  <si>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</si>
  <si>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</si>
  <si>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</si>
  <si>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</si>
  <si>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</si>
  <si>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</si>
  <si>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</si>
  <si>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</si>
  <si>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</si>
  <si>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</si>
  <si>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</si>
  <si>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</si>
  <si>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</si>
  <si>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</si>
  <si>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</si>
  <si>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</si>
  <si>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</si>
  <si>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</si>
  <si>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</si>
  <si>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</si>
  <si>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</si>
  <si>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</si>
  <si>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</si>
  <si>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</si>
  <si>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</si>
  <si>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</si>
  <si>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</si>
  <si>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</si>
  <si>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</si>
  <si>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</si>
  <si>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</si>
  <si>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</si>
  <si>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</si>
  <si>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</si>
  <si>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</si>
  <si>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</si>
  <si>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</si>
  <si>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</si>
  <si>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</si>
  <si>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</si>
  <si>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</si>
  <si>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</si>
  <si>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</si>
  <si>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</si>
  <si>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</si>
  <si>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</si>
  <si>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</si>
  <si>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</si>
  <si>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</si>
  <si>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</si>
  <si>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</si>
  <si>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</si>
  <si>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</si>
  <si>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</si>
  <si>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</si>
  <si>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</si>
  <si>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</si>
  <si>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</si>
  <si>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</si>
  <si>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</si>
  <si>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</si>
  <si>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</si>
  <si>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</si>
  <si>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</si>
  <si>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</si>
  <si>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</si>
  <si>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</si>
  <si>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</si>
  <si>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</si>
  <si>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</si>
  <si>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</si>
  <si>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</si>
  <si>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</si>
  <si>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</si>
  <si>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</si>
  <si>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</si>
  <si>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</si>
  <si>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</si>
  <si>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</si>
  <si>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</si>
  <si>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</si>
  <si>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</si>
  <si>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</si>
  <si>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</si>
  <si>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</si>
  <si>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</si>
  <si>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</si>
  <si>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</si>
  <si>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</si>
  <si>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</si>
  <si>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</si>
  <si>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</si>
  <si>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</si>
  <si>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</si>
  <si>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</si>
  <si>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</si>
  <si>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</si>
  <si>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</si>
  <si>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</si>
  <si>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</si>
  <si>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</si>
  <si>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</si>
  <si>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</si>
  <si>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</si>
  <si>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</si>
  <si>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</si>
  <si>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</si>
  <si>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</si>
  <si>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</si>
  <si>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</si>
  <si>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</si>
  <si>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</si>
  <si>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</si>
  <si>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</si>
  <si>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</si>
  <si>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</si>
  <si>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</si>
  <si>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</si>
  <si>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</si>
  <si>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</si>
  <si>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</si>
  <si>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</si>
  <si>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</si>
  <si>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</si>
  <si>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</si>
  <si>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</si>
  <si>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</si>
  <si>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</si>
  <si>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</si>
  <si>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</si>
  <si>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</si>
  <si>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</si>
  <si>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</si>
  <si>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</si>
  <si>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</si>
  <si>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</si>
  <si>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</si>
  <si>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</si>
  <si>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</si>
  <si>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</si>
  <si>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</si>
  <si>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</si>
  <si>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</si>
  <si>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</si>
  <si>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</si>
  <si>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</si>
  <si>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</si>
  <si>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</si>
  <si>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</si>
  <si>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</si>
  <si>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</si>
  <si>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</si>
  <si>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</si>
  <si>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</si>
  <si>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</si>
  <si>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</si>
  <si>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</si>
  <si>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</si>
  <si>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</si>
  <si>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</si>
  <si>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</si>
  <si>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</si>
  <si>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</si>
  <si>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</si>
  <si>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</si>
  <si>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</si>
  <si>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</si>
  <si>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</si>
  <si>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</si>
  <si>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</si>
  <si>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</si>
  <si>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</si>
  <si>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</si>
  <si>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</si>
  <si>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</si>
  <si>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</si>
  <si>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</si>
  <si>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</si>
  <si>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</si>
  <si>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</si>
  <si>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</si>
  <si>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</si>
  <si>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</si>
  <si>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</si>
  <si>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</si>
  <si>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</si>
  <si>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</si>
  <si>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</si>
  <si>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</si>
  <si>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</si>
  <si>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</si>
  <si>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</si>
  <si>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</si>
  <si>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</si>
  <si>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</si>
  <si>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</si>
  <si>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</si>
  <si>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</si>
  <si>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</si>
  <si>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</si>
  <si>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</si>
  <si>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</si>
  <si>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</si>
  <si>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</si>
  <si>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</si>
  <si>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</si>
  <si>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</si>
  <si>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</si>
  <si>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</si>
  <si>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</si>
  <si>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</si>
  <si>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</si>
  <si>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</si>
  <si>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</si>
  <si>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</si>
  <si>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</si>
  <si>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</si>
  <si>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</si>
  <si>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</si>
  <si>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</si>
  <si>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</si>
  <si>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</si>
  <si>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</si>
  <si>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</si>
  <si>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</si>
  <si>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</si>
  <si>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</si>
  <si>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</si>
  <si>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</si>
  <si>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</si>
  <si>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</si>
  <si>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</si>
  <si>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</si>
  <si>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</si>
  <si>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</si>
  <si>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</si>
  <si>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</si>
  <si>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</si>
  <si>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</si>
  <si>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</si>
  <si>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</si>
  <si>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</si>
  <si>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</si>
  <si>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</si>
  <si>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</si>
  <si>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</si>
  <si>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</si>
  <si>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</si>
  <si>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</si>
  <si>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</si>
  <si>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</si>
  <si>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</si>
  <si>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</si>
  <si>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</si>
  <si>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</si>
  <si>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</si>
  <si>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</si>
  <si>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</si>
  <si>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</si>
  <si>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</si>
  <si>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</si>
  <si>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</si>
  <si>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</si>
  <si>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</si>
  <si>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</si>
  <si>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</si>
  <si>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</si>
  <si>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</si>
  <si>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</si>
  <si>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</si>
  <si>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</si>
  <si>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</si>
  <si>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</si>
  <si>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</si>
  <si>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</si>
  <si>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</si>
  <si>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</si>
  <si>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</si>
  <si>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</si>
  <si>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</si>
  <si>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</si>
  <si>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</si>
  <si>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</si>
  <si>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</si>
  <si>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</si>
  <si>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</si>
  <si>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</si>
  <si>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</si>
  <si>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</si>
  <si>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</si>
  <si>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</si>
  <si>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</si>
  <si>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</si>
  <si>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</si>
  <si>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</si>
  <si>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</si>
  <si>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</si>
  <si>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</si>
  <si>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</si>
  <si>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</si>
  <si>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</si>
  <si>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</si>
  <si>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</si>
  <si>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</si>
  <si>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</si>
  <si>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</si>
  <si>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</si>
  <si>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</si>
  <si>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</si>
  <si>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</si>
  <si>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</si>
  <si>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</si>
  <si>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</si>
  <si>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</si>
  <si>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</si>
  <si>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</si>
  <si>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</si>
  <si>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</si>
  <si>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</si>
  <si>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</si>
  <si>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</si>
  <si>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</si>
  <si>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</si>
  <si>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</si>
  <si>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</si>
  <si>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</si>
  <si>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</si>
  <si>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</si>
  <si>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</si>
  <si>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</si>
  <si>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</si>
  <si>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</si>
  <si>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</si>
  <si>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</si>
  <si>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</si>
  <si>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</si>
  <si>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</si>
  <si>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</si>
  <si>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</si>
  <si>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</si>
  <si>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</si>
  <si>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</si>
  <si>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</si>
  <si>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</si>
  <si>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</si>
  <si>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</si>
  <si>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</si>
  <si>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</si>
  <si>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</si>
  <si>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</si>
  <si>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</si>
  <si>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</si>
  <si>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</si>
  <si>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</si>
  <si>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</si>
  <si>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</si>
  <si>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</si>
  <si>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</si>
  <si>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</si>
  <si>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</si>
  <si>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</si>
  <si>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</si>
  <si>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</si>
  <si>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</si>
  <si>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</si>
  <si>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</si>
  <si>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</si>
  <si>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</si>
  <si>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</si>
  <si>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</si>
  <si>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</si>
  <si>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</si>
  <si>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</si>
  <si>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</si>
  <si>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</si>
  <si>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</si>
  <si>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</si>
  <si>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</si>
  <si>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</si>
  <si>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</si>
  <si>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</si>
  <si>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</si>
  <si>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</si>
  <si>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</si>
  <si>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</si>
  <si>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</si>
  <si>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</si>
  <si>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</si>
  <si>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</si>
  <si>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</si>
  <si>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</si>
  <si>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</si>
  <si>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</si>
  <si>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</si>
  <si>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</si>
  <si>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</si>
  <si>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</si>
  <si>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</si>
  <si>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</si>
  <si>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</si>
  <si>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</si>
  <si>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</si>
  <si>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</si>
  <si>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</si>
  <si>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</si>
  <si>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</si>
  <si>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</si>
  <si>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</si>
  <si>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</si>
  <si>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</si>
  <si>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</si>
  <si>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</si>
  <si>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</si>
  <si>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</si>
  <si>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</si>
  <si>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</si>
  <si>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</si>
  <si>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</si>
  <si>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</si>
  <si>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</si>
  <si>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</si>
  <si>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</si>
  <si>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</si>
  <si>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</si>
  <si>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</si>
  <si>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</si>
  <si>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</si>
  <si>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</si>
  <si>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</si>
  <si>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</si>
  <si>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</si>
  <si>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</si>
  <si>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</si>
  <si>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</si>
  <si>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</si>
  <si>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</si>
  <si>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</si>
  <si>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</si>
  <si>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</si>
  <si>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</si>
  <si>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</si>
  <si>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</si>
  <si>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</si>
  <si>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</si>
  <si>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</si>
  <si>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</si>
  <si>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</si>
  <si>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</si>
  <si>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</si>
  <si>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</si>
  <si>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</si>
  <si>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</si>
  <si>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</si>
  <si>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</si>
  <si>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</si>
  <si>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</si>
  <si>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</si>
  <si>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</si>
  <si>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</si>
  <si>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</si>
  <si>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</si>
  <si>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</si>
  <si>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</si>
  <si>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</si>
  <si>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</si>
  <si>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</si>
  <si>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</si>
  <si>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</si>
  <si>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</si>
  <si>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</si>
  <si>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</si>
  <si>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</si>
  <si>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</si>
  <si>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</si>
  <si>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</si>
  <si>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</si>
  <si>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</si>
  <si>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</si>
  <si>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</si>
  <si>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</si>
  <si>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</si>
  <si>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</si>
  <si>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</si>
  <si>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</si>
  <si>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</si>
  <si>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</si>
  <si>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</si>
  <si>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</si>
  <si>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</si>
  <si>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</si>
  <si>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</si>
  <si>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</si>
  <si>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</si>
  <si>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</si>
  <si>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</si>
  <si>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</si>
  <si>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</si>
  <si>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</si>
  <si>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</si>
  <si>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</si>
  <si>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</si>
  <si>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</si>
  <si>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</si>
  <si>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</si>
  <si>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</si>
  <si>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</si>
  <si>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</si>
  <si>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</si>
  <si>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</si>
  <si>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</si>
  <si>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</si>
  <si>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</si>
  <si>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</si>
  <si>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</si>
  <si>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</si>
  <si>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</si>
  <si>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</si>
  <si>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</si>
  <si>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</si>
  <si>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</si>
  <si>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</si>
  <si>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</si>
  <si>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</si>
  <si>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</si>
  <si>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</si>
  <si>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</si>
  <si>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</si>
  <si>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</si>
  <si>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</si>
  <si>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</si>
  <si>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</si>
  <si>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</si>
  <si>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</si>
  <si>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</si>
  <si>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</si>
  <si>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</si>
  <si>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</si>
  <si>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</si>
  <si>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</si>
  <si>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</si>
  <si>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</si>
  <si>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</si>
  <si>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</si>
  <si>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</si>
  <si>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</si>
  <si>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</si>
  <si>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</si>
  <si>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</si>
  <si>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</si>
  <si>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</si>
  <si>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</si>
  <si>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</si>
  <si>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</si>
  <si>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</si>
  <si>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</si>
  <si>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</si>
  <si>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</si>
  <si>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</si>
  <si>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</si>
  <si>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</si>
  <si>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</si>
  <si>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</si>
  <si>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</si>
  <si>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</si>
  <si>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</si>
  <si>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</si>
  <si>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</si>
  <si>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</si>
  <si>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</si>
  <si>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</si>
  <si>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</si>
  <si>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</si>
  <si>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</si>
  <si>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</si>
  <si>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</si>
  <si>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</si>
  <si>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</si>
  <si>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</si>
  <si>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</si>
  <si>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</si>
  <si>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</si>
  <si>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</si>
  <si>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</si>
  <si>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</si>
  <si>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</si>
  <si>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</si>
  <si>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</si>
  <si>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</si>
  <si>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</si>
  <si>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</si>
  <si>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</si>
  <si>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</si>
  <si>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</si>
  <si>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</si>
  <si>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</si>
  <si>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</si>
  <si>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</si>
  <si>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</si>
  <si>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</si>
  <si>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</si>
  <si>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</si>
  <si>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</si>
  <si>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</si>
  <si>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</si>
  <si>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</si>
  <si>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</si>
  <si>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</si>
  <si>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</si>
  <si>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</si>
  <si>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</si>
  <si>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</si>
  <si>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</si>
  <si>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</si>
  <si>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</si>
  <si>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</si>
  <si>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</si>
  <si>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</si>
  <si>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</si>
  <si>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</si>
  <si>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</si>
  <si>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</si>
  <si>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</si>
  <si>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</si>
  <si>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</si>
  <si>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</si>
  <si>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</si>
  <si>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</si>
  <si>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</si>
  <si>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</si>
  <si>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</si>
  <si>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</si>
  <si>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</si>
  <si>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</si>
  <si>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</si>
  <si>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</si>
  <si>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</si>
  <si>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</si>
  <si>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</si>
  <si>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</si>
  <si>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</si>
  <si>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</si>
  <si>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</si>
  <si>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</si>
  <si>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</si>
  <si>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</si>
  <si>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</si>
  <si>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</si>
  <si>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</si>
  <si>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</si>
  <si>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</si>
  <si>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</si>
  <si>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</si>
  <si>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</si>
  <si>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</si>
  <si>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</si>
  <si>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</si>
  <si>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</si>
  <si>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</si>
  <si>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</si>
  <si>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</si>
  <si>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</si>
  <si>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</si>
  <si>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</si>
  <si>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</si>
  <si>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</si>
  <si>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</si>
  <si>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</si>
  <si>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</si>
  <si>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</si>
  <si>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</si>
  <si>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</si>
  <si>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</si>
  <si>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</si>
  <si>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</si>
  <si>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</si>
  <si>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</si>
  <si>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</si>
  <si>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</si>
  <si>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</si>
  <si>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</si>
  <si>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</si>
  <si>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</si>
  <si>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</si>
  <si>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</si>
  <si>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</si>
  <si>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</si>
  <si>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</si>
  <si>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</si>
  <si>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</si>
  <si>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</si>
  <si>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</si>
  <si>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</si>
  <si>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</si>
  <si>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</si>
  <si>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</si>
  <si>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</si>
  <si>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</si>
  <si>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</si>
  <si>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</si>
  <si>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</si>
  <si>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</si>
  <si>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</si>
  <si>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</si>
  <si>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</si>
  <si>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</si>
  <si>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</si>
  <si>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</si>
  <si>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</si>
  <si>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</si>
  <si>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</si>
  <si>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</si>
  <si>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</si>
  <si>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</si>
  <si>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</si>
  <si>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</si>
  <si>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</si>
  <si>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</si>
  <si>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</si>
  <si>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</si>
  <si>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</si>
  <si>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</si>
  <si>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</si>
  <si>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</si>
  <si>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</si>
  <si>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</si>
  <si>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</si>
  <si>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</si>
  <si>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</si>
  <si>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</si>
  <si>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</si>
  <si>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</si>
  <si>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</si>
  <si>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</si>
  <si>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</si>
  <si>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</si>
  <si>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</si>
  <si>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</si>
  <si>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</si>
  <si>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</si>
  <si>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</si>
  <si>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</si>
  <si>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</si>
  <si>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</si>
  <si>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</si>
  <si>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</si>
  <si>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</si>
  <si>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</si>
  <si>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</si>
  <si>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</si>
  <si>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</si>
  <si>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</si>
  <si>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</si>
  <si>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</si>
  <si>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</si>
  <si>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</si>
  <si>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</si>
  <si>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</si>
  <si>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</si>
  <si>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</si>
  <si>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</si>
  <si>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</si>
  <si>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</si>
  <si>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</si>
  <si>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</si>
  <si>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</si>
  <si>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</si>
  <si>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</si>
  <si>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</si>
  <si>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</si>
  <si>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</si>
  <si>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</si>
  <si>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</si>
  <si>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</si>
  <si>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</si>
  <si>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</si>
  <si>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</si>
  <si>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</si>
  <si>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</si>
  <si>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</si>
  <si>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</si>
  <si>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</si>
  <si>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</si>
  <si>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</si>
  <si>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</si>
  <si>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</si>
  <si>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</si>
  <si>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</si>
  <si>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</si>
  <si>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</si>
  <si>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</si>
  <si>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</si>
  <si>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</si>
  <si>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</si>
  <si>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</si>
  <si>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</si>
  <si>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</si>
  <si>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</si>
  <si>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</si>
  <si>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</si>
  <si>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</si>
  <si>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</si>
  <si>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</si>
  <si>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</si>
  <si>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</si>
  <si>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</si>
  <si>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</si>
  <si>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</si>
  <si>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</si>
  <si>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</si>
  <si>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</si>
  <si>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</si>
  <si>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</si>
  <si>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</si>
  <si>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</si>
  <si>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</si>
  <si>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</si>
  <si>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</si>
  <si>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</si>
  <si>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</si>
  <si>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</si>
  <si>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</si>
  <si>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</si>
  <si>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</si>
  <si>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</si>
  <si>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</si>
  <si>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</si>
  <si>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</si>
  <si>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</si>
  <si>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</si>
  <si>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</si>
  <si>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</si>
  <si>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</si>
  <si>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</si>
  <si>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</si>
  <si>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</si>
  <si>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</si>
  <si>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</si>
  <si>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</si>
  <si>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</si>
  <si>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</si>
  <si>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</si>
  <si>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</si>
  <si>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</si>
  <si>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</si>
  <si>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</si>
  <si>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</si>
  <si>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</si>
  <si>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</si>
  <si>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</si>
  <si>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</si>
  <si>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</si>
  <si>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</si>
  <si>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</si>
  <si>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</si>
  <si>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</si>
  <si>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</si>
  <si>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</si>
  <si>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</si>
  <si>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</si>
  <si>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</si>
  <si>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</si>
  <si>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</si>
  <si>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</si>
  <si>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</si>
  <si>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</si>
  <si>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</si>
  <si>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</si>
  <si>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</si>
  <si>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</si>
  <si>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</si>
  <si>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</si>
  <si>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</si>
  <si>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</si>
  <si>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</si>
  <si>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</si>
  <si>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</si>
  <si>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</si>
  <si>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</si>
  <si>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</si>
  <si>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</si>
  <si>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</si>
  <si>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</si>
  <si>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</si>
  <si>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</si>
  <si>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</si>
  <si>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</si>
  <si>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</si>
  <si>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</si>
  <si>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</si>
  <si>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</si>
  <si>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</si>
  <si>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</si>
  <si>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</si>
  <si>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</si>
  <si>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</si>
  <si>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</si>
  <si>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</si>
  <si>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</si>
  <si>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</si>
  <si>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</si>
  <si>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</si>
  <si>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</si>
  <si>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</si>
  <si>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</si>
  <si>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</si>
  <si>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</si>
  <si>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</si>
  <si>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</si>
  <si>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</si>
  <si>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</si>
  <si>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</si>
  <si>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</si>
  <si>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</si>
  <si>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</si>
  <si>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</si>
  <si>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</si>
  <si>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</si>
  <si>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</si>
  <si>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</si>
  <si>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</si>
  <si>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</si>
  <si>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</si>
  <si>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</si>
  <si>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</si>
  <si>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</si>
  <si>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</si>
  <si>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</si>
  <si>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</si>
  <si>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</si>
  <si>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</si>
  <si>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</si>
  <si>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</si>
  <si>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</si>
  <si>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</si>
  <si>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</si>
  <si>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</si>
  <si>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</si>
  <si>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</si>
  <si>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</si>
  <si>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</si>
  <si>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</si>
  <si>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</si>
  <si>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</si>
  <si>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</si>
  <si>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</si>
  <si>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</si>
  <si>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</si>
  <si>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</si>
  <si>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</si>
  <si>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</si>
  <si>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</si>
  <si>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</si>
  <si>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</si>
  <si>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</si>
  <si>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</si>
  <si>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</si>
  <si>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</si>
  <si>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</si>
  <si>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</si>
  <si>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</si>
  <si>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</si>
  <si>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</si>
  <si>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</si>
  <si>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</si>
  <si>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</si>
  <si>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</si>
  <si>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</si>
  <si>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</si>
  <si>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</si>
  <si>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</si>
  <si>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</si>
  <si>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</si>
  <si>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</si>
  <si>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</si>
  <si>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</si>
  <si>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</si>
  <si>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</si>
  <si>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</si>
  <si>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</si>
  <si>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</si>
  <si>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</si>
  <si>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</si>
  <si>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</si>
  <si>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</si>
  <si>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</si>
  <si>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</si>
  <si>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</si>
  <si>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</si>
  <si>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</si>
  <si>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</si>
  <si>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</si>
  <si>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</si>
  <si>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</si>
  <si>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</si>
  <si>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</si>
  <si>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</si>
  <si>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</si>
  <si>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</si>
  <si>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</si>
  <si>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</si>
  <si>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</si>
  <si>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</si>
  <si>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</si>
  <si>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</si>
  <si>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</si>
  <si>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</si>
  <si>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</si>
  <si>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</si>
  <si>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</si>
  <si>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</si>
  <si>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</si>
  <si>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</si>
  <si>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</si>
  <si>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</si>
  <si>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</si>
  <si>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</si>
  <si>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</si>
  <si>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</si>
  <si>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</si>
  <si>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</si>
  <si>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</si>
  <si>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</si>
  <si>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</si>
  <si>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</si>
  <si>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</si>
  <si>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</si>
  <si>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</si>
  <si>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</si>
  <si>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</si>
  <si>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</si>
  <si>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</si>
  <si>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</si>
  <si>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</si>
  <si>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</si>
  <si>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</si>
  <si>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</si>
  <si>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</si>
  <si>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</si>
  <si>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</si>
  <si>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</si>
  <si>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</si>
  <si>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</si>
  <si>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</si>
  <si>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</si>
  <si>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</si>
  <si>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</si>
  <si>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</si>
  <si>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</si>
  <si>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</si>
  <si>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</si>
  <si>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</si>
  <si>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</si>
  <si>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</si>
  <si>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</si>
  <si>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</si>
  <si>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</si>
  <si>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</si>
  <si>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</si>
  <si>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</si>
  <si>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</si>
  <si>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</si>
  <si>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</si>
  <si>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</si>
  <si>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</si>
  <si>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</si>
  <si>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</si>
  <si>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</si>
  <si>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</si>
  <si>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</si>
  <si>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</si>
  <si>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</si>
  <si>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</si>
  <si>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</si>
  <si>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</si>
  <si>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</si>
  <si>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</si>
  <si>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</si>
  <si>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</si>
  <si>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</si>
  <si>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</si>
  <si>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</si>
  <si>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</si>
  <si>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</si>
  <si>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</si>
  <si>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</si>
  <si>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</si>
  <si>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</si>
  <si>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</si>
  <si>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</si>
  <si>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</si>
  <si>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</si>
  <si>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</si>
  <si>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</si>
  <si>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</si>
  <si>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</si>
  <si>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</si>
  <si>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</si>
  <si>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</si>
  <si>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</si>
  <si>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</si>
  <si>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</si>
  <si>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</si>
  <si>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</si>
  <si>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</si>
  <si>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</si>
  <si>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</si>
  <si>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</si>
  <si>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</si>
  <si>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</si>
  <si>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</si>
  <si>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</si>
  <si>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</si>
  <si>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</si>
  <si>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</si>
  <si>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</si>
  <si>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</si>
  <si>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</si>
  <si>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</si>
  <si>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</si>
  <si>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</si>
  <si>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</si>
  <si>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</si>
  <si>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</si>
  <si>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</si>
  <si>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</si>
  <si>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</si>
  <si>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</si>
  <si>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</si>
  <si>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</si>
  <si>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</si>
  <si>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</si>
  <si>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</si>
  <si>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</si>
  <si>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</si>
  <si>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</si>
  <si>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</si>
  <si>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</si>
  <si>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</si>
  <si>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</si>
  <si>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</si>
  <si>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</si>
  <si>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</si>
  <si>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</si>
  <si>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</si>
  <si>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</si>
  <si>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</si>
  <si>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</si>
  <si>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</si>
  <si>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</si>
  <si>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</si>
  <si>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</si>
  <si>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</si>
  <si>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</si>
  <si>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</si>
  <si>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</si>
  <si>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</si>
  <si>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</si>
  <si>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</si>
  <si>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</si>
  <si>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</si>
  <si>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</si>
  <si>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</si>
  <si>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</si>
  <si>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</si>
  <si>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</si>
  <si>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</si>
  <si>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</si>
  <si>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</si>
  <si>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</si>
  <si>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</si>
  <si>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</si>
  <si>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</si>
  <si>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</si>
  <si>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</si>
  <si>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</si>
  <si>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</si>
  <si>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</si>
  <si>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</si>
  <si>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</si>
  <si>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</si>
  <si>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</si>
  <si>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</si>
  <si>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</si>
  <si>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</si>
  <si>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</si>
  <si>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</si>
  <si>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</si>
  <si>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</si>
  <si>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</si>
  <si>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</si>
  <si>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</si>
  <si>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</si>
  <si>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</si>
  <si>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</si>
  <si>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</si>
  <si>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</si>
  <si>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</si>
  <si>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</si>
  <si>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</si>
  <si>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</si>
  <si>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</si>
  <si>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</si>
  <si>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</si>
  <si>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</si>
  <si>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</si>
  <si>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</si>
  <si>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</si>
  <si>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</si>
  <si>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</si>
  <si>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</si>
  <si>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</si>
  <si>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</si>
  <si>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</si>
  <si>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</si>
  <si>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</si>
  <si>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</si>
  <si>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</si>
  <si>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</si>
  <si>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</si>
  <si>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</si>
  <si>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</si>
  <si>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</si>
  <si>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</si>
  <si>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</si>
  <si>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</si>
  <si>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</si>
  <si>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</si>
  <si>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</si>
  <si>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</si>
  <si>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</si>
  <si>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</si>
  <si>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</si>
  <si>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</si>
  <si>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</si>
  <si>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</si>
  <si>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</si>
  <si>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</si>
  <si>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</si>
  <si>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</si>
  <si>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</si>
  <si>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</si>
  <si>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</si>
  <si>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</si>
  <si>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</si>
  <si>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</si>
  <si>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</si>
  <si>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</si>
  <si>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</si>
  <si>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</si>
  <si>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</si>
  <si>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</si>
  <si>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</si>
  <si>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</si>
  <si>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</si>
  <si>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</si>
  <si>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</si>
  <si>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</si>
  <si>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</si>
  <si>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</si>
  <si>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</si>
  <si>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</si>
  <si>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</si>
  <si>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</si>
  <si>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</si>
  <si>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</si>
  <si>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</si>
  <si>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</si>
  <si>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</si>
  <si>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</si>
  <si>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</si>
  <si>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</si>
  <si>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</si>
  <si>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</si>
  <si>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</si>
  <si>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</si>
  <si>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</si>
  <si>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</si>
  <si>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</si>
  <si>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</si>
  <si>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</si>
  <si>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</si>
  <si>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</si>
  <si>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</si>
  <si>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</si>
  <si>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</si>
  <si>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</si>
  <si>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</si>
  <si>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</si>
  <si>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</si>
  <si>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</si>
  <si>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</si>
  <si>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</si>
  <si>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</si>
  <si>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</si>
  <si>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</si>
  <si>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</si>
  <si>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</si>
  <si>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</si>
  <si>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</si>
  <si>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</si>
  <si>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</si>
  <si>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</si>
  <si>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</si>
  <si>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</si>
  <si>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</si>
  <si>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</si>
  <si>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</si>
  <si>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</si>
  <si>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</si>
  <si>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</si>
  <si>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</si>
  <si>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</si>
  <si>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</si>
  <si>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</si>
  <si>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</si>
  <si>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</si>
  <si>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</si>
  <si>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</si>
  <si>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</si>
  <si>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</si>
  <si>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</si>
  <si>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</si>
  <si>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</si>
  <si>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</si>
  <si>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</si>
  <si>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</si>
  <si>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</si>
  <si>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</si>
  <si>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</si>
  <si>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</si>
  <si>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</si>
  <si>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</si>
  <si>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</si>
  <si>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</si>
  <si>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</si>
  <si>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</si>
  <si>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</si>
  <si>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</si>
  <si>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</si>
  <si>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</si>
  <si>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</si>
  <si>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</si>
  <si>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</si>
  <si>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</si>
  <si>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</si>
  <si>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</si>
  <si>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</si>
  <si>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</si>
  <si>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</si>
  <si>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</si>
  <si>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</si>
  <si>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</si>
  <si>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</si>
  <si>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</si>
  <si>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</si>
  <si>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</si>
  <si>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</si>
  <si>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</si>
  <si>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</si>
  <si>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</si>
  <si>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</si>
  <si>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</si>
  <si>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</si>
  <si>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</si>
  <si>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</si>
  <si>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</si>
  <si>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</si>
  <si>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</si>
  <si>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</si>
  <si>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</si>
  <si>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</si>
  <si>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</si>
  <si>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</si>
  <si>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</si>
  <si>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</si>
  <si>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</si>
  <si>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</si>
  <si>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</si>
  <si>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</si>
  <si>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</si>
  <si>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</si>
  <si>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</si>
  <si>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</si>
  <si>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</si>
  <si>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</si>
  <si>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</si>
  <si>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</si>
  <si>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</si>
  <si>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</si>
  <si>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</si>
  <si>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</si>
  <si>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</si>
  <si>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</si>
  <si>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</si>
  <si>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</si>
  <si>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</si>
  <si>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</si>
  <si>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</si>
  <si>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</si>
  <si>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</si>
  <si>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</si>
  <si>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</si>
  <si>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</si>
  <si>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</si>
  <si>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</si>
  <si>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</si>
  <si>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</si>
  <si>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</si>
  <si>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</si>
  <si>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</si>
  <si>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</si>
  <si>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</si>
  <si>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</si>
  <si>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</si>
  <si>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</si>
  <si>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</si>
  <si>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</si>
  <si>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</si>
  <si>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</si>
  <si>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</si>
  <si>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</si>
  <si>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</si>
  <si>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</si>
  <si>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</si>
  <si>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</si>
  <si>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</si>
  <si>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</si>
  <si>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</si>
  <si>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</si>
  <si>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</si>
  <si>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</si>
  <si>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</si>
  <si>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</si>
  <si>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</si>
  <si>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</si>
  <si>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</si>
  <si>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</si>
  <si>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</si>
  <si>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</si>
  <si>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</si>
  <si>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</si>
  <si>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</si>
  <si>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</si>
  <si>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</si>
  <si>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</si>
  <si>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</si>
  <si>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</si>
  <si>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</si>
  <si>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</si>
  <si>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</si>
  <si>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</si>
  <si>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</si>
  <si>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</si>
  <si>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</si>
  <si>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</si>
  <si>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</si>
  <si>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</si>
  <si>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</si>
  <si>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</si>
  <si>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</si>
  <si>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</si>
  <si>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</si>
  <si>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</si>
  <si>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</si>
  <si>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</si>
  <si>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</si>
  <si>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</si>
  <si>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</si>
  <si>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</si>
  <si>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</si>
  <si>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</si>
  <si>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</si>
  <si>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</si>
  <si>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</si>
  <si>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</si>
  <si>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</si>
  <si>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</si>
  <si>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</si>
  <si>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</si>
  <si>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</si>
  <si>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</si>
  <si>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</si>
  <si>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</si>
  <si>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</si>
  <si>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</si>
  <si>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</si>
  <si>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</si>
  <si>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</si>
  <si>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</si>
  <si>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</si>
  <si>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</si>
  <si>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</si>
  <si>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</si>
  <si>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</si>
  <si>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</si>
  <si>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</si>
  <si>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</si>
  <si>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</si>
  <si>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</si>
  <si>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</si>
  <si>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</si>
  <si>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</si>
  <si>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</si>
  <si>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</si>
  <si>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</si>
  <si>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</si>
  <si>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</si>
  <si>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</si>
  <si>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</si>
  <si>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</si>
  <si>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</si>
  <si>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</si>
  <si>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</si>
  <si>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</si>
  <si>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</si>
  <si>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</si>
  <si>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</si>
  <si>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</si>
  <si>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</si>
  <si>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</si>
  <si>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</si>
  <si>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</si>
  <si>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</si>
  <si>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</si>
  <si>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</si>
  <si>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</si>
  <si>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</si>
  <si>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</si>
  <si>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</si>
  <si>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</si>
  <si>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</si>
  <si>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</si>
  <si>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</si>
  <si>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</si>
  <si>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</si>
  <si>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</si>
  <si>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</si>
  <si>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</si>
  <si>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</si>
  <si>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</si>
  <si>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</si>
  <si>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</si>
  <si>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</si>
  <si>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</si>
  <si>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</si>
  <si>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</si>
  <si>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</si>
  <si>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</si>
  <si>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</si>
  <si>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</si>
  <si>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</si>
  <si>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</si>
  <si>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</si>
  <si>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</si>
  <si>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</si>
  <si>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</si>
  <si>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</si>
  <si>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</si>
  <si>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</si>
  <si>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</si>
  <si>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</si>
  <si>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</si>
  <si>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</si>
  <si>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</si>
  <si>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</si>
  <si>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</si>
  <si>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</si>
  <si>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</si>
  <si>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</si>
  <si>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</si>
  <si>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</si>
  <si>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</si>
  <si>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</si>
  <si>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</si>
  <si>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</si>
  <si>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</si>
  <si>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</si>
  <si>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</si>
  <si>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</si>
  <si>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</si>
  <si>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</si>
  <si>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</si>
  <si>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</si>
  <si>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</si>
  <si>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</si>
  <si>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</si>
  <si>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</si>
  <si>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</si>
  <si>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</si>
  <si>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</si>
  <si>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</si>
  <si>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</si>
  <si>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</si>
  <si>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</si>
  <si>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</si>
  <si>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</si>
  <si>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</si>
  <si>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</si>
  <si>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</si>
  <si>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</si>
  <si>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</si>
  <si>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</si>
  <si>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</si>
  <si>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</si>
  <si>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</si>
  <si>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</si>
  <si>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</si>
  <si>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</si>
  <si>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</si>
  <si>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</si>
  <si>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</si>
  <si>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</si>
  <si>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</si>
  <si>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</si>
  <si>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</si>
  <si>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</si>
  <si>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</si>
  <si>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</si>
  <si>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</si>
  <si>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</si>
  <si>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</si>
  <si>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</si>
  <si>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</si>
  <si>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</si>
  <si>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</si>
  <si>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</si>
  <si>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</si>
  <si>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</si>
  <si>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</si>
  <si>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</si>
  <si>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</si>
  <si>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</si>
  <si>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</si>
  <si>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</si>
  <si>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</si>
  <si>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</si>
  <si>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</si>
  <si>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</si>
  <si>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</si>
  <si>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</si>
  <si>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</si>
  <si>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</si>
  <si>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</si>
  <si>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</si>
  <si>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</si>
  <si>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</si>
  <si>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</si>
  <si>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</si>
  <si>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</si>
  <si>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</si>
  <si>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</si>
  <si>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</si>
  <si>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</si>
  <si>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</si>
  <si>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</si>
  <si>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</si>
  <si>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</si>
  <si>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</si>
  <si>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</si>
  <si>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</si>
  <si>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</si>
  <si>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</si>
  <si>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</si>
  <si>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</si>
  <si>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</si>
  <si>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</si>
  <si>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</si>
  <si>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</si>
  <si>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</si>
  <si>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</si>
  <si>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</si>
  <si>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</si>
  <si>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</si>
  <si>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</si>
  <si>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</si>
  <si>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</si>
  <si>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</si>
  <si>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</si>
  <si>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</si>
  <si>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</si>
  <si>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</si>
  <si>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</si>
  <si>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</si>
  <si>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</si>
  <si>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</si>
  <si>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</si>
  <si>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</si>
  <si>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</si>
  <si>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</si>
  <si>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</si>
  <si>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</si>
  <si>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</si>
  <si>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</si>
  <si>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</si>
  <si>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</si>
  <si>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</si>
  <si>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</si>
  <si>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</si>
  <si>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</si>
  <si>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</si>
  <si>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</si>
  <si>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</si>
  <si>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</si>
  <si>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</si>
  <si>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</si>
  <si>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</si>
  <si>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</si>
  <si>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</si>
  <si>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</si>
  <si>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</si>
  <si>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</si>
  <si>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</si>
  <si>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</si>
  <si>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</si>
  <si>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</si>
  <si>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</si>
  <si>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</si>
  <si>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</si>
  <si>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</si>
  <si>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</si>
  <si>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</si>
  <si>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</si>
  <si>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</si>
  <si>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</si>
  <si>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</si>
  <si>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</si>
  <si>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</si>
  <si>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</si>
  <si>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</si>
  <si>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</si>
  <si>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</si>
  <si>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</si>
  <si>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</si>
  <si>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</si>
  <si>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</si>
  <si>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</si>
  <si>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</si>
  <si>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</si>
  <si>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</si>
  <si>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</si>
  <si>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</si>
  <si>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</si>
  <si>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</si>
  <si>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</si>
  <si>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</si>
  <si>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</si>
  <si>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</si>
  <si>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</si>
  <si>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</si>
  <si>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</si>
  <si>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</si>
  <si>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</si>
  <si>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</si>
  <si>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</si>
  <si>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</si>
  <si>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</si>
  <si>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</si>
  <si>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</si>
  <si>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</si>
  <si>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</si>
  <si>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</si>
  <si>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</si>
  <si>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</si>
  <si>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</si>
  <si>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</si>
  <si>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</si>
  <si>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</si>
  <si>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</si>
  <si>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</si>
  <si>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</si>
  <si>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</si>
  <si>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</si>
  <si>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</si>
  <si>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</si>
  <si>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</si>
  <si>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</si>
  <si>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</si>
  <si>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</si>
  <si>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</si>
  <si>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</si>
  <si>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</si>
  <si>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</si>
  <si>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</si>
  <si>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</si>
  <si>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</si>
  <si>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</si>
  <si>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</si>
  <si>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</si>
  <si>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</si>
  <si>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</si>
  <si>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</si>
  <si>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</si>
  <si>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</si>
  <si>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</si>
  <si>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</si>
  <si>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</si>
  <si>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</si>
  <si>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</si>
  <si>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</si>
  <si>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</si>
  <si>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</si>
  <si>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</si>
  <si>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</si>
  <si>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</si>
  <si>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</si>
  <si>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</si>
  <si>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</si>
  <si>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</si>
  <si>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</si>
  <si>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</si>
  <si>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</si>
  <si>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</si>
  <si>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</si>
  <si>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</si>
  <si>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</si>
  <si>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</si>
  <si>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</si>
  <si>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</si>
  <si>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</si>
  <si>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</si>
  <si>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</si>
  <si>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</si>
  <si>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</si>
  <si>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</si>
  <si>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</si>
  <si>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</si>
  <si>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</si>
  <si>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</si>
  <si>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</si>
  <si>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</si>
  <si>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</si>
  <si>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</si>
  <si>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</si>
  <si>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</si>
  <si>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</si>
  <si>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</si>
  <si>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</si>
  <si>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</si>
  <si>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</si>
  <si>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</si>
  <si>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</si>
  <si>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</si>
  <si>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</si>
  <si>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</si>
  <si>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</si>
  <si>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</si>
  <si>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</si>
  <si>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</si>
  <si>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</si>
  <si>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</si>
  <si>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</si>
  <si>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</si>
  <si>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</si>
  <si>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</si>
  <si>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</si>
  <si>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</si>
  <si>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</si>
  <si>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</si>
  <si>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</si>
  <si>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</si>
  <si>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</si>
  <si>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</si>
  <si>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</si>
  <si>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</si>
  <si>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</si>
  <si>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</si>
  <si>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</si>
  <si>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</si>
  <si>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</si>
  <si>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</si>
  <si>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</si>
  <si>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</si>
  <si>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</si>
  <si>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</si>
  <si>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</si>
  <si>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</si>
  <si>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</si>
  <si>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</si>
  <si>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</si>
  <si>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</si>
  <si>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</si>
  <si>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</si>
  <si>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</si>
  <si>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</si>
  <si>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</si>
  <si>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</si>
  <si>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</si>
  <si>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</si>
  <si>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</si>
  <si>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</si>
  <si>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</si>
  <si>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</si>
  <si>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</si>
  <si>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</si>
  <si>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</si>
  <si>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</si>
  <si>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</si>
  <si>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</si>
  <si>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</si>
  <si>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</si>
  <si>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</si>
  <si>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</si>
  <si>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</si>
  <si>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</si>
  <si>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</si>
  <si>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</si>
  <si>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</si>
  <si>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</si>
  <si>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</si>
  <si>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</si>
  <si>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</si>
  <si>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</si>
  <si>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</si>
  <si>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</si>
  <si>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</si>
  <si>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</si>
  <si>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</si>
  <si>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</si>
  <si>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</si>
  <si>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</si>
  <si>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</si>
  <si>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</si>
  <si>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</si>
  <si>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</si>
  <si>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</si>
  <si>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</si>
  <si>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</si>
  <si>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</si>
  <si>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</si>
  <si>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</si>
  <si>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</si>
  <si>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</si>
  <si>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</si>
  <si>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</si>
  <si>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</si>
  <si>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</si>
  <si>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</si>
  <si>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</si>
  <si>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</si>
  <si>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</si>
  <si>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</si>
  <si>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</si>
  <si>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</si>
  <si>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</si>
  <si>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</si>
  <si>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</si>
  <si>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</si>
  <si>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</si>
  <si>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</si>
  <si>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</si>
  <si>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</si>
  <si>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</si>
  <si>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</si>
  <si>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</si>
  <si>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</si>
  <si>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</si>
  <si>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</si>
  <si>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</si>
  <si>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</si>
  <si>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</si>
  <si>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</si>
  <si>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</si>
  <si>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</si>
  <si>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</si>
  <si>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</si>
  <si>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</si>
  <si>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</si>
  <si>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</si>
  <si>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</si>
  <si>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</si>
  <si>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</si>
  <si>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</si>
  <si>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</si>
  <si>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</si>
  <si>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</si>
  <si>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</si>
  <si>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</si>
  <si>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</si>
  <si>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</si>
  <si>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</si>
  <si>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</si>
  <si>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</si>
  <si>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</si>
  <si>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</si>
  <si>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</si>
  <si>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</si>
  <si>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</si>
  <si>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</si>
  <si>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</si>
  <si>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</si>
  <si>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</si>
  <si>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</si>
  <si>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</si>
  <si>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</si>
  <si>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</si>
  <si>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</si>
  <si>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</si>
  <si>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</si>
  <si>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</si>
  <si>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</si>
  <si>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</si>
  <si>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</si>
  <si>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</si>
  <si>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</si>
  <si>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</si>
  <si>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</si>
  <si>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</si>
  <si>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</si>
  <si>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</si>
  <si>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</si>
  <si>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</si>
  <si>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</si>
  <si>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</si>
  <si>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</si>
  <si>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</si>
  <si>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</si>
  <si>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</si>
  <si>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</si>
  <si>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</si>
  <si>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</si>
  <si>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</si>
  <si>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</si>
  <si>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</si>
  <si>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</si>
  <si>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</si>
  <si>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</si>
  <si>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</si>
  <si>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</si>
  <si>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</si>
  <si>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</si>
  <si>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</si>
  <si>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</si>
  <si>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</si>
  <si>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</si>
  <si>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</si>
  <si>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</si>
  <si>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</si>
  <si>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</si>
  <si>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</si>
  <si>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</si>
  <si>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</si>
  <si>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</si>
  <si>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</si>
  <si>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</si>
  <si>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</si>
  <si>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</si>
  <si>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</si>
  <si>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</si>
  <si>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</si>
  <si>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</si>
  <si>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</si>
  <si>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</si>
  <si>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</si>
  <si>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</si>
  <si>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</si>
  <si>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</si>
  <si>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</si>
  <si>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</si>
  <si>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</si>
  <si>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</si>
  <si>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</si>
  <si>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</si>
  <si>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</si>
  <si>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</si>
  <si>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</si>
  <si>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</si>
  <si>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</si>
  <si>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</si>
  <si>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</si>
  <si>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</si>
  <si>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</si>
  <si>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</si>
  <si>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</si>
  <si>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</si>
  <si>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</si>
  <si>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</si>
  <si>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</si>
  <si>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</si>
  <si>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</si>
  <si>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</si>
  <si>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</si>
  <si>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</si>
  <si>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</si>
  <si>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</si>
  <si>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</si>
  <si>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</si>
  <si>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</si>
  <si>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</si>
  <si>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</si>
  <si>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</si>
  <si>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</si>
  <si>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</si>
  <si>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</si>
  <si>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</si>
  <si>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</si>
  <si>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</si>
  <si>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</si>
  <si>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</si>
  <si>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</si>
  <si>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</si>
  <si>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</si>
  <si>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</si>
  <si>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</si>
  <si>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</si>
  <si>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</si>
  <si>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</si>
  <si>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</si>
  <si>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</si>
  <si>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</si>
  <si>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</si>
  <si>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</si>
  <si>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</si>
  <si>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</si>
  <si>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</si>
  <si>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</si>
  <si>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</si>
  <si>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</si>
  <si>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</si>
  <si>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</si>
  <si>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</si>
  <si>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</si>
  <si>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</si>
  <si>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</si>
  <si>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</si>
  <si>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</si>
  <si>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</si>
  <si>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</si>
  <si>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</si>
  <si>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</si>
  <si>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</si>
  <si>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</si>
  <si>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</si>
  <si>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</si>
  <si>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</si>
  <si>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</si>
  <si>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</si>
  <si>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</si>
  <si>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</si>
  <si>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</si>
  <si>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</si>
  <si>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</si>
  <si>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</si>
  <si>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</si>
  <si>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</si>
  <si>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</si>
  <si>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</si>
  <si>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</si>
  <si>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</si>
  <si>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</si>
  <si>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</si>
  <si>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</si>
  <si>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</si>
  <si>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</si>
  <si>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</si>
  <si>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</si>
  <si>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</si>
  <si>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</si>
  <si>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</si>
  <si>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</si>
  <si>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</si>
  <si>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</si>
  <si>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</si>
  <si>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</si>
  <si>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</si>
  <si>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</si>
  <si>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</si>
  <si>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</si>
  <si>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</si>
  <si>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</si>
  <si>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</si>
  <si>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</si>
  <si>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</si>
  <si>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</si>
  <si>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</si>
  <si>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</si>
  <si>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</si>
  <si>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</si>
  <si>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</si>
  <si>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</si>
  <si>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</si>
  <si>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</si>
  <si>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</si>
  <si>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</si>
  <si>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</si>
  <si>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</si>
  <si>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</si>
  <si>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</si>
  <si>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</si>
  <si>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</si>
  <si>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</si>
  <si>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</si>
  <si>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</si>
  <si>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</si>
  <si>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</si>
  <si>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</si>
  <si>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</si>
  <si>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</si>
  <si>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</si>
  <si>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</si>
  <si>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</si>
  <si>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</si>
  <si>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</si>
  <si>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</si>
  <si>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</si>
  <si>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</si>
  <si>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</si>
  <si>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</si>
  <si>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</si>
  <si>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</si>
  <si>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</si>
  <si>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</si>
  <si>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</si>
  <si>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</si>
  <si>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</si>
  <si>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</si>
  <si>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</si>
  <si>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</si>
  <si>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</si>
  <si>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</si>
  <si>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</si>
  <si>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</si>
  <si>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</si>
  <si>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</si>
  <si>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</si>
  <si>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</si>
  <si>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</si>
  <si>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</si>
  <si>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</si>
  <si>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</si>
  <si>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</si>
  <si>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</si>
  <si>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</si>
  <si>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</si>
  <si>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</si>
  <si>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</si>
  <si>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</si>
  <si>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</si>
  <si>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</si>
  <si>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</si>
  <si>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</si>
  <si>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</si>
  <si>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</si>
  <si>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</si>
  <si>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</si>
  <si>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</si>
  <si>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</si>
  <si>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</si>
  <si>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</si>
  <si>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</si>
  <si>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</si>
  <si>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</si>
  <si>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</si>
  <si>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</si>
  <si>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</si>
  <si>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</si>
  <si>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</si>
  <si>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</si>
  <si>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</si>
  <si>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</si>
  <si>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</si>
  <si>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</si>
  <si>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</si>
  <si>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</si>
  <si>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</si>
  <si>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</si>
  <si>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</si>
  <si>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</si>
  <si>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</si>
  <si>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</si>
  <si>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</si>
  <si>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</si>
  <si>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</si>
  <si>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</si>
  <si>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</si>
  <si>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</si>
  <si>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</si>
  <si>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</si>
  <si>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</si>
  <si>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</si>
  <si>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</si>
  <si>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</si>
  <si>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</si>
  <si>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</si>
  <si>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</si>
  <si>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</si>
  <si>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</si>
  <si>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</si>
  <si>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</si>
  <si>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</si>
  <si>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</si>
  <si>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</si>
  <si>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</si>
  <si>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</si>
  <si>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</si>
  <si>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</si>
  <si>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</si>
  <si>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</si>
  <si>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</si>
  <si>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</si>
  <si>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</si>
  <si>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</si>
  <si>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</si>
  <si>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</si>
  <si>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</si>
  <si>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</si>
  <si>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</si>
  <si>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</si>
  <si>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</si>
  <si>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</si>
  <si>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</si>
  <si>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</si>
  <si>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</si>
  <si>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</si>
  <si>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</si>
  <si>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</si>
  <si>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</si>
  <si>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</si>
  <si>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</si>
  <si>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</si>
  <si>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</si>
  <si>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</si>
  <si>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</si>
  <si>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</si>
  <si>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</si>
  <si>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</si>
  <si>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</si>
  <si>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</si>
  <si>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</si>
  <si>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</si>
  <si>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</si>
  <si>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</si>
  <si>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</si>
  <si>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</si>
  <si>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</si>
  <si>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</si>
  <si>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</si>
  <si>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</si>
  <si>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</si>
  <si>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</si>
  <si>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</si>
  <si>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</si>
  <si>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</si>
  <si>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</si>
  <si>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</si>
  <si>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</si>
  <si>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</si>
  <si>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</si>
  <si>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</si>
  <si>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</si>
  <si>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</si>
  <si>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</si>
  <si>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</si>
  <si>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</si>
  <si>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</si>
  <si>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</si>
  <si>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</si>
  <si>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</si>
  <si>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</si>
  <si>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</si>
  <si>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</si>
  <si>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</si>
  <si>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</si>
  <si>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</si>
  <si>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</si>
  <si>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</si>
  <si>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</si>
  <si>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</si>
  <si>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</si>
  <si>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</si>
  <si>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</si>
  <si>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</si>
  <si>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</si>
  <si>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</si>
  <si>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</si>
  <si>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</si>
  <si>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</si>
  <si>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</si>
  <si>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</si>
  <si>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</si>
  <si>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</si>
  <si>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</si>
  <si>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</si>
  <si>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</si>
  <si>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</si>
  <si>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</si>
  <si>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</si>
  <si>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</si>
  <si>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</si>
  <si>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</si>
  <si>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</si>
  <si>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</si>
  <si>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</si>
  <si>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</si>
  <si>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</si>
  <si>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</si>
  <si>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</si>
  <si>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</si>
  <si>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</si>
  <si>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</si>
  <si>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</si>
  <si>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</si>
  <si>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</si>
  <si>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</si>
  <si>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</si>
  <si>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</si>
  <si>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</si>
  <si>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</si>
  <si>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</si>
  <si>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</si>
  <si>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</si>
  <si>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</si>
  <si>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</si>
  <si>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</si>
  <si>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</si>
  <si>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</si>
  <si>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</si>
  <si>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</si>
  <si>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</si>
  <si>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</si>
  <si>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</si>
  <si>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</si>
  <si>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</si>
  <si>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</si>
  <si>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</si>
  <si>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</si>
  <si>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</si>
  <si>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</si>
  <si>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</si>
  <si>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</si>
  <si>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</si>
  <si>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</si>
  <si>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</si>
  <si>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</si>
  <si>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</si>
  <si>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</si>
  <si>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</si>
  <si>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</si>
  <si>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</si>
  <si>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</si>
  <si>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</si>
  <si>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</si>
  <si>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</si>
  <si>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</si>
  <si>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</si>
  <si>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</si>
  <si>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</si>
  <si>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</si>
  <si>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</si>
  <si>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</si>
  <si>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</si>
  <si>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</si>
  <si>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</si>
  <si>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</si>
  <si>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</si>
  <si>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</si>
  <si>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</si>
  <si>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</si>
  <si>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</si>
  <si>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</si>
  <si>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</si>
  <si>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</si>
  <si>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</si>
  <si>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</si>
  <si>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</si>
  <si>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</si>
  <si>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</si>
  <si>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</si>
  <si>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</si>
  <si>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</si>
  <si>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</si>
  <si>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</si>
  <si>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</si>
  <si>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</si>
  <si>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</si>
  <si>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</si>
  <si>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</si>
  <si>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</si>
  <si>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</si>
  <si>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</si>
  <si>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</si>
  <si>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</si>
  <si>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</si>
  <si>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</si>
  <si>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</si>
  <si>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</si>
  <si>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</si>
  <si>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</si>
  <si>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</si>
  <si>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</si>
  <si>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</si>
  <si>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</si>
  <si>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</si>
  <si>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</si>
  <si>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</si>
  <si>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</si>
  <si>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</si>
  <si>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</si>
  <si>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</si>
  <si>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</si>
  <si>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</si>
  <si>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</si>
  <si>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</si>
  <si>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</si>
  <si>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</si>
  <si>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</si>
  <si>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</si>
  <si>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</si>
  <si>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</si>
  <si>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</si>
  <si>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</si>
  <si>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</si>
  <si>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</si>
  <si>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</si>
  <si>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</si>
  <si>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</si>
  <si>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</si>
  <si>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</si>
  <si>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</si>
  <si>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</si>
  <si>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</si>
  <si>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</si>
  <si>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</si>
  <si>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</si>
  <si>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</si>
  <si>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</si>
  <si>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</si>
  <si>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</si>
  <si>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</si>
  <si>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</si>
  <si>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</si>
  <si>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</si>
  <si>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</si>
  <si>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</si>
  <si>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</si>
  <si>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</si>
  <si>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</si>
  <si>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</si>
  <si>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</si>
  <si>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</si>
  <si>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</si>
  <si>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</si>
  <si>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</si>
  <si>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</si>
  <si>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</si>
  <si>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</si>
  <si>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</si>
  <si>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</si>
  <si>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</si>
  <si>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</si>
  <si>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</si>
  <si>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</si>
  <si>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</si>
  <si>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</si>
  <si>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</si>
  <si>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</si>
  <si>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</si>
  <si>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</si>
  <si>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</si>
  <si>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</si>
  <si>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</si>
  <si>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</si>
  <si>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</si>
  <si>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</si>
  <si>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</si>
  <si>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</si>
  <si>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</si>
  <si>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</si>
  <si>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</si>
  <si>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</si>
  <si>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</si>
  <si>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</si>
  <si>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</si>
  <si>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</si>
  <si>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</si>
  <si>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</si>
  <si>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</si>
  <si>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</si>
  <si>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</si>
  <si>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</si>
  <si>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</si>
  <si>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</si>
  <si>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</si>
  <si>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</si>
  <si>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</si>
  <si>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</si>
  <si>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</si>
  <si>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</si>
  <si>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</si>
  <si>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</si>
  <si>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</si>
  <si>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</si>
  <si>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</si>
  <si>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</si>
  <si>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</si>
  <si>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</si>
  <si>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</si>
  <si>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</si>
  <si>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</si>
  <si>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</si>
  <si>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</si>
  <si>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</si>
  <si>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</si>
  <si>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</si>
  <si>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</si>
  <si>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</si>
  <si>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</si>
  <si>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</si>
  <si>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</si>
  <si>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</si>
  <si>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</si>
  <si>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</si>
  <si>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</si>
  <si>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</si>
  <si>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</si>
  <si>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</si>
  <si>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</si>
  <si>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</si>
  <si>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</si>
  <si>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</si>
  <si>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</si>
  <si>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</si>
  <si>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</si>
  <si>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</si>
  <si>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</si>
  <si>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</si>
  <si>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</si>
  <si>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</si>
  <si>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</si>
  <si>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</si>
  <si>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</si>
  <si>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</si>
  <si>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</si>
  <si>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</si>
  <si>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</si>
  <si>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</si>
  <si>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</si>
  <si>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</si>
  <si>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</si>
  <si>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</si>
  <si>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</si>
  <si>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</si>
  <si>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</si>
  <si>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</si>
  <si>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</si>
  <si>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</si>
  <si>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</si>
  <si>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</si>
  <si>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</si>
  <si>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</si>
  <si>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</si>
  <si>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</si>
  <si>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</si>
  <si>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</si>
  <si>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</si>
  <si>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</si>
  <si>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</si>
  <si>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</si>
  <si>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</si>
  <si>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</si>
  <si>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</si>
  <si>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</si>
  <si>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</si>
  <si>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</si>
  <si>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</si>
  <si>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</si>
  <si>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</si>
  <si>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</si>
  <si>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</si>
  <si>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</si>
  <si>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</si>
  <si>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</si>
  <si>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</si>
  <si>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</si>
  <si>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</si>
  <si>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</si>
  <si>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</si>
  <si>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</si>
  <si>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</si>
  <si>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</si>
  <si>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</si>
  <si>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</si>
  <si>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</si>
  <si>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</si>
  <si>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</si>
  <si>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</si>
  <si>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</si>
  <si>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</si>
  <si>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</si>
  <si>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</si>
  <si>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</si>
  <si>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</si>
  <si>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</si>
  <si>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</si>
  <si>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</si>
  <si>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</si>
  <si>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</si>
  <si>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</si>
  <si>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</si>
  <si>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</si>
  <si>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</si>
  <si>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</si>
  <si>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</si>
  <si>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</si>
  <si>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</si>
  <si>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</si>
  <si>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</si>
  <si>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</si>
  <si>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</si>
  <si>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</si>
  <si>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</si>
  <si>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</si>
  <si>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</si>
  <si>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</si>
  <si>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</si>
  <si>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</si>
  <si>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</si>
  <si>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</si>
  <si>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</si>
  <si>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</si>
  <si>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</si>
  <si>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</si>
  <si>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</si>
  <si>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</si>
  <si>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</si>
  <si>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</si>
  <si>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</si>
  <si>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</si>
  <si>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</si>
  <si>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</si>
  <si>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</si>
  <si>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</si>
  <si>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</si>
  <si>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</si>
  <si>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</si>
  <si>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</si>
  <si>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</si>
  <si>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</si>
  <si>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</si>
  <si>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</si>
  <si>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</si>
  <si>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</si>
  <si>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</si>
  <si>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</si>
  <si>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</si>
  <si>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</si>
  <si>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</si>
  <si>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</si>
  <si>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</si>
  <si>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</si>
  <si>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</si>
  <si>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</si>
  <si>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</si>
  <si>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</si>
  <si>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</si>
  <si>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</si>
  <si>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</si>
  <si>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</si>
  <si>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</si>
  <si>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</si>
  <si>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</si>
  <si>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</si>
  <si>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</si>
  <si>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</si>
  <si>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</si>
  <si>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</si>
  <si>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</si>
  <si>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</si>
  <si>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</si>
  <si>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</si>
  <si>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</si>
  <si>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</si>
  <si>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</si>
  <si>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</si>
  <si>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</si>
  <si>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</si>
  <si>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</si>
  <si>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</si>
  <si>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</si>
  <si>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</si>
  <si>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</si>
  <si>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</si>
  <si>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</si>
  <si>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</si>
  <si>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</si>
  <si>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</si>
  <si>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</si>
  <si>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</si>
  <si>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</si>
  <si>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</si>
  <si>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</si>
  <si>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</si>
  <si>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</si>
  <si>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</si>
  <si>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</si>
  <si>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</si>
  <si>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</si>
  <si>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</si>
  <si>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</si>
  <si>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</si>
  <si>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</si>
  <si>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</si>
  <si>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</si>
  <si>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</si>
  <si>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</si>
  <si>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</si>
  <si>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</si>
  <si>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</si>
  <si>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</si>
  <si>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</si>
  <si>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</si>
  <si>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</si>
  <si>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</si>
  <si>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</si>
  <si>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</si>
  <si>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</si>
  <si>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</si>
  <si>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</si>
  <si>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</si>
  <si>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</si>
  <si>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</si>
  <si>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</si>
  <si>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</si>
  <si>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</si>
  <si>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</si>
  <si>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</si>
  <si>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</si>
  <si>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</si>
  <si>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</si>
  <si>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</si>
  <si>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</si>
  <si>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</si>
  <si>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</si>
  <si>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</si>
  <si>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</si>
  <si>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</si>
  <si>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</si>
  <si>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</si>
  <si>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</si>
  <si>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</si>
  <si>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</si>
  <si>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</si>
  <si>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</si>
  <si>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</si>
  <si>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</si>
  <si>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</si>
  <si>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</si>
  <si>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</si>
  <si>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</si>
  <si>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</si>
  <si>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</si>
  <si>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</si>
  <si>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</si>
  <si>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</si>
  <si>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</si>
  <si>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</si>
  <si>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</si>
  <si>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</si>
  <si>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</si>
  <si>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</si>
  <si>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</si>
  <si>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</si>
  <si>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</si>
  <si>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</si>
  <si>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</si>
  <si>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</si>
  <si>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</si>
  <si>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</si>
  <si>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</si>
  <si>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</si>
  <si>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</si>
  <si>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</si>
  <si>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</si>
  <si>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</si>
  <si>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</si>
  <si>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</si>
  <si>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</si>
  <si>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</si>
  <si>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</si>
  <si>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</si>
  <si>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</si>
  <si>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</si>
  <si>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</si>
  <si>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</si>
  <si>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</si>
  <si>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</si>
  <si>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</si>
  <si>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</si>
  <si>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</si>
  <si>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</si>
  <si>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</si>
  <si>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</si>
  <si>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</si>
  <si>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</si>
  <si>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</si>
  <si>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</si>
  <si>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</si>
  <si>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</si>
  <si>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</si>
  <si>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</si>
  <si>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</si>
  <si>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</si>
  <si>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</si>
  <si>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</si>
  <si>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</si>
  <si>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</si>
  <si>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</si>
  <si>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</si>
  <si>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</si>
  <si>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</si>
  <si>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</si>
  <si>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</si>
  <si>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</si>
  <si>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</si>
  <si>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</si>
  <si>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</si>
  <si>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</si>
  <si>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</si>
  <si>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</si>
  <si>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</si>
  <si>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</si>
  <si>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</si>
  <si>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</si>
  <si>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</si>
  <si>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</si>
  <si>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</si>
  <si>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</si>
  <si>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</si>
  <si>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</si>
  <si>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</si>
  <si>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</si>
  <si>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</si>
  <si>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</si>
  <si>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</si>
  <si>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</si>
  <si>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</si>
  <si>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</si>
  <si>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</si>
  <si>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</si>
  <si>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</si>
  <si>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</si>
  <si>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</si>
  <si>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</si>
  <si>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</si>
  <si>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</si>
  <si>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</si>
  <si>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</si>
  <si>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</si>
  <si>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</si>
  <si>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</si>
  <si>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</si>
  <si>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</si>
  <si>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</si>
  <si>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</si>
  <si>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</si>
  <si>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</si>
  <si>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</si>
  <si>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</si>
  <si>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</si>
  <si>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</si>
  <si>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</si>
  <si>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</si>
  <si>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</si>
  <si>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</si>
  <si>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</si>
  <si>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</si>
  <si>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</si>
  <si>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</si>
  <si>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</si>
  <si>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</si>
  <si>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</si>
  <si>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</si>
  <si>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</si>
  <si>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</si>
  <si>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</si>
  <si>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</si>
  <si>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</si>
  <si>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</si>
  <si>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</si>
  <si>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</si>
  <si>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</si>
  <si>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</si>
  <si>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</si>
  <si>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</si>
  <si>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</si>
  <si>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</si>
  <si>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</si>
  <si>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</si>
  <si>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</si>
  <si>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</si>
  <si>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</si>
  <si>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</si>
  <si>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</si>
  <si>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</si>
  <si>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</si>
  <si>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</si>
  <si>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</si>
  <si>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</si>
  <si>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</si>
  <si>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</si>
  <si>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</si>
  <si>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</si>
  <si>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</si>
  <si>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</si>
  <si>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</si>
  <si>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</si>
  <si>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</si>
  <si>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</si>
  <si>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</si>
  <si>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</si>
  <si>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</si>
  <si>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</si>
  <si>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</si>
  <si>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</si>
  <si>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</si>
  <si>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</si>
  <si>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</si>
  <si>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</si>
  <si>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</si>
  <si>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</si>
  <si>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</si>
  <si>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</si>
  <si>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</si>
  <si>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</si>
  <si>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</si>
  <si>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</si>
  <si>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</si>
  <si>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</si>
  <si>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</si>
  <si>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</si>
  <si>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</si>
  <si>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</si>
  <si>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</si>
  <si>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</si>
  <si>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</si>
  <si>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</si>
  <si>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</si>
  <si>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</si>
  <si>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</si>
  <si>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</si>
  <si>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</si>
  <si>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</si>
  <si>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</si>
  <si>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</si>
  <si>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</si>
  <si>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</si>
  <si>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</si>
  <si>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</si>
  <si>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</si>
  <si>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</si>
  <si>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</si>
  <si>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</si>
  <si>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</si>
  <si>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</si>
  <si>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</si>
  <si>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</si>
  <si>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</si>
  <si>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</si>
  <si>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</si>
  <si>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</si>
  <si>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</si>
  <si>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</si>
  <si>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</si>
  <si>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</si>
  <si>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</si>
  <si>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</si>
  <si>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</si>
  <si>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</si>
  <si>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</si>
  <si>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</si>
  <si>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</si>
  <si>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</si>
  <si>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</si>
  <si>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</si>
  <si>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</si>
  <si>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</si>
  <si>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</si>
  <si>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</si>
  <si>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</si>
  <si>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</si>
  <si>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</si>
  <si>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</si>
  <si>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</si>
  <si>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</si>
  <si>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</si>
  <si>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</si>
  <si>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</si>
  <si>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</si>
  <si>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</si>
  <si>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</si>
  <si>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</si>
  <si>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</si>
  <si>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</si>
  <si>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</si>
  <si>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</si>
  <si>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</si>
  <si>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</si>
  <si>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</si>
  <si>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</si>
  <si>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</si>
  <si>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</si>
  <si>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</si>
  <si>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</si>
  <si>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</si>
  <si>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</si>
  <si>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</si>
  <si>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</si>
  <si>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</si>
  <si>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</si>
  <si>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</si>
  <si>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</si>
  <si>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</si>
  <si>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</si>
  <si>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</si>
  <si>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</si>
  <si>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</si>
  <si>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</si>
  <si>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</si>
  <si>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</si>
  <si>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</si>
  <si>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</si>
  <si>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</si>
  <si>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</si>
  <si>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</si>
  <si>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</si>
  <si>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</si>
  <si>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</si>
  <si>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</si>
  <si>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</si>
  <si>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</si>
  <si>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</si>
  <si>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</si>
  <si>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</si>
  <si>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</si>
  <si>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</si>
  <si>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</si>
  <si>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</si>
  <si>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</si>
  <si>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</si>
  <si>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</si>
  <si>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</si>
  <si>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</si>
  <si>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</si>
  <si>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</si>
  <si>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</si>
  <si>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</si>
  <si>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</si>
  <si>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</si>
  <si>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</si>
  <si>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</si>
  <si>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</si>
  <si>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</si>
  <si>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</si>
  <si>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</si>
  <si>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</si>
  <si>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</si>
  <si>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</si>
  <si>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</si>
  <si>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</si>
  <si>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</si>
  <si>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</si>
  <si>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</si>
  <si>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</si>
  <si>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</si>
  <si>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</si>
  <si>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</si>
  <si>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</si>
  <si>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</si>
  <si>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</si>
  <si>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</si>
  <si>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</si>
  <si>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</si>
  <si>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</si>
  <si>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</si>
  <si>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</si>
  <si>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</si>
  <si>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</si>
  <si>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</si>
  <si>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</si>
  <si>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</si>
  <si>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</si>
  <si>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</si>
  <si>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</si>
  <si>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</si>
  <si>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</si>
  <si>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</si>
  <si>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</si>
  <si>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</si>
  <si>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</si>
  <si>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</si>
  <si>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</si>
  <si>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</si>
  <si>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</si>
  <si>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</si>
  <si>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</si>
  <si>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</si>
  <si>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</si>
  <si>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</si>
  <si>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</si>
  <si>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</si>
  <si>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</si>
  <si>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</si>
  <si>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</si>
  <si>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</si>
  <si>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</si>
  <si>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</si>
  <si>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</si>
  <si>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</si>
  <si>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</si>
  <si>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</si>
  <si>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</si>
  <si>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</si>
  <si>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</si>
  <si>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</si>
  <si>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</si>
  <si>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</si>
  <si>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</si>
  <si>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</si>
  <si>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</si>
  <si>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</si>
  <si>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</si>
  <si>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</si>
  <si>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</si>
  <si>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</si>
  <si>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</si>
  <si>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</si>
  <si>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</si>
  <si>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</si>
  <si>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</si>
  <si>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</si>
  <si>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</si>
  <si>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</si>
  <si>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</si>
  <si>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</si>
  <si>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</si>
  <si>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</si>
  <si>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</si>
  <si>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</si>
  <si>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</si>
  <si>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</si>
  <si>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</si>
  <si>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</si>
  <si>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</si>
  <si>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</si>
  <si>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</si>
  <si>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</si>
  <si>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</si>
  <si>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</si>
  <si>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</si>
  <si>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</si>
  <si>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</si>
  <si>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</si>
  <si>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</si>
  <si>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</si>
  <si>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</si>
  <si>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</si>
  <si>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</si>
  <si>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</si>
  <si>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</si>
  <si>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</si>
  <si>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</si>
  <si>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</si>
  <si>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</si>
  <si>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</si>
  <si>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</si>
  <si>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</si>
  <si>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</si>
  <si>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</si>
  <si>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</si>
  <si>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</si>
  <si>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</si>
  <si>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</si>
  <si>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</si>
  <si>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</si>
  <si>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</si>
  <si>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</si>
  <si>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</si>
  <si>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</si>
  <si>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</si>
  <si>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</si>
  <si>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</si>
  <si>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</si>
  <si>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</si>
  <si>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</si>
  <si>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</si>
  <si>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</si>
  <si>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</si>
  <si>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</si>
  <si>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</si>
  <si>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</si>
  <si>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</si>
  <si>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</si>
  <si>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</si>
  <si>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</si>
  <si>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</si>
  <si>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</si>
  <si>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</si>
  <si>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</si>
  <si>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</si>
  <si>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</si>
  <si>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</si>
  <si>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</si>
  <si>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</si>
  <si>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</si>
  <si>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</si>
  <si>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</si>
  <si>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</si>
  <si>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</si>
  <si>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</si>
  <si>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</si>
  <si>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</si>
  <si>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</si>
  <si>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</si>
  <si>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</si>
  <si>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</si>
  <si>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</si>
  <si>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</si>
  <si>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</si>
  <si>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</si>
  <si>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</si>
  <si>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</si>
  <si>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</si>
  <si>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</si>
  <si>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</si>
  <si>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</si>
  <si>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</si>
  <si>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</si>
  <si>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</si>
  <si>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</si>
  <si>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</si>
  <si>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</si>
  <si>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</si>
  <si>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</si>
  <si>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</si>
  <si>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</si>
  <si>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</si>
  <si>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</si>
  <si>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</si>
  <si>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</si>
  <si>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</si>
  <si>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</si>
  <si>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</si>
  <si>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</si>
  <si>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</si>
  <si>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</si>
  <si>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</si>
  <si>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</si>
  <si>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</si>
  <si>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</si>
  <si>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</si>
  <si>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</si>
  <si>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</si>
  <si>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</si>
  <si>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</si>
  <si>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</si>
  <si>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</si>
  <si>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</si>
  <si>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</si>
  <si>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</si>
  <si>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</si>
  <si>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</si>
  <si>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</si>
  <si>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</si>
  <si>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</si>
  <si>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</si>
  <si>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</si>
  <si>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</si>
  <si>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</si>
  <si>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</si>
  <si>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</si>
  <si>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</si>
  <si>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</si>
  <si>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</si>
  <si>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</si>
  <si>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</si>
  <si>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</si>
  <si>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</si>
  <si>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</si>
  <si>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</si>
  <si>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</si>
  <si>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</si>
  <si>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</si>
  <si>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</si>
  <si>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</si>
  <si>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</si>
  <si>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</si>
  <si>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</si>
  <si>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</si>
  <si>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</si>
  <si>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</si>
  <si>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</si>
  <si>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</si>
  <si>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</si>
  <si>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</si>
  <si>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</si>
  <si>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</si>
  <si>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</si>
  <si>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</si>
  <si>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</si>
  <si>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</si>
  <si>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</si>
  <si>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</si>
  <si>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</si>
  <si>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</si>
  <si>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</si>
  <si>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</si>
  <si>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</si>
  <si>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</si>
  <si>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</si>
  <si>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</si>
  <si>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</si>
  <si>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</si>
  <si>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</si>
  <si>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</si>
  <si>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</si>
  <si>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</si>
  <si>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</si>
  <si>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</si>
  <si>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</si>
  <si>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</si>
  <si>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</si>
  <si>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</si>
  <si>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</si>
  <si>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</si>
  <si>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</si>
  <si>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</si>
  <si>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</si>
  <si>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</si>
  <si>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</si>
  <si>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</si>
  <si>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</si>
  <si>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</si>
  <si>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</si>
  <si>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</si>
  <si>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</si>
  <si>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</si>
  <si>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</si>
  <si>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</si>
  <si>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</si>
  <si>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</si>
  <si>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</si>
  <si>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</si>
  <si>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</si>
  <si>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</si>
  <si>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</si>
  <si>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</si>
  <si>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</si>
  <si>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</si>
  <si>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</si>
  <si>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</si>
  <si>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</si>
  <si>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</si>
  <si>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</si>
  <si>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</si>
  <si>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</si>
  <si>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</si>
  <si>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</si>
  <si>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</si>
  <si>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</si>
  <si>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Column Labels</t>
  </si>
  <si>
    <t>Row Labels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</si>
  <si>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</si>
  <si>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</si>
  <si>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</si>
  <si>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</si>
  <si>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</si>
  <si>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</si>
  <si>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</si>
  <si>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</si>
  <si>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</si>
  <si>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goal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</si>
  <si>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</si>
  <si>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</si>
  <si>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</si>
  <si>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</si>
  <si>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</si>
  <si>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</si>
  <si>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</si>
  <si>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</si>
  <si>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</si>
  <si>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</si>
  <si>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</si>
  <si>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</si>
  <si>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</si>
  <si>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</si>
  <si>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</si>
  <si>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</si>
  <si>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</si>
  <si>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</si>
  <si>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</si>
  <si>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</si>
  <si>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</si>
  <si>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</si>
  <si>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</si>
  <si>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</si>
  <si>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</si>
  <si>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</si>
  <si>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</si>
  <si>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</si>
  <si>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</si>
  <si>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</si>
  <si>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</si>
  <si>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</si>
  <si>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</si>
  <si>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</si>
  <si>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</si>
  <si>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</si>
  <si>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</si>
  <si>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</si>
  <si>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</si>
  <si>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</si>
  <si>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</si>
  <si>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Parent Category</t>
  </si>
  <si>
    <t>Date Ended Conversion</t>
  </si>
  <si>
    <t>Date Created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</si>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</sst>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2" fontId="1" fillId="0" borderId="0" xfId="2" applyNumberFormat="1" applyFont="1"/>
    <xf numFmtId="2" fontId="0" fillId="0" borderId="0" xfId="2" applyNumberFormat="1" applyFont="1"/>
    <xf numFmtId="0" fontId="1" fillId="0" borderId="0" xfId="0" applyFont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Jeff Wheeler Homework 1.xlsx]Category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7-EC46-AAC0-3C34582B620A}"/>
            </c:ext>
          </c:extLst>
        </c:ser>
        <c:ser>
          <c:idx val="1"/>
          <c:order val="1"/>
          <c:tx>
            <c:strRef>
              <c:f>'Category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7-EC46-AAC0-3C34582B620A}"/>
            </c:ext>
          </c:extLst>
        </c:ser>
        <c:ser>
          <c:idx val="2"/>
          <c:order val="2"/>
          <c:tx>
            <c:strRef>
              <c:f>'Category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47-EC46-AAC0-3C34582B620A}"/>
            </c:ext>
          </c:extLst>
        </c:ser>
        <c:ser>
          <c:idx val="3"/>
          <c:order val="3"/>
          <c:tx>
            <c:strRef>
              <c:f>'Category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47-EC46-AAC0-3C34582B6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0135760"/>
        <c:axId val="496384944"/>
      </c:barChart>
      <c:catAx>
        <c:axId val="5601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384944"/>
        <c:crosses val="autoZero"/>
        <c:auto val="1"/>
        <c:lblAlgn val="ctr"/>
        <c:lblOffset val="100"/>
        <c:noMultiLvlLbl val="0"/>
      </c:catAx>
      <c:valAx>
        <c:axId val="4963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1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Jeff Wheeler Homework 1.xlsx]Subcategory Table!PivotTable4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1-384B-9536-CCF42BB14451}"/>
            </c:ext>
          </c:extLst>
        </c:ser>
        <c:ser>
          <c:idx val="1"/>
          <c:order val="1"/>
          <c:tx>
            <c:strRef>
              <c:f>'Subcategory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D1-384B-9536-CCF42BB14451}"/>
            </c:ext>
          </c:extLst>
        </c:ser>
        <c:ser>
          <c:idx val="2"/>
          <c:order val="2"/>
          <c:tx>
            <c:strRef>
              <c:f>'Subcategory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D1-384B-9536-CCF42BB14451}"/>
            </c:ext>
          </c:extLst>
        </c:ser>
        <c:ser>
          <c:idx val="3"/>
          <c:order val="3"/>
          <c:tx>
            <c:strRef>
              <c:f>'Subcategory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D1-384B-9536-CCF42BB14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5137664"/>
        <c:axId val="595153616"/>
      </c:barChart>
      <c:catAx>
        <c:axId val="59513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53616"/>
        <c:crosses val="autoZero"/>
        <c:auto val="1"/>
        <c:lblAlgn val="ctr"/>
        <c:lblOffset val="100"/>
        <c:noMultiLvlLbl val="0"/>
      </c:catAx>
      <c:valAx>
        <c:axId val="5951536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3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Jeff Wheeler Homework 1.xlsx]Date Created!Date of Campaigns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2-D744-8385-37842D51E01E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2-D744-8385-37842D51E01E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82-D744-8385-37842D51E01E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82-D744-8385-37842D51E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034768"/>
        <c:axId val="107038784"/>
      </c:lineChart>
      <c:catAx>
        <c:axId val="59103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38784"/>
        <c:crosses val="autoZero"/>
        <c:auto val="1"/>
        <c:lblAlgn val="ctr"/>
        <c:lblOffset val="100"/>
        <c:noMultiLvlLbl val="0"/>
      </c:catAx>
      <c:valAx>
        <c:axId val="1070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3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1</xdr:row>
      <xdr:rowOff>165100</xdr:rowOff>
    </xdr:from>
    <xdr:to>
      <xdr:col>10</xdr:col>
      <xdr:colOff>387350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2199F-0A83-DA45-A386-C6E8096D8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127000</xdr:rowOff>
    </xdr:from>
    <xdr:to>
      <xdr:col>10</xdr:col>
      <xdr:colOff>1485900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4119EB-00A5-E94D-ABB1-DE9A9EF65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641350</xdr:colOff>
      <xdr:row>3</xdr:row>
      <xdr:rowOff>165100</xdr:rowOff>
    </xdr:from>
    <xdr:to>
      <xdr:col>9</xdr:col>
      <xdr:colOff>95250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A9193-BF4B-0C42-BA32-BDCC4B546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eff Wheeler" refreshedDate="43715.591469907406" createdVersion="6" refreshedVersion="6" minRefreshableVersion="3" recordCount="4114" xr:uid="{89C3DFB3-8748-EE46-961F-257A1CFA43B6}">
  <cacheSource type="worksheet">
    <worksheetSource ref="A1:T4115" sheet="Kickstart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0">
      <sharedItems containsSemiMixedTypes="0" containsDate="1" containsString="0" containsMixedTypes="1" minDate="2015-07-23T03:00:00" maxDate="1900-01-10T00:49:04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42796.600497685184"/>
    <n v="1485872683"/>
    <x v="1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42415.702349537038"/>
    <n v="1454691083"/>
    <x v="2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41858.515127314815"/>
    <n v="1404822107"/>
    <x v="3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42357.834247685183"/>
    <n v="1447963279"/>
    <x v="4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42580.232638888891"/>
    <n v="1468362207"/>
    <x v="5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41804.072337962964"/>
    <n v="1401846250"/>
    <x v="6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42556.047071759262"/>
    <n v="1464224867"/>
    <x v="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42475.875"/>
    <n v="1460155212"/>
    <x v="8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42477.103518518517"/>
    <n v="1458268144"/>
    <x v="9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41815.068043981482"/>
    <n v="1400636279"/>
    <x v="10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42604.125"/>
    <n v="1469126462"/>
    <x v="11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41836.125"/>
    <n v="1401642425"/>
    <x v="12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42544.852083333331"/>
    <n v="1463588109"/>
    <x v="13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41833.582638888889"/>
    <n v="1403051888"/>
    <x v="14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42274.843055555553"/>
    <n v="1441790658"/>
    <x v="15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41806.229166666664"/>
    <n v="1398971211"/>
    <x v="16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41947.773402777777"/>
    <n v="1412530422"/>
    <x v="17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41899.542314814818"/>
    <n v="1408366856"/>
    <x v="18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42205.816365740742"/>
    <n v="1434828934"/>
    <x v="19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42260.758240740746"/>
    <n v="1436983912"/>
    <x v="20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41908.627187500002"/>
    <n v="1409151789"/>
    <x v="21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42005.332638888889"/>
    <n v="1418766740"/>
    <x v="22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42124.638888888891"/>
    <n v="1428086501"/>
    <x v="23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42262.818750000006"/>
    <n v="1439494863"/>
    <x v="24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42378.025011574078"/>
    <n v="1447115761"/>
    <x v="25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41868.515555555554"/>
    <n v="1404822144"/>
    <x v="26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41959.206400462965"/>
    <n v="1413518233"/>
    <x v="27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42354.96393518518"/>
    <n v="1447715284"/>
    <x v="28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41842.67324074074"/>
    <n v="1403453368"/>
    <x v="29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41872.292997685188"/>
    <n v="1406012515"/>
    <x v="30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42394.79206018518"/>
    <n v="1452193234"/>
    <x v="31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42503.165972222225"/>
    <n v="1459523017"/>
    <x v="32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42316.702557870376"/>
    <n v="1444405901"/>
    <x v="33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41856.321770833332"/>
    <n v="1405928601"/>
    <x v="34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42122"/>
    <n v="1428130814"/>
    <x v="35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42098.265335648146"/>
    <n v="1425540125"/>
    <x v="36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42062.693043981482"/>
    <n v="1422463079"/>
    <x v="37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41405.057222222218"/>
    <n v="1365643344"/>
    <x v="38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41784.957638888889"/>
    <n v="1398388068"/>
    <x v="39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41809.166666666664"/>
    <n v="1401426488"/>
    <x v="4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41917.568912037037"/>
    <n v="1409924354"/>
    <x v="41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42001.639189814814"/>
    <n v="1417188026"/>
    <x v="42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41833"/>
    <n v="1402599486"/>
    <x v="43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41919.098807870374"/>
    <n v="1408760537"/>
    <x v="44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42487.623923611114"/>
    <n v="1459177107"/>
    <x v="45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42353.964976851858"/>
    <n v="1447628974"/>
    <x v="46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41992.861192129625"/>
    <n v="1413834007"/>
    <x v="4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42064.5"/>
    <n v="1422534260"/>
    <x v="48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42301.176446759258"/>
    <n v="1443068045"/>
    <x v="49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42034.708333333328"/>
    <n v="1419271458"/>
    <x v="5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42226.928668981483"/>
    <n v="1436653037"/>
    <x v="51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41837.701921296299"/>
    <n v="1403023846"/>
    <x v="52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41733.916666666664"/>
    <n v="1395407445"/>
    <x v="53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42363.713206018518"/>
    <n v="1448471221"/>
    <x v="54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42517.968935185185"/>
    <n v="1462576516"/>
    <x v="55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42163.666666666672"/>
    <n v="1432559424"/>
    <x v="56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42119.83289351852"/>
    <n v="1427399962"/>
    <x v="57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41962.786712962959"/>
    <n v="1413827572"/>
    <x v="58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42261.875"/>
    <n v="1439530776"/>
    <x v="59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41721"/>
    <n v="1393882717"/>
    <x v="6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41431.814317129632"/>
    <n v="1368646357"/>
    <x v="61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41336.799513888887"/>
    <n v="1360177878"/>
    <x v="62"/>
    <b v="0"/>
    <n v="48"/>
    <b v="1"/>
    <s v="film &amp; video/shorts"/>
    <n v="1.5473333333333334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41636.207638888889"/>
    <n v="1386194013"/>
    <x v="6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41463.01829861111"/>
    <n v="1370651181"/>
    <x v="64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41862.249305555553"/>
    <n v="1405453354"/>
    <x v="65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42569.849768518514"/>
    <n v="1466281420"/>
    <x v="66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41105.583379629628"/>
    <n v="1339768804"/>
    <x v="67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41693.569340277776"/>
    <n v="1390570791"/>
    <x v="68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40818.290972222225"/>
    <n v="1314765025"/>
    <x v="69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40790.896354166667"/>
    <n v="1309987845"/>
    <x v="70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41057.271493055552"/>
    <n v="1333002657"/>
    <x v="71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41228"/>
    <n v="1351210481"/>
    <x v="72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40666.165972222225"/>
    <n v="1297620584"/>
    <x v="73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42390.487210648149"/>
    <n v="1450784495"/>
    <x v="74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41387.209166666667"/>
    <n v="1364101272"/>
    <x v="75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40904.733310185184"/>
    <n v="1319819758"/>
    <x v="76"/>
    <b v="0"/>
    <n v="15"/>
    <b v="1"/>
    <s v="film &amp; video/shorts"/>
    <n v="1.5333333333333332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41050.124305555553"/>
    <n v="1332991717"/>
    <x v="7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42614.730567129634"/>
    <n v="1471887121"/>
    <x v="78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41754.776539351849"/>
    <n v="1395859093"/>
    <x v="79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41618.083981481483"/>
    <n v="1383616856"/>
    <x v="80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41104.126388888886"/>
    <n v="1341892127"/>
    <x v="81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40825.820150462961"/>
    <n v="1315597261"/>
    <x v="82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42057.479166666672"/>
    <n v="1423320389"/>
    <x v="83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40678.757939814815"/>
    <n v="1302891086"/>
    <x v="84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40809.125428240739"/>
    <n v="1314154837"/>
    <x v="85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42365.59774305555"/>
    <n v="1444828845"/>
    <x v="86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40332.070138888892"/>
    <n v="1274705803"/>
    <x v="87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41812.65892361111"/>
    <n v="1401205731"/>
    <x v="88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41427.752222222225"/>
    <n v="1368036192"/>
    <x v="89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40736.297442129631"/>
    <n v="1307862499"/>
    <x v="90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40680.402361111112"/>
    <n v="1300354764"/>
    <x v="91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42767.333333333328"/>
    <n v="1481949983"/>
    <x v="92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41093.875"/>
    <n v="1338928537"/>
    <x v="93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41736.717847222222"/>
    <n v="1395162822"/>
    <x v="94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40965.005104166667"/>
    <n v="1327622841"/>
    <x v="95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40391.125"/>
    <n v="1274889241"/>
    <x v="96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40736.135208333333"/>
    <n v="1307848482"/>
    <x v="97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41250.979166666664"/>
    <n v="1351796674"/>
    <x v="98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41661.902766203704"/>
    <n v="1387834799"/>
    <x v="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41217.794976851852"/>
    <n v="1350324286"/>
    <x v="100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41298.776736111111"/>
    <n v="1356979110"/>
    <x v="101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40535.131168981483"/>
    <n v="1290481733"/>
    <x v="102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41705.805902777778"/>
    <n v="1392232830"/>
    <x v="103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40636.041666666664"/>
    <n v="1299775266"/>
    <x v="104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42504"/>
    <n v="1461605020"/>
    <x v="105"/>
    <b v="0"/>
    <n v="60"/>
    <b v="1"/>
    <s v="film &amp; video/shorts"/>
    <n v="1.0740909090909092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41001.776631944449"/>
    <n v="1332182301"/>
    <x v="106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40657.982488425929"/>
    <n v="1301787287"/>
    <x v="10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41425.613078703704"/>
    <n v="1364827370"/>
    <x v="108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40600.025810185187"/>
    <n v="1296088630"/>
    <x v="109"/>
    <b v="0"/>
    <n v="47"/>
    <b v="1"/>
    <s v="film &amp; video/shorts"/>
    <n v="2.1950000000000003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41592.249305555553"/>
    <n v="1381445253"/>
    <x v="11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42155.333182870367"/>
    <n v="1430467187"/>
    <x v="111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41742.083333333336"/>
    <n v="1395277318"/>
    <x v="112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40761.625"/>
    <n v="1311963128"/>
    <x v="113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40921.27416666667"/>
    <n v="1321252488"/>
    <x v="114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40943.738935185182"/>
    <n v="1326217444"/>
    <x v="115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40641.455497685187"/>
    <n v="1298289355"/>
    <x v="116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40338.791666666664"/>
    <n v="1268337744"/>
    <x v="117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40753.053657407407"/>
    <n v="1309310236"/>
    <x v="118"/>
    <b v="0"/>
    <n v="39"/>
    <b v="1"/>
    <s v="film &amp; video/shorts"/>
    <n v="1.1303160000000001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40768.958333333336"/>
    <n v="1310693986"/>
    <x v="119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42646.049849537041"/>
    <n v="1472865107"/>
    <x v="120"/>
    <b v="0"/>
    <n v="1"/>
    <b v="0"/>
    <s v="film &amp; video/science fiction"/>
    <n v="1.4285714285711126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42112.427777777775"/>
    <n v="1427993710"/>
    <x v="121"/>
    <b v="0"/>
    <n v="1"/>
    <b v="0"/>
    <s v="film &amp; video/science fiction"/>
    <n v="3.333333333332966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42653.431793981479"/>
    <n v="1470910907"/>
    <x v="122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41940.916666666664"/>
    <n v="1411411564"/>
    <x v="123"/>
    <b v="0"/>
    <n v="6"/>
    <b v="0"/>
    <s v="film &amp; video/science fiction"/>
    <n v="2.7454545454544954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42139.928726851853"/>
    <n v="1429568242"/>
    <x v="124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42769.993981481486"/>
    <n v="1480981880"/>
    <x v="125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42166.083333333328"/>
    <n v="1431353337"/>
    <x v="126"/>
    <b v="0"/>
    <n v="13"/>
    <b v="0"/>
    <s v="film &amp; video/science fiction"/>
    <n v="5.5479999999999974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42097.582650462966"/>
    <n v="1425481141"/>
    <x v="127"/>
    <b v="0"/>
    <n v="4"/>
    <b v="0"/>
    <s v="film &amp; video/science fiction"/>
    <n v="2.3750000000000049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42663.22792824074"/>
    <n v="1473917293"/>
    <x v="128"/>
    <b v="0"/>
    <n v="6"/>
    <b v="0"/>
    <s v="film &amp; video/science fiction"/>
    <n v="1.8669999999999964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41942.937303240738"/>
    <n v="1409524183"/>
    <x v="129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41806.844444444447"/>
    <n v="1400536692"/>
    <x v="13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42557"/>
    <n v="1466453161"/>
    <x v="13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41950.854247685187"/>
    <n v="1411500607"/>
    <x v="132"/>
    <b v="0"/>
    <n v="81"/>
    <b v="0"/>
    <s v="film &amp; video/science fiction"/>
    <n v="9.5687500000000036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42521.729861111111"/>
    <n v="1462130584"/>
    <x v="133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42251.708333333328"/>
    <n v="1438811418"/>
    <x v="134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41821.791666666664"/>
    <n v="1401354597"/>
    <x v="135"/>
    <b v="0"/>
    <n v="5"/>
    <b v="0"/>
    <s v="film &amp; video/science fiction"/>
    <n v="0.134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42140.427777777775"/>
    <n v="1427968234"/>
    <x v="136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42289.573993055557"/>
    <n v="1440337593"/>
    <x v="137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42217.207638888889"/>
    <n v="1435731041"/>
    <x v="138"/>
    <b v="0"/>
    <n v="58"/>
    <b v="0"/>
    <s v="film &amp; video/science fiction"/>
    <n v="3.1413333333333293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42197.920972222222"/>
    <n v="1435874772"/>
    <x v="139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42083.15662037037"/>
    <n v="1424234732"/>
    <x v="140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42155.153043981481"/>
    <n v="1429155623"/>
    <x v="141"/>
    <b v="0"/>
    <n v="28"/>
    <b v="0"/>
    <s v="film &amp; video/science fiction"/>
    <n v="0.10775000000000001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41959.934930555552"/>
    <n v="1414358778"/>
    <x v="142"/>
    <b v="0"/>
    <n v="1"/>
    <b v="0"/>
    <s v="film &amp; video/science fiction"/>
    <n v="3.3333333333332993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42616.246527777781"/>
    <n v="1467941542"/>
    <x v="143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42107.72074074074"/>
    <n v="1423765072"/>
    <x v="144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42227.542268518519"/>
    <n v="1436965252"/>
    <x v="145"/>
    <b v="0"/>
    <n v="9"/>
    <b v="0"/>
    <s v="film &amp; video/science fiction"/>
    <n v="7.5111111111111128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42753.016180555554"/>
    <n v="1479514998"/>
    <x v="146"/>
    <b v="0"/>
    <n v="3"/>
    <b v="0"/>
    <s v="film &amp; video/science fiction"/>
    <n v="5.750000000000032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42012.762499999997"/>
    <n v="1417026340"/>
    <x v="147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42427.281666666662"/>
    <n v="1453963536"/>
    <x v="148"/>
    <b v="0"/>
    <n v="2"/>
    <b v="0"/>
    <s v="film &amp; video/science fiction"/>
    <n v="8.0000000000002292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41998.333333333328"/>
    <n v="1416888470"/>
    <x v="149"/>
    <b v="0"/>
    <n v="6"/>
    <b v="0"/>
    <s v="film &amp; video/science fiction"/>
    <n v="9.199999999999986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42150.161828703705"/>
    <n v="1427428382"/>
    <x v="150"/>
    <b v="0"/>
    <n v="67"/>
    <b v="0"/>
    <s v="film &amp; video/science fiction"/>
    <n v="0.231630769230769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42173.550821759258"/>
    <n v="1429449191"/>
    <x v="151"/>
    <b v="0"/>
    <n v="5"/>
    <b v="0"/>
    <s v="film &amp; video/science fiction"/>
    <n v="5.6000000000000494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41905.077546296299"/>
    <n v="1408845100"/>
    <x v="152"/>
    <b v="0"/>
    <n v="2"/>
    <b v="0"/>
    <s v="film &amp; video/science fiction"/>
    <n v="7.894736842106731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41975.627824074079"/>
    <n v="1413900244"/>
    <x v="153"/>
    <b v="0"/>
    <n v="10"/>
    <b v="0"/>
    <s v="film &amp; video/science fiction"/>
    <n v="7.1799999999999642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42158.547395833331"/>
    <n v="1429621695"/>
    <x v="154"/>
    <b v="0"/>
    <n v="3"/>
    <b v="0"/>
    <s v="film &amp; video/science fiction"/>
    <n v="2.6666666666666616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42208.559432870374"/>
    <n v="1434201935"/>
    <x v="155"/>
    <b v="0"/>
    <n v="4"/>
    <b v="0"/>
    <s v="film &amp; video/science fiction"/>
    <n v="5.9999999999948983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41854.124953703707"/>
    <n v="1401850796"/>
    <x v="156"/>
    <b v="0"/>
    <n v="15"/>
    <b v="0"/>
    <s v="film &amp; video/science fiction"/>
    <n v="5.1000000000000045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42426.911712962959"/>
    <n v="1453931572"/>
    <x v="157"/>
    <b v="0"/>
    <n v="2"/>
    <b v="0"/>
    <s v="film &amp; video/science fiction"/>
    <n v="2.6711185308847529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41934.07671296296"/>
    <n v="1411350628"/>
    <x v="15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42554.434548611112"/>
    <n v="1464085545"/>
    <x v="159"/>
    <b v="0"/>
    <n v="1"/>
    <b v="0"/>
    <s v="film &amp; video/science fiction"/>
    <n v="2.000000000002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42231.913090277783"/>
    <n v="1434491691"/>
    <x v="160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41822.687442129631"/>
    <n v="1401726595"/>
    <x v="161"/>
    <b v="0"/>
    <n v="1"/>
    <b v="0"/>
    <s v="film &amp; video/drama"/>
    <n v="9.9999999999988987E-5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41867.987500000003"/>
    <n v="1405393356"/>
    <x v="162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42278"/>
    <n v="1440716654"/>
    <x v="163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41901.762743055559"/>
    <n v="1405966701"/>
    <x v="164"/>
    <b v="0"/>
    <n v="7"/>
    <b v="0"/>
    <s v="film &amp; video/drama"/>
    <n v="5.3333333333333011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42381.658842592587"/>
    <n v="1450021724"/>
    <x v="165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42751.075949074075"/>
    <n v="1481939362"/>
    <x v="166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42220.927488425921"/>
    <n v="1433542535"/>
    <x v="167"/>
    <b v="0"/>
    <n v="2"/>
    <b v="0"/>
    <s v="film &amp; video/drama"/>
    <n v="9.9999999999988987E-5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42082.793634259258"/>
    <n v="1424203370"/>
    <x v="168"/>
    <b v="0"/>
    <n v="3"/>
    <b v="0"/>
    <s v="film &amp; video/drama"/>
    <n v="4.0625000000000022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41930.505312499998"/>
    <n v="1411042059"/>
    <x v="169"/>
    <b v="0"/>
    <n v="10"/>
    <b v="0"/>
    <s v="film &amp; video/drama"/>
    <n v="0.22399999999999998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42246.227777777778"/>
    <n v="1438385283"/>
    <x v="170"/>
    <b v="0"/>
    <n v="10"/>
    <b v="0"/>
    <s v="film &amp; video/drama"/>
    <n v="3.2499999999999973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42594.180717592593"/>
    <n v="1465791614"/>
    <x v="171"/>
    <b v="0"/>
    <n v="1"/>
    <b v="0"/>
    <s v="film &amp; video/drama"/>
    <n v="2.000000000002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42082.353275462956"/>
    <n v="1423733323"/>
    <x v="172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42063.573009259257"/>
    <n v="1422539108"/>
    <x v="173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42132.758981481486"/>
    <n v="1425924776"/>
    <x v="174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41880.777905092589"/>
    <n v="1407177611"/>
    <x v="175"/>
    <b v="0"/>
    <n v="26"/>
    <b v="0"/>
    <s v="film &amp; video/drama"/>
    <n v="6.4849999999999963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42221.824062500003"/>
    <n v="1436211999"/>
    <x v="176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42087.00608796296"/>
    <n v="1425690526"/>
    <x v="177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42334.997048611112"/>
    <n v="1445986545"/>
    <x v="178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42433.080497685187"/>
    <n v="1454464555"/>
    <x v="179"/>
    <b v="0"/>
    <n v="2"/>
    <b v="0"/>
    <s v="film &amp; video/drama"/>
    <n v="0.19999999999999996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42107.791666666672"/>
    <n v="1425512843"/>
    <x v="180"/>
    <b v="0"/>
    <n v="13"/>
    <b v="0"/>
    <s v="film &amp; video/drama"/>
    <n v="0.33416666666666661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42177.741840277777"/>
    <n v="1432403295"/>
    <x v="181"/>
    <b v="0"/>
    <n v="4"/>
    <b v="0"/>
    <s v="film &amp; video/drama"/>
    <n v="0.21092608822670167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42742.011944444443"/>
    <n v="1481156232"/>
    <x v="18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41969.851967592593"/>
    <n v="1414438010"/>
    <x v="183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41883.165972222225"/>
    <n v="1404586762"/>
    <x v="184"/>
    <b v="0"/>
    <n v="2"/>
    <b v="0"/>
    <s v="film &amp; video/drama"/>
    <n v="3.400000000000003E-2"/>
    <n v="25.5"/>
    <x v="0"/>
    <x v="3"/>
  </r>
  <r>
    <x v="185"/>
    <s v="BLANK Short Movie"/>
    <s v="Love has no boundaries!"/>
    <n v="40000"/>
    <n v="2200"/>
    <x v="2"/>
    <x v="10"/>
    <s v="NOK"/>
    <n v="1471557139"/>
    <n v="42600.91133101852"/>
    <n v="1468965139"/>
    <x v="185"/>
    <b v="0"/>
    <n v="10"/>
    <b v="0"/>
    <s v="film &amp; video/drama"/>
    <n v="5.5000000000000049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42797.833333333328"/>
    <n v="1485977434"/>
    <x v="186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42206.290972222225"/>
    <n v="1435383457"/>
    <x v="187"/>
    <b v="0"/>
    <n v="5"/>
    <b v="0"/>
    <s v="film &amp; video/drama"/>
    <n v="0.16000000000000003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41887.18304398148"/>
    <n v="1407299015"/>
    <x v="188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42616.690706018519"/>
    <n v="1467736477"/>
    <x v="189"/>
    <b v="0"/>
    <n v="5"/>
    <b v="0"/>
    <s v="film &amp; video/drama"/>
    <n v="6.8999999999996842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42537.650995370372"/>
    <n v="1465227446"/>
    <x v="190"/>
    <b v="0"/>
    <n v="1"/>
    <b v="0"/>
    <s v="film &amp; video/drama"/>
    <n v="4.1666666666666519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42279.441412037035"/>
    <n v="1440326138"/>
    <x v="191"/>
    <b v="0"/>
    <n v="3"/>
    <b v="0"/>
    <s v="film &amp; video/drama"/>
    <n v="5.0000000000000044E-2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41929.792037037041"/>
    <n v="1410980432"/>
    <x v="192"/>
    <b v="0"/>
    <n v="3"/>
    <b v="0"/>
    <s v="film &amp; video/drama"/>
    <n v="1.700000000004475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41971.976458333331"/>
    <n v="1412029566"/>
    <x v="193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42435.996886574074"/>
    <n v="1452124531"/>
    <x v="194"/>
    <b v="0"/>
    <n v="3"/>
    <b v="0"/>
    <s v="film &amp; video/drama"/>
    <n v="1.199999999999978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42195.67050925926"/>
    <n v="1431360332"/>
    <x v="195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42287.875"/>
    <n v="1442062898"/>
    <x v="196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42783.875"/>
    <n v="1483734100"/>
    <x v="197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41917.383356481485"/>
    <n v="1409908322"/>
    <x v="198"/>
    <b v="0"/>
    <n v="6"/>
    <b v="0"/>
    <s v="film &amp; video/drama"/>
    <n v="1.1159999999999948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42614.123865740738"/>
    <n v="1470106702"/>
    <x v="199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41897.083368055559"/>
    <n v="1408154403"/>
    <x v="200"/>
    <b v="0"/>
    <n v="18"/>
    <b v="0"/>
    <s v="film &amp; video/drama"/>
    <n v="0.26192500000000007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42043.818622685183"/>
    <n v="1421696329"/>
    <x v="201"/>
    <b v="0"/>
    <n v="7"/>
    <b v="0"/>
    <s v="film &amp; video/drama"/>
    <n v="0.58461538461538454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42285.874305555553"/>
    <n v="1441750564"/>
    <x v="202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42033.847962962958"/>
    <n v="1417378864"/>
    <x v="203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42586.583368055552"/>
    <n v="1467727203"/>
    <x v="204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42283.632199074069"/>
    <n v="1441120222"/>
    <x v="205"/>
    <b v="0"/>
    <n v="17"/>
    <b v="0"/>
    <s v="film &amp; video/drama"/>
    <n v="0.16249999999999998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42588.004432870366"/>
    <n v="1468627583"/>
    <x v="206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42008.197199074071"/>
    <n v="1417754638"/>
    <x v="207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41989.369988425926"/>
    <n v="1416127967"/>
    <x v="208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42195.922858796301"/>
    <n v="1433974135"/>
    <x v="209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42278.208333333328"/>
    <n v="1441157592"/>
    <x v="210"/>
    <b v="0"/>
    <n v="33"/>
    <b v="0"/>
    <s v="film &amp; video/drama"/>
    <n v="0.2524999999999999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42266.159918981488"/>
    <n v="1440042617"/>
    <x v="211"/>
    <b v="0"/>
    <n v="12"/>
    <b v="0"/>
    <s v="film &amp; video/drama"/>
    <n v="0.44599999999999995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42476.839351851857"/>
    <n v="1455656920"/>
    <x v="212"/>
    <b v="0"/>
    <n v="1"/>
    <b v="0"/>
    <s v="film &amp; video/drama"/>
    <n v="1.5873015873013596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42232.587974537033"/>
    <n v="1437142547"/>
    <x v="213"/>
    <b v="0"/>
    <n v="1"/>
    <b v="0"/>
    <s v="film &amp; video/drama"/>
    <n v="3.9999999999995595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42069.64061342593"/>
    <n v="1420471349"/>
    <x v="214"/>
    <b v="0"/>
    <n v="1"/>
    <b v="0"/>
    <s v="film &amp; video/drama"/>
    <n v="7.9999999999968985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42417.999305555553"/>
    <n v="1452058282"/>
    <x v="215"/>
    <b v="0"/>
    <n v="1"/>
    <b v="0"/>
    <s v="film &amp; video/drama"/>
    <n v="2.2727272727273151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42116.917094907403"/>
    <n v="1425423637"/>
    <x v="216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42001.64061342593"/>
    <n v="1417101749"/>
    <x v="217"/>
    <b v="0"/>
    <n v="38"/>
    <b v="0"/>
    <s v="film &amp; video/drama"/>
    <n v="0.11943000000000004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42139.628344907411"/>
    <n v="1426518289"/>
    <x v="218"/>
    <b v="0"/>
    <n v="1"/>
    <b v="0"/>
    <s v="film &amp; video/drama"/>
    <n v="2.0000000000000018E-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42461.290972222225"/>
    <n v="1456732225"/>
    <x v="219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42236.837499999994"/>
    <n v="1436542030"/>
    <x v="220"/>
    <b v="0"/>
    <n v="3"/>
    <b v="0"/>
    <s v="film &amp; video/drama"/>
    <n v="7.1999999999999842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42091.79587962963"/>
    <n v="1422389164"/>
    <x v="221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42090.110416666663"/>
    <n v="1422383318"/>
    <x v="222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42512.045138888891"/>
    <n v="1461287350"/>
    <x v="223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42195.235254629632"/>
    <n v="1431322726"/>
    <x v="224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42468.919606481482"/>
    <n v="1457564654"/>
    <x v="225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42155.395138888889"/>
    <n v="1428854344"/>
    <x v="226"/>
    <b v="0"/>
    <n v="2"/>
    <b v="0"/>
    <s v="film &amp; video/drama"/>
    <n v="8.6206896551723755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42194.893993055557"/>
    <n v="1433885241"/>
    <x v="227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42156.686400462961"/>
    <n v="1427992105"/>
    <x v="228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42413.933993055558"/>
    <n v="1452810297"/>
    <x v="229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42159.777210648142"/>
    <n v="1430851151"/>
    <x v="230"/>
    <b v="0"/>
    <n v="2"/>
    <b v="0"/>
    <s v="film &amp; video/drama"/>
    <n v="4.0000000000000036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42371.958923611113"/>
    <n v="1449183651"/>
    <x v="23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42062.82576388889"/>
    <n v="1422474546"/>
    <x v="232"/>
    <b v="0"/>
    <n v="7"/>
    <b v="0"/>
    <s v="film &amp; video/drama"/>
    <n v="2.7499999999999969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42642.911712962959"/>
    <n v="1472593972"/>
    <x v="233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42176.035405092596"/>
    <n v="1431391859"/>
    <x v="234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42194.908530092594"/>
    <n v="1433886497"/>
    <x v="235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42374"/>
    <n v="1447380099"/>
    <x v="236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42437.577187499999"/>
    <n v="1452261069"/>
    <x v="237"/>
    <b v="0"/>
    <n v="1"/>
    <b v="0"/>
    <s v="film &amp; video/drama"/>
    <n v="3.3333333333332993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42734.375"/>
    <n v="1481324760"/>
    <x v="238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42316.5"/>
    <n v="1445308730"/>
    <x v="239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41399.708460648151"/>
    <n v="1363885211"/>
    <x v="240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41994.697962962964"/>
    <n v="1415292304"/>
    <x v="241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40897.492939814816"/>
    <n v="1321357790"/>
    <x v="242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41692.047500000001"/>
    <n v="1390439304"/>
    <x v="243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40253.29583333333"/>
    <n v="1265269559"/>
    <x v="244"/>
    <b v="1"/>
    <n v="84"/>
    <b v="1"/>
    <s v="film &amp; video/documentary"/>
    <n v="1.137571428571428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41137.053067129629"/>
    <n v="1342487785"/>
    <x v="24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40530.405150462961"/>
    <n v="1288341805"/>
    <x v="246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40467.152083333334"/>
    <n v="1284042614"/>
    <x v="247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40915.774409722224"/>
    <n v="1322073309"/>
    <x v="248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40412.736111111109"/>
    <n v="1275603020"/>
    <x v="249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41431.565868055557"/>
    <n v="1367933691"/>
    <x v="250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41045.791666666664"/>
    <n v="1334429646"/>
    <x v="251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40330.165972222225"/>
    <n v="1269878058"/>
    <x v="252"/>
    <b v="1"/>
    <n v="108"/>
    <b v="1"/>
    <s v="film &amp; video/documentary"/>
    <n v="1.8456000000000001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40954.650868055556"/>
    <n v="1326728235"/>
    <x v="253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42294.083333333328"/>
    <n v="1442443910"/>
    <x v="254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40618.48474537037"/>
    <n v="1297687082"/>
    <x v="255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41349.769293981481"/>
    <n v="1360866467"/>
    <x v="256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42509.626875000002"/>
    <n v="1461078162"/>
    <x v="257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40712.051689814813"/>
    <n v="1305767666"/>
    <x v="258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42102.738067129627"/>
    <n v="1425922969"/>
    <x v="25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40376.415972222225"/>
    <n v="1275415679"/>
    <x v="26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41067.621527777781"/>
    <n v="1334783704"/>
    <x v="261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40600.24800925926"/>
    <n v="1294811828"/>
    <x v="262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41179.954791666663"/>
    <n v="1346194494"/>
    <x v="263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41040.620312500003"/>
    <n v="1334155995"/>
    <x v="264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40308.844444444447"/>
    <n v="1269928430"/>
    <x v="265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40291.160416666666"/>
    <n v="1264565507"/>
    <x v="266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41815.452534722222"/>
    <n v="1401101499"/>
    <x v="267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40854.194189814814"/>
    <n v="1316749178"/>
    <x v="26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42788.197013888886"/>
    <n v="1485146622"/>
    <x v="269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40688.166666666664"/>
    <n v="1301950070"/>
    <x v="270"/>
    <b v="1"/>
    <n v="61"/>
    <b v="1"/>
    <s v="film &amp; video/documentary"/>
    <n v="1.526086956521739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41641.333333333336"/>
    <n v="1386123861"/>
    <x v="27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40296.78402777778"/>
    <n v="1267220191"/>
    <x v="272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40727.498449074075"/>
    <n v="1307102266"/>
    <x v="273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41004.290972222225"/>
    <n v="1330638829"/>
    <x v="274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41223.073680555557"/>
    <n v="1349916366"/>
    <x v="275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41027.040208333332"/>
    <n v="1330394274"/>
    <x v="276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42147.891423611116"/>
    <n v="1429824219"/>
    <x v="277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41194.040960648148"/>
    <n v="1347411539"/>
    <x v="278"/>
    <b v="1"/>
    <n v="415"/>
    <b v="1"/>
    <s v="film &amp; video/documentary"/>
    <n v="1.5034814814814816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42793.084027777775"/>
    <n v="1485237096"/>
    <x v="279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41789.590682870366"/>
    <n v="1397571035"/>
    <x v="280"/>
    <b v="1"/>
    <n v="2139"/>
    <b v="1"/>
    <s v="film &amp; video/documentary"/>
    <n v="1.5614400000000002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40035.80972222222"/>
    <n v="1242532513"/>
    <x v="281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40231.916666666664"/>
    <n v="1263679492"/>
    <x v="28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40695.207638888889"/>
    <n v="1305219744"/>
    <x v="283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40929.738194444442"/>
    <n v="1325007780"/>
    <x v="284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41536.756111111114"/>
    <n v="1377022128"/>
    <x v="285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41358.774583333332"/>
    <n v="1360352124"/>
    <x v="286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41215.166666666664"/>
    <n v="1349160018"/>
    <x v="287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41086.168900462959"/>
    <n v="1337659393"/>
    <x v="288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41580.456412037034"/>
    <n v="1380797834"/>
    <x v="289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40576.332638888889"/>
    <n v="1292316697"/>
    <x v="29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41395.000694444447"/>
    <n v="1365791246"/>
    <x v="291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40845.165972222225"/>
    <n v="1317064599"/>
    <x v="292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41749.667986111112"/>
    <n v="1395417714"/>
    <x v="293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40378.666666666664"/>
    <n v="1276480894"/>
    <x v="2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41579"/>
    <n v="1378080409"/>
    <x v="295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41159.475497685184"/>
    <n v="1344857083"/>
    <x v="296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42125.165972222225"/>
    <n v="1427390901"/>
    <x v="297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41768.875"/>
    <n v="1394536048"/>
    <x v="29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40499.266898148147"/>
    <n v="1287379460"/>
    <x v="299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40657.959930555553"/>
    <n v="1301007738"/>
    <x v="300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41352.696006944447"/>
    <n v="1360258935"/>
    <x v="301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40963.856921296298"/>
    <n v="1327523638"/>
    <x v="302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41062.071134259262"/>
    <n v="1336009346"/>
    <x v="303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41153.083333333336"/>
    <n v="1343096197"/>
    <x v="304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40978.630196759259"/>
    <n v="1328800049"/>
    <x v="305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41353.795520833337"/>
    <n v="1362081933"/>
    <x v="306"/>
    <b v="1"/>
    <n v="80"/>
    <b v="1"/>
    <s v="film &amp; video/documentary"/>
    <n v="2.9290000000000003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41312.944456018515"/>
    <n v="1357684801"/>
    <x v="307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40612.694560185184"/>
    <n v="1295887210"/>
    <x v="308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41155.751550925925"/>
    <n v="1344880934"/>
    <x v="309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40836.083333333336"/>
    <n v="1317788623"/>
    <x v="31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40909.332638888889"/>
    <n v="1321852592"/>
    <x v="311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41378.877685185187"/>
    <n v="1363381432"/>
    <x v="31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40401.665972222225"/>
    <n v="1277702894"/>
    <x v="313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41334.833194444444"/>
    <n v="1359575988"/>
    <x v="314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41143.77238425926"/>
    <n v="1343068334"/>
    <x v="315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41984.207638888889"/>
    <n v="1415398197"/>
    <x v="316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41619.676886574074"/>
    <n v="1384186483"/>
    <x v="317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41359.997118055559"/>
    <n v="1361753751"/>
    <x v="318"/>
    <b v="1"/>
    <n v="284"/>
    <b v="1"/>
    <s v="film &amp; video/documentary"/>
    <n v="2.8331999999999997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40211.332638888889"/>
    <n v="1257538029"/>
    <x v="31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42360.958333333328"/>
    <n v="1448284433"/>
    <x v="32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42682.488263888896"/>
    <n v="1475577786"/>
    <x v="321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42503.57"/>
    <n v="1460554848"/>
    <x v="322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42725.332638888889"/>
    <n v="1479886966"/>
    <x v="323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42217.626250000001"/>
    <n v="1435590108"/>
    <x v="324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42724.187881944439"/>
    <n v="1479184233"/>
    <x v="325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42808.956250000003"/>
    <n v="1486625606"/>
    <x v="32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42085.333333333328"/>
    <n v="1424669929"/>
    <x v="327"/>
    <b v="1"/>
    <n v="34"/>
    <b v="1"/>
    <s v="film &amp; video/documentary"/>
    <n v="1.3639999999999999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42309.166666666672"/>
    <n v="1443739388"/>
    <x v="32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42315.166666666672"/>
    <n v="1444821127"/>
    <x v="329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41411.165972222225"/>
    <n v="1366028563"/>
    <x v="33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42538.581412037034"/>
    <n v="1463493434"/>
    <x v="331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42305.333333333328"/>
    <n v="1442420377"/>
    <x v="332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42467.59480324074"/>
    <n v="1457450191"/>
    <x v="333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42139.791666666672"/>
    <n v="1428423757"/>
    <x v="334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42132.916666666672"/>
    <n v="1428428515"/>
    <x v="33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42321.637939814813"/>
    <n v="1444832318"/>
    <x v="336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42077.086898148147"/>
    <n v="1423710308"/>
    <x v="337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42616.041666666672"/>
    <n v="1468001290"/>
    <x v="338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42123.760046296295"/>
    <n v="1427739268"/>
    <x v="339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42802.875"/>
    <n v="1486397007"/>
    <x v="34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41913.165972222225"/>
    <n v="1410555998"/>
    <x v="341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42489.780844907407"/>
    <n v="1459363465"/>
    <x v="342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41957.125"/>
    <n v="1413308545"/>
    <x v="343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42156.097222222219"/>
    <n v="1429312694"/>
    <x v="34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42144.944328703699"/>
    <n v="1429569590"/>
    <x v="345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42291.500243055561"/>
    <n v="1442232021"/>
    <x v="346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42322.537141203706"/>
    <n v="1444910009"/>
    <x v="347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42237.58699074074"/>
    <n v="1437573916"/>
    <x v="348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42790.498935185184"/>
    <n v="1485345508"/>
    <x v="349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42624.165972222225"/>
    <n v="1470274509"/>
    <x v="35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42467.923078703709"/>
    <n v="1456614554"/>
    <x v="351"/>
    <b v="1"/>
    <n v="964"/>
    <b v="1"/>
    <s v="film &amp; video/documentary"/>
    <n v="1.2734117647058825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41920.167453703703"/>
    <n v="1410148868"/>
    <x v="352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42327.833553240736"/>
    <n v="1445367619"/>
    <x v="353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42468.786122685182"/>
    <n v="1457553121"/>
    <x v="354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41974.3355787037"/>
    <n v="1414738994"/>
    <x v="355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42445.761493055557"/>
    <n v="1455563793"/>
    <x v="356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42118.222187499996"/>
    <n v="1426396797"/>
    <x v="3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42536.625"/>
    <n v="1463517521"/>
    <x v="358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41957.216666666667"/>
    <n v="1414028490"/>
    <x v="359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42208.132638888885"/>
    <n v="1433799180"/>
    <x v="36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41966.042893518519"/>
    <n v="1414108906"/>
    <x v="361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41859"/>
    <n v="1405573391"/>
    <x v="362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40300.806944444441"/>
    <n v="1268934736"/>
    <x v="363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41811.165972222225"/>
    <n v="1400704672"/>
    <x v="364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41698.606469907405"/>
    <n v="1391005999"/>
    <x v="365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41049.793032407404"/>
    <n v="1334948518"/>
    <x v="366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41395.207638888889"/>
    <n v="1363960278"/>
    <x v="367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42078.563912037032"/>
    <n v="1423405922"/>
    <x v="368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40923.551724537036"/>
    <n v="1324041269"/>
    <x v="3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42741.795138888891"/>
    <n v="1481137500"/>
    <x v="37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41306.767812500002"/>
    <n v="1355855139"/>
    <x v="371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42465.666666666672"/>
    <n v="1456408244"/>
    <x v="372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41108.91201388889"/>
    <n v="1340056398"/>
    <x v="373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40802.889247685183"/>
    <n v="1312320031"/>
    <x v="374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41699.720833333333"/>
    <n v="1390088311"/>
    <x v="375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42607.452731481477"/>
    <n v="1469443916"/>
    <x v="37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42322.292361111111"/>
    <n v="1444888868"/>
    <x v="377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42394.994444444441"/>
    <n v="1451655808"/>
    <x v="37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41032.688333333332"/>
    <n v="1332174672"/>
    <x v="379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42392.719814814816"/>
    <n v="1451409392"/>
    <x v="380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41120.208333333336"/>
    <n v="1340642717"/>
    <x v="381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41158.709490740745"/>
    <n v="1345741300"/>
    <x v="382"/>
    <b v="0"/>
    <n v="22"/>
    <b v="1"/>
    <s v="film &amp; video/documentary"/>
    <n v="2.5583333333333336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41778.117581018516"/>
    <n v="1398480559"/>
    <x v="383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42010.781793981485"/>
    <n v="1417977947"/>
    <x v="384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41964.626168981486"/>
    <n v="1413986501"/>
    <x v="385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42226.951284722221"/>
    <n v="1437950991"/>
    <x v="386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42231.25"/>
    <n v="1436976858"/>
    <x v="387"/>
    <b v="0"/>
    <n v="562"/>
    <b v="1"/>
    <s v="film &amp; video/documentary"/>
    <n v="2.1398947368421055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42579.076157407413"/>
    <n v="1467078580"/>
    <x v="388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41705.957638888889"/>
    <n v="1391477450"/>
    <x v="389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42132.036712962959"/>
    <n v="1429318372"/>
    <x v="390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40895.040972222225"/>
    <n v="1321578051"/>
    <x v="39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40794.125"/>
    <n v="1312823571"/>
    <x v="392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41557.708935185183"/>
    <n v="1378746052"/>
    <x v="393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42477.776412037041"/>
    <n v="1455737882"/>
    <x v="394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41026.897222222222"/>
    <n v="1332452960"/>
    <x v="395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41097.564884259256"/>
    <n v="1340372006"/>
    <x v="39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40422.155555555553"/>
    <n v="1279651084"/>
    <x v="397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42123.793124999997"/>
    <n v="1426446126"/>
    <x v="398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42718.5"/>
    <n v="1479070867"/>
    <x v="399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41776.145833333336"/>
    <n v="1397661347"/>
    <x v="4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40762.842245370368"/>
    <n v="1310155970"/>
    <x v="401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42313.58121527778"/>
    <n v="1444913817"/>
    <x v="402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40765.297222222223"/>
    <n v="1308900441"/>
    <x v="403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41675.961111111108"/>
    <n v="1389107062"/>
    <x v="404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41704.08494212963"/>
    <n v="1391479339"/>
    <x v="405"/>
    <b v="0"/>
    <n v="55"/>
    <b v="1"/>
    <s v="film &amp; video/documentary"/>
    <n v="1.07659574468085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40672.249305555553"/>
    <n v="1301975637"/>
    <x v="406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40866.912615740745"/>
    <n v="1316552050"/>
    <x v="407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41583.777662037035"/>
    <n v="1380217190"/>
    <x v="408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42573.862777777773"/>
    <n v="1466628144"/>
    <x v="409"/>
    <b v="0"/>
    <n v="15"/>
    <b v="1"/>
    <s v="film &amp; video/documentary"/>
    <n v="1.3679999999999999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42173.981446759266"/>
    <n v="1429486397"/>
    <x v="410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41630.208333333336"/>
    <n v="1384920804"/>
    <x v="411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41115.742800925924"/>
    <n v="1341856178"/>
    <x v="412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41109.877442129626"/>
    <n v="1340139811"/>
    <x v="413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41559.063252314816"/>
    <n v="1378949465"/>
    <x v="414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41929.5"/>
    <n v="1411417602"/>
    <x v="415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41678.396192129629"/>
    <n v="1389259831"/>
    <x v="416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41372.189583333333"/>
    <n v="1364426260"/>
    <x v="417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42208.282372685186"/>
    <n v="1435041997"/>
    <x v="418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41454.842442129629"/>
    <n v="1367352787"/>
    <x v="419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41712.194803240738"/>
    <n v="1392183631"/>
    <x v="420"/>
    <b v="0"/>
    <n v="3"/>
    <b v="0"/>
    <s v="film &amp; video/animation"/>
    <n v="4.3939393939393945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42237.491388888884"/>
    <n v="1434973656"/>
    <x v="421"/>
    <b v="0"/>
    <n v="6"/>
    <b v="0"/>
    <s v="film &amp; video/animation"/>
    <n v="2.006666666666667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41893.260381944441"/>
    <n v="1407824097"/>
    <x v="422"/>
    <b v="0"/>
    <n v="12"/>
    <b v="0"/>
    <s v="film &amp; video/animation"/>
    <n v="1.0750000000000037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41430.92627314815"/>
    <n v="1367878430"/>
    <x v="423"/>
    <b v="0"/>
    <n v="13"/>
    <b v="0"/>
    <s v="film &amp; video/animation"/>
    <n v="7.650000000000045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40994.334479166668"/>
    <n v="1327568499"/>
    <x v="424"/>
    <b v="0"/>
    <n v="5"/>
    <b v="0"/>
    <s v="film &amp; video/animation"/>
    <n v="6.7966666666666731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42335.902824074074"/>
    <n v="1443472804"/>
    <x v="425"/>
    <b v="0"/>
    <n v="2"/>
    <b v="0"/>
    <s v="film &amp; video/animation"/>
    <n v="1.2000000000000899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42430.711967592593"/>
    <n v="1454259914"/>
    <x v="426"/>
    <b v="0"/>
    <n v="8"/>
    <b v="0"/>
    <s v="film &amp; video/animation"/>
    <n v="1.329999999999997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42299.790972222225"/>
    <n v="1444340940"/>
    <x v="427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41806.916666666664"/>
    <n v="1400523845"/>
    <x v="428"/>
    <b v="0"/>
    <n v="13"/>
    <b v="0"/>
    <s v="film &amp; video/animation"/>
    <n v="5.6333333333333346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40144.207638888889"/>
    <n v="1252964282"/>
    <x v="429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41528.107256944444"/>
    <n v="1377570867"/>
    <x v="430"/>
    <b v="0"/>
    <n v="5"/>
    <b v="0"/>
    <s v="film &amp; video/animation"/>
    <n v="2.4000000000000021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42556.871331018512"/>
    <n v="1465160083"/>
    <x v="431"/>
    <b v="0"/>
    <n v="8"/>
    <b v="0"/>
    <s v="film &amp; video/animation"/>
    <n v="0.13833333333333331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42298.726631944446"/>
    <n v="1440264381"/>
    <x v="432"/>
    <b v="0"/>
    <n v="8"/>
    <b v="0"/>
    <s v="film &amp; video/animation"/>
    <n v="9.4999999999999973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42288.629884259266"/>
    <n v="1439392022"/>
    <x v="433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41609.876180555555"/>
    <n v="1383076902"/>
    <x v="434"/>
    <b v="0"/>
    <n v="2"/>
    <b v="0"/>
    <s v="film &amp; video/animation"/>
    <n v="5.0000000000000044E-2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41530.747453703705"/>
    <n v="1376502980"/>
    <x v="435"/>
    <b v="0"/>
    <n v="3"/>
    <b v="0"/>
    <s v="film &amp; video/animation"/>
    <n v="2.7272727272764641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41486.36241898148"/>
    <n v="1372668113"/>
    <x v="436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42651.31858796296"/>
    <n v="1470728326"/>
    <x v="437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42326.302754629629"/>
    <n v="1445235358"/>
    <x v="43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41929.761782407404"/>
    <n v="1412705818"/>
    <x v="439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42453.943900462968"/>
    <n v="1456270753"/>
    <x v="440"/>
    <b v="0"/>
    <n v="1"/>
    <b v="0"/>
    <s v="film &amp; video/animation"/>
    <n v="1.0000000000000009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41580.793935185182"/>
    <n v="1380826996"/>
    <x v="441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42054.888692129629"/>
    <n v="1421788783"/>
    <x v="442"/>
    <b v="0"/>
    <n v="17"/>
    <b v="0"/>
    <s v="film &amp; video/animation"/>
    <n v="0.39358823529411768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41680.015057870369"/>
    <n v="1389399701"/>
    <x v="443"/>
    <b v="0"/>
    <n v="2"/>
    <b v="0"/>
    <s v="film &amp; video/animation"/>
    <n v="1.0000000000000009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40954.906956018516"/>
    <n v="1324158361"/>
    <x v="444"/>
    <b v="0"/>
    <n v="1"/>
    <b v="0"/>
    <s v="film &amp; video/animation"/>
    <n v="5.0000000000000044E-2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42145.335358796292"/>
    <n v="1430899375"/>
    <x v="445"/>
    <b v="0"/>
    <n v="2"/>
    <b v="0"/>
    <s v="film &amp; video/animation"/>
    <n v="3.3333333333329662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42067.083564814813"/>
    <n v="1422842420"/>
    <x v="446"/>
    <b v="0"/>
    <n v="16"/>
    <b v="0"/>
    <s v="film &amp; video/animation"/>
    <n v="7.2952380952380991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41356.513460648144"/>
    <n v="1361884763"/>
    <x v="447"/>
    <b v="0"/>
    <n v="1"/>
    <b v="0"/>
    <s v="film &amp; video/animation"/>
    <n v="1.6666666666664831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41773.758043981477"/>
    <n v="1398363095"/>
    <x v="448"/>
    <b v="0"/>
    <n v="4"/>
    <b v="0"/>
    <s v="film &amp; video/animation"/>
    <n v="3.2804000000000055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41564.568113425928"/>
    <n v="1379425085"/>
    <x v="449"/>
    <b v="0"/>
    <n v="5"/>
    <b v="0"/>
    <s v="film &amp; video/animation"/>
    <n v="2.2499999999999964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41684.946759259255"/>
    <n v="1389825800"/>
    <x v="450"/>
    <b v="0"/>
    <n v="7"/>
    <b v="0"/>
    <s v="film &amp; video/animation"/>
    <n v="7.9200000000000381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41664.715173611112"/>
    <n v="1388077791"/>
    <x v="4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42137.703877314809"/>
    <n v="1428944015"/>
    <x v="452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42054.824988425928"/>
    <n v="1422992879"/>
    <x v="453"/>
    <b v="0"/>
    <n v="2"/>
    <b v="0"/>
    <s v="film &amp; video/animation"/>
    <n v="2.7404479578396757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41969.551388888889"/>
    <n v="1414343571"/>
    <x v="454"/>
    <b v="0"/>
    <n v="5"/>
    <b v="0"/>
    <s v="film &amp; video/animation"/>
    <n v="8.1999999999999851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41016.021527777775"/>
    <n v="1330733022"/>
    <x v="455"/>
    <b v="0"/>
    <n v="2"/>
    <b v="0"/>
    <s v="film &amp; video/animation"/>
    <n v="6.923076923076587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41569.165972222225"/>
    <n v="1380559201"/>
    <x v="456"/>
    <b v="0"/>
    <n v="3"/>
    <b v="0"/>
    <s v="film &amp; video/animation"/>
    <n v="6.8631863186318087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41867.767500000002"/>
    <n v="1405621512"/>
    <x v="457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41408.69976851852"/>
    <n v="1365958060"/>
    <x v="458"/>
    <b v="0"/>
    <n v="49"/>
    <b v="0"/>
    <s v="film &amp; video/animation"/>
    <n v="8.2099999999999951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40860.682025462964"/>
    <n v="1316013727"/>
    <x v="459"/>
    <b v="0"/>
    <n v="1"/>
    <b v="0"/>
    <s v="film &amp; video/animation"/>
    <n v="6.4102564102563875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41791.166666666664"/>
    <n v="1398862875"/>
    <x v="460"/>
    <b v="0"/>
    <n v="2"/>
    <b v="0"/>
    <s v="film &amp; video/animation"/>
    <n v="2.9411764705882248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41427.84684027778"/>
    <n v="1368476367"/>
    <x v="461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40765.126631944448"/>
    <n v="1307761341"/>
    <x v="462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40810.710104166668"/>
    <n v="1311699753"/>
    <x v="463"/>
    <b v="0"/>
    <n v="11"/>
    <b v="0"/>
    <s v="film &amp; video/animation"/>
    <n v="2.2727272727272707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42508.848784722228"/>
    <n v="1461874935"/>
    <x v="464"/>
    <b v="0"/>
    <n v="1"/>
    <b v="0"/>
    <s v="film &amp; video/animation"/>
    <n v="9.9009900990099098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41817.120069444441"/>
    <n v="1402455174"/>
    <x v="465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41159.942870370374"/>
    <n v="1344465464"/>
    <x v="466"/>
    <b v="0"/>
    <n v="5"/>
    <b v="0"/>
    <s v="film &amp; video/animation"/>
    <n v="7.6000000000000512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41180.679791666669"/>
    <n v="1344961134"/>
    <x v="467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41101.160474537035"/>
    <n v="1336795283"/>
    <x v="468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41887.989861111113"/>
    <n v="1404776724"/>
    <x v="469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41655.166666666664"/>
    <n v="1385524889"/>
    <x v="470"/>
    <b v="0"/>
    <n v="2"/>
    <b v="0"/>
    <s v="film &amp; video/animation"/>
    <n v="1.0199999999999987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41748.680312500001"/>
    <n v="1394039979"/>
    <x v="471"/>
    <b v="0"/>
    <n v="170"/>
    <b v="0"/>
    <s v="film &amp; video/animation"/>
    <n v="0.11892727272727277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41874.922662037039"/>
    <n v="1406239718"/>
    <x v="472"/>
    <b v="0"/>
    <n v="5"/>
    <b v="0"/>
    <s v="film &amp; video/animation"/>
    <n v="0.17625000000000002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41899.698136574072"/>
    <n v="1408380319"/>
    <x v="473"/>
    <b v="0"/>
    <n v="14"/>
    <b v="0"/>
    <s v="film &amp; video/animation"/>
    <n v="2.8699999999999948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42783.329039351855"/>
    <n v="1484726029"/>
    <x v="474"/>
    <b v="0"/>
    <n v="1"/>
    <b v="0"/>
    <s v="film &amp; video/animation"/>
    <n v="3.0303030303024947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42130.086145833338"/>
    <n v="1428285843"/>
    <x v="475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41793.165972222225"/>
    <n v="1398727441"/>
    <x v="476"/>
    <b v="0"/>
    <n v="124"/>
    <b v="0"/>
    <s v="film &amp; video/animation"/>
    <n v="2.2302681818181846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41047.83488425926"/>
    <n v="1332187334"/>
    <x v="477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42095.869317129633"/>
    <n v="1425333109"/>
    <x v="478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41964.449479166666"/>
    <n v="1411379235"/>
    <x v="479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41495.500173611108"/>
    <n v="1373457615"/>
    <x v="480"/>
    <b v="0"/>
    <n v="140"/>
    <b v="0"/>
    <s v="film &amp; video/animation"/>
    <n v="0.19410000000000005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41192.672326388885"/>
    <n v="1347293289"/>
    <x v="481"/>
    <b v="0"/>
    <n v="21"/>
    <b v="0"/>
    <s v="film &amp; video/animation"/>
    <n v="6.1000000000000054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42474.606944444444"/>
    <n v="1458336690"/>
    <x v="482"/>
    <b v="0"/>
    <n v="1"/>
    <b v="0"/>
    <s v="film &amp; video/animation"/>
    <n v="1.0000000000000009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41303.197592592594"/>
    <n v="1354250672"/>
    <x v="483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42313.981157407412"/>
    <n v="1443220372"/>
    <x v="484"/>
    <b v="0"/>
    <n v="11"/>
    <b v="0"/>
    <s v="film &amp; video/animation"/>
    <n v="1.8624999999999892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41411.50577546296"/>
    <n v="1366200499"/>
    <x v="485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41791.94258101852"/>
    <n v="1399070239"/>
    <x v="486"/>
    <b v="0"/>
    <n v="1"/>
    <b v="0"/>
    <s v="film &amp; video/animation"/>
    <n v="9.0909090909141455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42729.636504629627"/>
    <n v="1477491394"/>
    <x v="487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42744.054398148146"/>
    <n v="1481332700"/>
    <x v="488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40913.481249999997"/>
    <n v="1323084816"/>
    <x v="489"/>
    <b v="0"/>
    <n v="3"/>
    <b v="0"/>
    <s v="film &amp; video/animation"/>
    <n v="2.8667813379201768E-3"/>
    <n v="71.666666666666671"/>
    <x v="0"/>
    <x v="5"/>
  </r>
  <r>
    <x v="490"/>
    <s v="PROJECT IS CANCELLED"/>
    <s v="Cancelled"/>
    <n v="1000"/>
    <n v="0"/>
    <x v="2"/>
    <x v="0"/>
    <s v="USD"/>
    <n v="1345677285"/>
    <n v="41143.968576388892"/>
    <n v="1343085285"/>
    <x v="490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42396.982627314821"/>
    <n v="1451345699"/>
    <x v="491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42656.03506944445"/>
    <n v="1471135830"/>
    <x v="492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42144.726134259254"/>
    <n v="1429550738"/>
    <x v="493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41823.125"/>
    <n v="1402343765"/>
    <x v="494"/>
    <b v="0"/>
    <n v="3"/>
    <b v="0"/>
    <s v="film &amp; video/animation"/>
    <n v="1.5500000000000513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42201.827604166669"/>
    <n v="1434484305"/>
    <x v="49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41680.93141203704"/>
    <n v="1386886874"/>
    <x v="496"/>
    <b v="0"/>
    <n v="1"/>
    <b v="0"/>
    <s v="film &amp; video/animation"/>
    <n v="1.6666666666664831E-5"/>
    <n v="1"/>
    <x v="0"/>
    <x v="5"/>
  </r>
  <r>
    <x v="497"/>
    <s v="Galaxy Probe Kids"/>
    <s v="live-action/animated series pilot."/>
    <n v="4480"/>
    <n v="30"/>
    <x v="2"/>
    <x v="0"/>
    <s v="USD"/>
    <n v="1419483600"/>
    <n v="41998.208333333328"/>
    <n v="1414889665"/>
    <x v="497"/>
    <b v="0"/>
    <n v="3"/>
    <b v="0"/>
    <s v="film &amp; video/animation"/>
    <n v="6.696428571428603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40900.762141203704"/>
    <n v="1321035449"/>
    <x v="498"/>
    <b v="0"/>
    <n v="22"/>
    <b v="0"/>
    <s v="film &amp; video/animation"/>
    <n v="4.5985132395404582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40098.874305555553"/>
    <n v="1250630968"/>
    <x v="499"/>
    <b v="0"/>
    <n v="26"/>
    <b v="0"/>
    <s v="film &amp; video/animation"/>
    <n v="9.5500000000000029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40306.927777777775"/>
    <n v="1268255751"/>
    <x v="500"/>
    <b v="0"/>
    <n v="4"/>
    <b v="0"/>
    <s v="film &amp; video/animation"/>
    <n v="3.3076923076923115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40733.234386574077"/>
    <n v="1307597851"/>
    <x v="50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40986.511863425927"/>
    <n v="1329484625"/>
    <x v="502"/>
    <b v="0"/>
    <n v="4"/>
    <b v="0"/>
    <s v="film &amp; video/animation"/>
    <n v="1.149999999999995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42021.526655092588"/>
    <n v="1418906303"/>
    <x v="503"/>
    <b v="0"/>
    <n v="9"/>
    <b v="0"/>
    <s v="film &amp; video/animation"/>
    <n v="1.7538461538461503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41009.941979166666"/>
    <n v="1328916987"/>
    <x v="504"/>
    <b v="0"/>
    <n v="5"/>
    <b v="0"/>
    <s v="film &amp; video/animation"/>
    <n v="1.3673469387755155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42363.098217592589"/>
    <n v="1447122086"/>
    <x v="505"/>
    <b v="0"/>
    <n v="14"/>
    <b v="0"/>
    <s v="film &amp; video/animation"/>
    <n v="4.3333333333333002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41496.552314814813"/>
    <n v="1373548520"/>
    <x v="506"/>
    <b v="0"/>
    <n v="1"/>
    <b v="0"/>
    <s v="film &amp; video/animation"/>
    <n v="1.2499999999999734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41201.958993055552"/>
    <n v="1346799657"/>
    <x v="507"/>
    <b v="0"/>
    <n v="10"/>
    <b v="0"/>
    <s v="film &amp; video/animation"/>
    <n v="3.2000000000000028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41054.593055555553"/>
    <n v="1332808501"/>
    <x v="508"/>
    <b v="0"/>
    <n v="3"/>
    <b v="0"/>
    <s v="film &amp; video/animation"/>
    <n v="8.0000000000000071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42183.631597222222"/>
    <n v="1432912170"/>
    <x v="509"/>
    <b v="0"/>
    <n v="1"/>
    <b v="0"/>
    <s v="film &amp; video/animation"/>
    <n v="2.0000000000000018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42430.176377314812"/>
    <n v="1454213639"/>
    <x v="510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41370.261365740742"/>
    <n v="1362640582"/>
    <x v="511"/>
    <b v="0"/>
    <n v="5"/>
    <b v="0"/>
    <s v="film &amp; video/animation"/>
    <n v="3.0000000000000027E-2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42694.783877314811"/>
    <n v="1475776127"/>
    <x v="512"/>
    <b v="0"/>
    <n v="2"/>
    <b v="0"/>
    <s v="film &amp; video/animation"/>
    <n v="1.3750000000000151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42597.291666666672"/>
    <n v="1467387705"/>
    <x v="513"/>
    <b v="0"/>
    <n v="68"/>
    <b v="0"/>
    <s v="film &amp; video/animation"/>
    <n v="0.13924000000000003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41860.613969907405"/>
    <n v="1405003447"/>
    <x v="514"/>
    <b v="0"/>
    <n v="3"/>
    <b v="0"/>
    <s v="film &amp; video/animation"/>
    <n v="3.3333333333333326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42367.490752314814"/>
    <n v="1447933601"/>
    <x v="515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42151.778703703705"/>
    <n v="1427568080"/>
    <x v="516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42768.615289351852"/>
    <n v="1483454761"/>
    <x v="517"/>
    <b v="0"/>
    <n v="3"/>
    <b v="0"/>
    <s v="film &amp; video/animation"/>
    <n v="1.3666666666666716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42253.615277777775"/>
    <n v="1438958824"/>
    <x v="518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41248.391446759262"/>
    <n v="1352107421"/>
    <x v="519"/>
    <b v="0"/>
    <n v="70"/>
    <b v="0"/>
    <s v="film &amp; video/animation"/>
    <n v="0.22881426547787687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42348.702094907407"/>
    <n v="1447174261"/>
    <x v="520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42675.207638888889"/>
    <n v="1475460819"/>
    <x v="521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42449.999131944445"/>
    <n v="1456793925"/>
    <x v="522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42268.13282407407"/>
    <n v="1440213076"/>
    <x v="523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42522.717233796298"/>
    <n v="1462209169"/>
    <x v="524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41895.400937500002"/>
    <n v="1406713041"/>
    <x v="525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42223.708333333328"/>
    <n v="1436278344"/>
    <x v="526"/>
    <b v="0"/>
    <n v="23"/>
    <b v="1"/>
    <s v="theater/plays"/>
    <n v="1.1400000000000001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42783.670138888891"/>
    <n v="1484715366"/>
    <x v="527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42176.888888888891"/>
    <n v="1433109907"/>
    <x v="528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42746.208333333328"/>
    <n v="1482281094"/>
    <x v="529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42179.083333333328"/>
    <n v="1433254268"/>
    <x v="53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42721.290972222225"/>
    <n v="1478050429"/>
    <x v="531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42503.007037037038"/>
    <n v="1460506208"/>
    <x v="532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42506.43478009259"/>
    <n v="1461320765"/>
    <x v="533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42309.958333333328"/>
    <n v="1443036470"/>
    <x v="534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42741.545196759253"/>
    <n v="1481115905"/>
    <x v="53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42219.75"/>
    <n v="1435133807"/>
    <x v="536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42312.810081018513"/>
    <n v="1444069591"/>
    <x v="537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42503.794710648144"/>
    <n v="1460574263"/>
    <x v="538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42556.049849537041"/>
    <n v="1465866707"/>
    <x v="539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42039.817199074074"/>
    <n v="1420486606"/>
    <x v="540"/>
    <b v="0"/>
    <n v="1"/>
    <b v="0"/>
    <s v="technology/web"/>
    <n v="6.6666666666659324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42306.046689814815"/>
    <n v="1443488834"/>
    <x v="541"/>
    <b v="0"/>
    <n v="1"/>
    <b v="0"/>
    <s v="technology/web"/>
    <n v="5.55555555555553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42493.695787037039"/>
    <n v="1457113316"/>
    <x v="542"/>
    <b v="0"/>
    <n v="1"/>
    <b v="0"/>
    <s v="technology/web"/>
    <n v="4.0000000000040004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41944.092152777775"/>
    <n v="1412215962"/>
    <x v="543"/>
    <b v="0"/>
    <n v="2"/>
    <b v="0"/>
    <s v="technology/web"/>
    <n v="3.1818181818181746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42555.656944444447"/>
    <n v="1465055160"/>
    <x v="544"/>
    <b v="0"/>
    <n v="2"/>
    <b v="0"/>
    <s v="technology/web"/>
    <n v="1.2000000000000011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42323.634131944447"/>
    <n v="1444140789"/>
    <x v="545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42294.667997685188"/>
    <n v="1441209715"/>
    <x v="546"/>
    <b v="0"/>
    <n v="2"/>
    <b v="0"/>
    <s v="technology/web"/>
    <n v="8.6666666666668224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42410.696342592593"/>
    <n v="1452530564"/>
    <x v="547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42306.903333333335"/>
    <n v="1443562848"/>
    <x v="548"/>
    <b v="0"/>
    <n v="1"/>
    <b v="0"/>
    <s v="technology/web"/>
    <n v="9.000000000000119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42193.636828703704"/>
    <n v="1433776622"/>
    <x v="549"/>
    <b v="0"/>
    <n v="8"/>
    <b v="0"/>
    <s v="technology/web"/>
    <n v="2.7200000000000002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42766.208333333328"/>
    <n v="1484756245"/>
    <x v="550"/>
    <b v="0"/>
    <n v="4"/>
    <b v="0"/>
    <s v="technology/web"/>
    <n v="7.0000000000000062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42217.745138888888"/>
    <n v="1434609424"/>
    <x v="551"/>
    <b v="0"/>
    <n v="28"/>
    <b v="0"/>
    <s v="technology/web"/>
    <n v="5.041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42378.616851851853"/>
    <n v="1447166896"/>
    <x v="552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41957.761469907404"/>
    <n v="1413393391"/>
    <x v="553"/>
    <b v="0"/>
    <n v="6"/>
    <b v="0"/>
    <s v="technology/web"/>
    <n v="4.9200000000000355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41931.684861111113"/>
    <n v="1411143972"/>
    <x v="554"/>
    <b v="0"/>
    <n v="22"/>
    <b v="0"/>
    <s v="technology/web"/>
    <n v="0.3658914728682171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42533.353506944448"/>
    <n v="1463128143"/>
    <x v="555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42375.860150462962"/>
    <n v="1449520717"/>
    <x v="556"/>
    <b v="0"/>
    <n v="1"/>
    <b v="0"/>
    <s v="technology/web"/>
    <n v="2.5000000000000022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42706.983831018515"/>
    <n v="1478126203"/>
    <x v="557"/>
    <b v="0"/>
    <n v="20"/>
    <b v="0"/>
    <s v="technology/web"/>
    <n v="9.1066666666667073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42087.841493055559"/>
    <n v="1424639505"/>
    <x v="558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42351.283101851848"/>
    <n v="1447397260"/>
    <x v="559"/>
    <b v="0"/>
    <n v="1"/>
    <b v="0"/>
    <s v="technology/web"/>
    <n v="2.083333333333659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41990.771354166667"/>
    <n v="1416249045"/>
    <x v="560"/>
    <b v="0"/>
    <n v="3"/>
    <b v="0"/>
    <s v="technology/web"/>
    <n v="1.2000000000000899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42303.658715277779"/>
    <n v="1442850513"/>
    <x v="561"/>
    <b v="0"/>
    <n v="2"/>
    <b v="0"/>
    <s v="technology/web"/>
    <n v="3.6666666666667069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42722.389062500006"/>
    <n v="1479460815"/>
    <x v="562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42052.069988425923"/>
    <n v="1421545247"/>
    <x v="563"/>
    <b v="0"/>
    <n v="2"/>
    <b v="0"/>
    <s v="technology/web"/>
    <n v="9.066666666666112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42441.942997685182"/>
    <n v="1455230275"/>
    <x v="564"/>
    <b v="0"/>
    <n v="1"/>
    <b v="0"/>
    <s v="technology/web"/>
    <n v="5.5555555555586444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42195.785289351858"/>
    <n v="1433962249"/>
    <x v="565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42565.68440972222"/>
    <n v="1465921533"/>
    <x v="566"/>
    <b v="0"/>
    <n v="1"/>
    <b v="0"/>
    <s v="technology/web"/>
    <n v="1.9999999999997797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42005.842523148152"/>
    <n v="1417551194"/>
    <x v="567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42385.458333333328"/>
    <n v="1449785223"/>
    <x v="568"/>
    <b v="0"/>
    <n v="5"/>
    <b v="0"/>
    <s v="technology/web"/>
    <n v="1.0000000000000009E-2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42370.847361111111"/>
    <n v="1449087612"/>
    <x v="569"/>
    <b v="0"/>
    <n v="1"/>
    <b v="0"/>
    <s v="technology/web"/>
    <n v="8.0000000000000071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42418.798252314817"/>
    <n v="1453230569"/>
    <x v="570"/>
    <b v="0"/>
    <n v="1"/>
    <b v="0"/>
    <s v="technology/web"/>
    <n v="1.6705882352940904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42212.165972222225"/>
    <n v="1436297723"/>
    <x v="571"/>
    <b v="0"/>
    <n v="2"/>
    <b v="0"/>
    <s v="technology/web"/>
    <n v="4.2400000000000215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42312.757962962962"/>
    <n v="1444065088"/>
    <x v="572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42022.05"/>
    <n v="1416445931"/>
    <x v="573"/>
    <b v="0"/>
    <n v="9"/>
    <b v="0"/>
    <s v="technology/web"/>
    <n v="3.8925389253892106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42662.443368055552"/>
    <n v="1474281507"/>
    <x v="574"/>
    <b v="0"/>
    <n v="4"/>
    <b v="0"/>
    <s v="technology/web"/>
    <n v="7.1556350626118537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42168.692627314813"/>
    <n v="1431621443"/>
    <x v="575"/>
    <b v="0"/>
    <n v="4"/>
    <b v="0"/>
    <s v="technology/web"/>
    <n v="4.3166666666666353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42091.43"/>
    <n v="1422357552"/>
    <x v="576"/>
    <b v="0"/>
    <n v="1"/>
    <b v="0"/>
    <s v="technology/web"/>
    <n v="1.2499999999970868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42510.589143518519"/>
    <n v="1458569302"/>
    <x v="577"/>
    <b v="0"/>
    <n v="1"/>
    <b v="0"/>
    <s v="technology/web"/>
    <n v="2.0000000000000018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42254.578622685185"/>
    <n v="1439560393"/>
    <x v="578"/>
    <b v="0"/>
    <n v="7"/>
    <b v="0"/>
    <s v="technology/web"/>
    <n v="1.1200000000000099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41998.852118055554"/>
    <n v="1416947223"/>
    <x v="579"/>
    <b v="0"/>
    <n v="5"/>
    <b v="0"/>
    <s v="technology/web"/>
    <n v="1.4583333333333282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42635.908182870371"/>
    <n v="1471988867"/>
    <x v="580"/>
    <b v="0"/>
    <n v="1"/>
    <b v="0"/>
    <s v="technology/web"/>
    <n v="3.333333333332966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42218.012777777782"/>
    <n v="1435882704"/>
    <x v="581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42078.75"/>
    <n v="1424454319"/>
    <x v="582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42082.896840277783"/>
    <n v="1424212287"/>
    <x v="583"/>
    <b v="0"/>
    <n v="1"/>
    <b v="0"/>
    <s v="technology/web"/>
    <n v="1.1111111111106187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42079.674953703703"/>
    <n v="1423933916"/>
    <x v="584"/>
    <b v="0"/>
    <n v="2"/>
    <b v="0"/>
    <s v="technology/web"/>
    <n v="1.0000000000000009E-2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42339"/>
    <n v="1444123377"/>
    <x v="585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42050.854247685187"/>
    <n v="1421440207"/>
    <x v="586"/>
    <b v="0"/>
    <n v="4"/>
    <b v="0"/>
    <s v="technology/web"/>
    <n v="5.6000000000000494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42110.757326388892"/>
    <n v="1426615833"/>
    <x v="587"/>
    <b v="0"/>
    <n v="7"/>
    <b v="0"/>
    <s v="technology/web"/>
    <n v="9.0833333333333321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42691.811180555553"/>
    <n v="1474223286"/>
    <x v="588"/>
    <b v="0"/>
    <n v="2"/>
    <b v="0"/>
    <s v="technology/web"/>
    <n v="3.3444444444444499E-2"/>
    <n v="150.5"/>
    <x v="2"/>
    <x v="7"/>
  </r>
  <r>
    <x v="589"/>
    <s v="Get Neighborly"/>
    <s v="Services closer than you think..."/>
    <n v="7500"/>
    <n v="1"/>
    <x v="2"/>
    <x v="0"/>
    <s v="USD"/>
    <n v="1436366699"/>
    <n v="42193.614571759259"/>
    <n v="1435070699"/>
    <x v="589"/>
    <b v="0"/>
    <n v="1"/>
    <b v="0"/>
    <s v="technology/web"/>
    <n v="1.3333333333331865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42408.542361111111"/>
    <n v="1452259131"/>
    <x v="590"/>
    <b v="0"/>
    <n v="9"/>
    <b v="0"/>
    <s v="technology/web"/>
    <n v="4.4599999999999973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42207.543171296296"/>
    <n v="1434978130"/>
    <x v="591"/>
    <b v="0"/>
    <n v="2"/>
    <b v="0"/>
    <s v="technology/web"/>
    <n v="6.0999999999999943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41976.232175925921"/>
    <n v="1414992860"/>
    <x v="592"/>
    <b v="0"/>
    <n v="1"/>
    <b v="0"/>
    <s v="technology/web"/>
    <n v="3.3333333333333326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42100.635937500003"/>
    <n v="1425744945"/>
    <x v="593"/>
    <b v="0"/>
    <n v="7"/>
    <b v="0"/>
    <s v="technology/web"/>
    <n v="0.22999999999999998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42476.780162037037"/>
    <n v="1458240206"/>
    <x v="594"/>
    <b v="0"/>
    <n v="2"/>
    <b v="0"/>
    <s v="technology/web"/>
    <n v="1.040000000000040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42128.069884259254"/>
    <n v="1426815638"/>
    <x v="595"/>
    <b v="0"/>
    <n v="8"/>
    <b v="0"/>
    <s v="technology/web"/>
    <n v="4.2600000000000415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42676.896898148145"/>
    <n v="1475530292"/>
    <x v="596"/>
    <b v="0"/>
    <n v="2"/>
    <b v="0"/>
    <s v="technology/web"/>
    <n v="2.9999999999996696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42582.666666666672"/>
    <n v="1466787335"/>
    <x v="597"/>
    <b v="0"/>
    <n v="2"/>
    <b v="0"/>
    <s v="technology/web"/>
    <n v="2.66666666666670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41978.00209490741"/>
    <n v="1415145781"/>
    <x v="598"/>
    <b v="0"/>
    <n v="7"/>
    <b v="0"/>
    <s v="technology/web"/>
    <n v="0.33999999999999997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42071.636111111111"/>
    <n v="1423769402"/>
    <x v="599"/>
    <b v="0"/>
    <n v="2"/>
    <b v="0"/>
    <s v="technology/web"/>
    <n v="6.199999999999539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42133.798171296294"/>
    <n v="1426014562"/>
    <x v="600"/>
    <b v="0"/>
    <n v="1"/>
    <b v="0"/>
    <s v="technology/web"/>
    <n v="2.0000000000000018E-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41999.858090277776"/>
    <n v="1417034139"/>
    <x v="601"/>
    <b v="0"/>
    <n v="6"/>
    <b v="0"/>
    <s v="technology/web"/>
    <n v="1.4000000000000012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42173.79415509259"/>
    <n v="1432062215"/>
    <x v="602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41865.639155092591"/>
    <n v="1405437623"/>
    <x v="603"/>
    <b v="0"/>
    <n v="13"/>
    <b v="0"/>
    <s v="technology/web"/>
    <n v="3.93346666666667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41879.035370370373"/>
    <n v="1406595056"/>
    <x v="604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42239.357731481476"/>
    <n v="1436430908"/>
    <x v="605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42148.625"/>
    <n v="1428507409"/>
    <x v="606"/>
    <b v="0"/>
    <n v="1"/>
    <b v="0"/>
    <s v="technology/web"/>
    <n v="2.0000000000000018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42330.867314814815"/>
    <n v="1445629736"/>
    <x v="607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42170.921064814815"/>
    <n v="1431813980"/>
    <x v="608"/>
    <b v="0"/>
    <n v="5"/>
    <b v="0"/>
    <s v="technology/web"/>
    <n v="9.7399999999999709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42337.075740740736"/>
    <n v="1446166144"/>
    <x v="609"/>
    <b v="0"/>
    <n v="1"/>
    <b v="0"/>
    <s v="technology/web"/>
    <n v="6.4102564102563875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42116.83085648148"/>
    <n v="1427140586"/>
    <x v="610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42388.560613425929"/>
    <n v="1448026037"/>
    <x v="611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42615.031782407401"/>
    <n v="1470185146"/>
    <x v="612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42278.207638888889"/>
    <n v="1441022120"/>
    <x v="613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42545.061805555553"/>
    <n v="1464139740"/>
    <x v="614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42272.122210648144"/>
    <n v="1440557759"/>
    <x v="615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42791.376238425932"/>
    <n v="1485421307"/>
    <x v="616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42132.343090277776"/>
    <n v="1427184843"/>
    <x v="617"/>
    <b v="0"/>
    <n v="3"/>
    <b v="0"/>
    <s v="technology/web"/>
    <n v="3.0000000000000027E-2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42347.810219907406"/>
    <n v="1447097203"/>
    <x v="618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41968.692013888889"/>
    <n v="1411745790"/>
    <x v="619"/>
    <b v="0"/>
    <n v="1"/>
    <b v="0"/>
    <s v="technology/web"/>
    <n v="4.0000000001150227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41876.716874999998"/>
    <n v="1405098738"/>
    <x v="620"/>
    <b v="0"/>
    <n v="1"/>
    <b v="0"/>
    <s v="technology/web"/>
    <n v="1.0000000000000009E-2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42558.987696759257"/>
    <n v="1465342937"/>
    <x v="621"/>
    <b v="0"/>
    <n v="3"/>
    <b v="0"/>
    <s v="technology/web"/>
    <n v="1.0440000000000005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42552.774745370371"/>
    <n v="1465670138"/>
    <x v="622"/>
    <b v="0"/>
    <n v="9"/>
    <b v="0"/>
    <s v="technology/web"/>
    <n v="5.6833333333333291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42152.009224537032"/>
    <n v="1430179997"/>
    <x v="623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42138.988900462966"/>
    <n v="1429055041"/>
    <x v="624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42820.853900462964"/>
    <n v="1487971777"/>
    <x v="625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42231.556944444441"/>
    <n v="1436793939"/>
    <x v="626"/>
    <b v="0"/>
    <n v="39"/>
    <b v="0"/>
    <s v="technology/web"/>
    <n v="0.17379999999999995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42443.958333333328"/>
    <n v="1452842511"/>
    <x v="627"/>
    <b v="0"/>
    <n v="1"/>
    <b v="0"/>
    <s v="technology/web"/>
    <n v="1.9999999999997797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41833.692789351851"/>
    <n v="1402677457"/>
    <x v="628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42504.637824074074"/>
    <n v="1460647108"/>
    <x v="629"/>
    <b v="0"/>
    <n v="3"/>
    <b v="0"/>
    <s v="technology/web"/>
    <n v="1.7500000000000293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42253.215277777781"/>
    <n v="1438959121"/>
    <x v="630"/>
    <b v="0"/>
    <n v="1"/>
    <b v="0"/>
    <s v="technology/web"/>
    <n v="8.3340278356525133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42518.772326388891"/>
    <n v="1461954729"/>
    <x v="631"/>
    <b v="0"/>
    <n v="9"/>
    <b v="0"/>
    <s v="technology/web"/>
    <n v="1.3800000000000034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42333.700983796298"/>
    <n v="1445874565"/>
    <x v="632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42538.958333333328"/>
    <n v="1463469062"/>
    <x v="633"/>
    <b v="0"/>
    <n v="25"/>
    <b v="0"/>
    <s v="technology/web"/>
    <n v="0.12450000000000006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42061.928576388891"/>
    <n v="1422397029"/>
    <x v="634"/>
    <b v="0"/>
    <n v="1"/>
    <b v="0"/>
    <s v="technology/web"/>
    <n v="1.9999999999997797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42106.092152777783"/>
    <n v="1426212762"/>
    <x v="635"/>
    <b v="0"/>
    <n v="1"/>
    <b v="0"/>
    <s v="technology/web"/>
    <n v="7.9999999999968985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42161.44930555555"/>
    <n v="1430996150"/>
    <x v="636"/>
    <b v="0"/>
    <n v="1"/>
    <b v="0"/>
    <s v="technology/web"/>
    <n v="2.0000000000000018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42791.961111111115"/>
    <n v="1485558318"/>
    <x v="637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42819.55164351852"/>
    <n v="1485267262"/>
    <x v="638"/>
    <b v="0"/>
    <n v="6"/>
    <b v="0"/>
    <s v="technology/web"/>
    <n v="9.0000000000034497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41925.583275462966"/>
    <n v="1408024795"/>
    <x v="639"/>
    <b v="0"/>
    <n v="1"/>
    <b v="0"/>
    <s v="technology/web"/>
    <n v="1.0000000000287557E-6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42698.958333333328"/>
    <n v="1478685915"/>
    <x v="64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42229.57"/>
    <n v="1436881248"/>
    <x v="641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42235.651319444441"/>
    <n v="1436888274"/>
    <x v="642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42155.642071759255"/>
    <n v="1428333875"/>
    <x v="643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41941.041666666664"/>
    <n v="1410883139"/>
    <x v="644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42594.026319444441"/>
    <n v="1468370274"/>
    <x v="645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41862.852627314816"/>
    <n v="1405196867"/>
    <x v="646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42446.726261574076"/>
    <n v="1455647149"/>
    <x v="647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41926.693379629629"/>
    <n v="1410280708"/>
    <x v="64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41898.912187499998"/>
    <n v="1409090013"/>
    <x v="649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41992.078518518523"/>
    <n v="1413766384"/>
    <x v="650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41986.017488425925"/>
    <n v="1415838311"/>
    <x v="65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42705.732060185182"/>
    <n v="1478018050"/>
    <x v="652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42236.618518518517"/>
    <n v="1436885440"/>
    <x v="653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42193.957326388889"/>
    <n v="1433804313"/>
    <x v="654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42075.915648148148"/>
    <n v="1423609112"/>
    <x v="655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42477.762951388882"/>
    <n v="1455736719"/>
    <x v="656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42361.84574074074"/>
    <n v="1448309872"/>
    <x v="657"/>
    <b v="0"/>
    <n v="99"/>
    <b v="1"/>
    <s v="technology/wearables"/>
    <n v="1.2570000000000001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42211.75"/>
    <n v="1435117889"/>
    <x v="658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42239.593692129631"/>
    <n v="1437747295"/>
    <x v="659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41952.783321759263"/>
    <n v="1412963279"/>
    <x v="660"/>
    <b v="0"/>
    <n v="18"/>
    <b v="0"/>
    <s v="technology/wearables"/>
    <n v="3.0580000000000052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42666.645358796297"/>
    <n v="1474644559"/>
    <x v="661"/>
    <b v="0"/>
    <n v="9"/>
    <b v="0"/>
    <s v="technology/wearables"/>
    <n v="9.4999999999999529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42020.438043981485"/>
    <n v="1418812247"/>
    <x v="662"/>
    <b v="0"/>
    <n v="4"/>
    <b v="0"/>
    <s v="technology/wearables"/>
    <n v="4.0000000000000036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42203.843240740738"/>
    <n v="1434658456"/>
    <x v="663"/>
    <b v="0"/>
    <n v="7"/>
    <b v="0"/>
    <s v="technology/wearables"/>
    <n v="3.4999999999999476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42107.666377314818"/>
    <n v="1426348775"/>
    <x v="664"/>
    <b v="0"/>
    <n v="29"/>
    <b v="0"/>
    <s v="technology/wearables"/>
    <n v="7.5333333333333363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42748.711354166662"/>
    <n v="1479143061"/>
    <x v="665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41868.832152777781"/>
    <n v="1405713498"/>
    <x v="666"/>
    <b v="0"/>
    <n v="4"/>
    <b v="0"/>
    <s v="technology/wearables"/>
    <n v="4.0000000000040004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42672.373414351852"/>
    <n v="1474275463"/>
    <x v="667"/>
    <b v="0"/>
    <n v="28"/>
    <b v="0"/>
    <s v="technology/wearables"/>
    <n v="0.10019999999999996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42135.831273148149"/>
    <n v="1427486222"/>
    <x v="668"/>
    <b v="0"/>
    <n v="25"/>
    <b v="0"/>
    <s v="technology/wearables"/>
    <n v="4.5599999999999974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42557.625671296293"/>
    <n v="1465225258"/>
    <x v="669"/>
    <b v="0"/>
    <n v="28"/>
    <b v="0"/>
    <s v="technology/wearables"/>
    <n v="0.2150750000000000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42540.340277777781"/>
    <n v="1463418120"/>
    <x v="670"/>
    <b v="0"/>
    <n v="310"/>
    <b v="0"/>
    <s v="technology/wearables"/>
    <n v="0.29276666666666662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42018.166666666672"/>
    <n v="1418315852"/>
    <x v="671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42005.207638888889"/>
    <n v="1417410964"/>
    <x v="672"/>
    <b v="0"/>
    <n v="215"/>
    <b v="0"/>
    <s v="technology/wearables"/>
    <n v="0.21628000000000003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41883.840474537035"/>
    <n v="1405714217"/>
    <x v="673"/>
    <b v="0"/>
    <n v="3"/>
    <b v="0"/>
    <s v="technology/wearables"/>
    <n v="2.0499999999999963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41863.116053240738"/>
    <n v="1402627627"/>
    <x v="674"/>
    <b v="0"/>
    <n v="2"/>
    <b v="0"/>
    <s v="technology/wearables"/>
    <n v="2.9999999999996696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42005.290972222225"/>
    <n v="1417558804"/>
    <x v="675"/>
    <b v="0"/>
    <n v="26"/>
    <b v="0"/>
    <s v="technology/wearables"/>
    <n v="0.14849999999999997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42042.768298611118"/>
    <n v="1420741581"/>
    <x v="676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42549.403877314813"/>
    <n v="1463218895"/>
    <x v="677"/>
    <b v="0"/>
    <n v="96"/>
    <b v="0"/>
    <s v="technology/wearables"/>
    <n v="0.2558399999999999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42511.376597222217"/>
    <n v="1461229338"/>
    <x v="678"/>
    <b v="0"/>
    <n v="17"/>
    <b v="0"/>
    <s v="technology/wearables"/>
    <n v="3.8206896551724157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42616.695706018523"/>
    <n v="1467736909"/>
    <x v="67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41899.501516203702"/>
    <n v="1407931331"/>
    <x v="680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42669.805601851855"/>
    <n v="1474917604"/>
    <x v="681"/>
    <b v="0"/>
    <n v="1"/>
    <b v="0"/>
    <s v="technology/wearables"/>
    <n v="3.9999999999995595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42808.723634259266"/>
    <n v="1486923722"/>
    <x v="682"/>
    <b v="0"/>
    <n v="4"/>
    <b v="0"/>
    <s v="technology/wearables"/>
    <n v="1.0599999999999499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42674.900046296301"/>
    <n v="1474493764"/>
    <x v="683"/>
    <b v="0"/>
    <n v="3"/>
    <b v="0"/>
    <s v="technology/wearables"/>
    <n v="8.5142857142856965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41845.125"/>
    <n v="1403176891"/>
    <x v="684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42016.866574074069"/>
    <n v="1417207672"/>
    <x v="685"/>
    <b v="0"/>
    <n v="10"/>
    <b v="0"/>
    <s v="technology/wearables"/>
    <n v="0.27649999999999997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42219.673263888893"/>
    <n v="1436026170"/>
    <x v="686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42771.750613425931"/>
    <n v="1481133653"/>
    <x v="687"/>
    <b v="0"/>
    <n v="6"/>
    <b v="0"/>
    <s v="technology/wearables"/>
    <n v="3.5499999999999976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42292.104780092588"/>
    <n v="1442284253"/>
    <x v="688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42712.207638888889"/>
    <n v="1478016097"/>
    <x v="689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42622.25"/>
    <n v="1469718841"/>
    <x v="690"/>
    <b v="0"/>
    <n v="34"/>
    <b v="0"/>
    <s v="technology/wearables"/>
    <n v="0.12339999999999995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42186.028310185182"/>
    <n v="1433292046"/>
    <x v="691"/>
    <b v="0"/>
    <n v="10"/>
    <b v="0"/>
    <s v="technology/wearables"/>
    <n v="5.1999999999999824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42726.37572916667"/>
    <n v="1479805263"/>
    <x v="692"/>
    <b v="0"/>
    <n v="201"/>
    <b v="0"/>
    <s v="technology/wearables"/>
    <n v="6.5300000000000025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42124.808182870373"/>
    <n v="1427829827"/>
    <x v="693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42767.663877314815"/>
    <n v="1483372559"/>
    <x v="694"/>
    <b v="0"/>
    <n v="7"/>
    <b v="0"/>
    <s v="technology/wearables"/>
    <n v="3.9333333333333442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41943.521064814813"/>
    <n v="1412166620"/>
    <x v="695"/>
    <b v="0"/>
    <n v="7"/>
    <b v="0"/>
    <s v="technology/wearables"/>
    <n v="1.0600000000000054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41845.927106481482"/>
    <n v="1403734502"/>
    <x v="696"/>
    <b v="0"/>
    <n v="1"/>
    <b v="0"/>
    <s v="technology/wearables"/>
    <n v="5.7142857142755688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42403.523020833338"/>
    <n v="1453206789"/>
    <x v="697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41900.083333333336"/>
    <n v="1408141245"/>
    <x v="698"/>
    <b v="0"/>
    <n v="29"/>
    <b v="0"/>
    <s v="technology/wearables"/>
    <n v="0.15390000000000004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41600.666666666664"/>
    <n v="1381923548"/>
    <x v="699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42745.688437500001"/>
    <n v="1481473881"/>
    <x v="700"/>
    <b v="0"/>
    <n v="31"/>
    <b v="0"/>
    <s v="technology/wearables"/>
    <n v="2.6866666666666705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41843.662962962961"/>
    <n v="1403538880"/>
    <x v="701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42698.768368055549"/>
    <n v="1477416387"/>
    <x v="702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42766.98055555555"/>
    <n v="1481150949"/>
    <x v="703"/>
    <b v="0"/>
    <n v="7"/>
    <b v="0"/>
    <s v="technology/wearables"/>
    <n v="5.5799999999999961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42786.192916666667"/>
    <n v="1482381468"/>
    <x v="704"/>
    <b v="0"/>
    <n v="4"/>
    <b v="0"/>
    <s v="technology/wearables"/>
    <n v="8.7454545454545007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42756.491643518515"/>
    <n v="1482407278"/>
    <x v="705"/>
    <b v="0"/>
    <n v="5"/>
    <b v="0"/>
    <s v="technology/wearables"/>
    <n v="9.7699999999999454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42718.777083333334"/>
    <n v="1478130783"/>
    <x v="706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42736.663506944446"/>
    <n v="1479830127"/>
    <x v="70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41895.581018518518"/>
    <n v="1405432600"/>
    <x v="708"/>
    <b v="0"/>
    <n v="369"/>
    <b v="0"/>
    <s v="technology/wearables"/>
    <n v="0.22092500000000004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41978.041192129633"/>
    <n v="1415149159"/>
    <x v="709"/>
    <b v="0"/>
    <n v="2"/>
    <b v="0"/>
    <s v="technology/wearables"/>
    <n v="4.0666666666666629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41871.030555555553"/>
    <n v="1405640302"/>
    <x v="71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42718.500787037032"/>
    <n v="1478257268"/>
    <x v="711"/>
    <b v="0"/>
    <n v="338"/>
    <b v="0"/>
    <s v="technology/wearables"/>
    <n v="0.33791000000000004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42414.680925925932"/>
    <n v="1452874832"/>
    <x v="712"/>
    <b v="0"/>
    <n v="4"/>
    <b v="0"/>
    <s v="technology/wearables"/>
    <n v="2.1649484536082619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42526.529305555552"/>
    <n v="1462538532"/>
    <x v="713"/>
    <b v="0"/>
    <n v="1"/>
    <b v="0"/>
    <s v="technology/wearables"/>
    <n v="7.959999999999967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42794.787986111114"/>
    <n v="1483124082"/>
    <x v="714"/>
    <b v="0"/>
    <n v="28"/>
    <b v="0"/>
    <s v="technology/wearables"/>
    <n v="0.14993333333333336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42313.132407407407"/>
    <n v="1443233440"/>
    <x v="715"/>
    <b v="0"/>
    <n v="12"/>
    <b v="0"/>
    <s v="technology/wearables"/>
    <n v="5.0509090909090948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41974"/>
    <n v="1414511307"/>
    <x v="716"/>
    <b v="0"/>
    <n v="16"/>
    <b v="0"/>
    <s v="technology/wearables"/>
    <n v="0.10214285714285709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41887.854189814818"/>
    <n v="1407357002"/>
    <x v="717"/>
    <b v="0"/>
    <n v="4"/>
    <b v="0"/>
    <s v="technology/wearables"/>
    <n v="3.049999999999997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42784.249305555553"/>
    <n v="1484684247"/>
    <x v="718"/>
    <b v="0"/>
    <n v="4"/>
    <b v="0"/>
    <s v="technology/wearables"/>
    <n v="7.4999999999999512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42423.040231481486"/>
    <n v="1454979476"/>
    <x v="719"/>
    <b v="0"/>
    <n v="10"/>
    <b v="0"/>
    <s v="technology/wearables"/>
    <n v="1.2933333333333352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40937.649201388893"/>
    <n v="1325432091"/>
    <x v="720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41852.571840277778"/>
    <n v="1403012607"/>
    <x v="721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41007.76363425926"/>
    <n v="1331320778"/>
    <x v="722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42215.165972222225"/>
    <n v="1435606549"/>
    <x v="723"/>
    <b v="0"/>
    <n v="100"/>
    <b v="1"/>
    <s v="publishing/nonfiction"/>
    <n v="1.093799999999999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40724.638460648144"/>
    <n v="1306855163"/>
    <x v="724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42351.626296296294"/>
    <n v="1447426912"/>
    <x v="725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41376.042673611111"/>
    <n v="1363136487"/>
    <x v="726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41288.888888888891"/>
    <n v="1354580949"/>
    <x v="727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40776.837465277778"/>
    <n v="1310069157"/>
    <x v="728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41171.185891203706"/>
    <n v="1342844861"/>
    <x v="729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40884.745266203703"/>
    <n v="1320688391"/>
    <x v="730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40930.25"/>
    <n v="1322852747"/>
    <x v="731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41546.424317129626"/>
    <n v="1375265461"/>
    <x v="732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41628.420046296298"/>
    <n v="1384941892"/>
    <x v="733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42133.208333333328"/>
    <n v="1428465420"/>
    <x v="734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41977.027083333334"/>
    <n v="1414975346"/>
    <x v="735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41599.207638888889"/>
    <n v="1383327440"/>
    <x v="736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41684.833333333336"/>
    <n v="1390890987"/>
    <x v="73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41974.207638888889"/>
    <n v="1414765794"/>
    <x v="738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41862.502650462964"/>
    <n v="1404907429"/>
    <x v="739"/>
    <b v="0"/>
    <n v="139"/>
    <b v="1"/>
    <s v="publishing/nonfiction"/>
    <n v="1.5833333333333335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42176.146782407406"/>
    <n v="1433647882"/>
    <x v="740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41436.648217592592"/>
    <n v="1367940806"/>
    <x v="741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41719.876296296294"/>
    <n v="1392847312"/>
    <x v="74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41015.875"/>
    <n v="1332435685"/>
    <x v="743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41256.95721064815"/>
    <n v="1352847503"/>
    <x v="744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41397.572280092594"/>
    <n v="1364996645"/>
    <x v="7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41175.165972222225"/>
    <n v="1346806909"/>
    <x v="746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42019.454166666663"/>
    <n v="1418649019"/>
    <x v="747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41861.846828703703"/>
    <n v="1405109966"/>
    <x v="748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42763.94131944445"/>
    <n v="1483050930"/>
    <x v="749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41329.878148148149"/>
    <n v="1359147872"/>
    <x v="750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40759.630497685182"/>
    <n v="1308496075"/>
    <x v="751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42659.458333333328"/>
    <n v="1474884417"/>
    <x v="752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42049.590173611112"/>
    <n v="1421330991"/>
    <x v="753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41279.749085648145"/>
    <n v="1354816721"/>
    <x v="754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41414.02847222222"/>
    <n v="1366381877"/>
    <x v="755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40651.725219907406"/>
    <n v="1297880659"/>
    <x v="756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41249.054560185185"/>
    <n v="1353547114"/>
    <x v="757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40459.836435185185"/>
    <n v="1283976268"/>
    <x v="75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41829.330312500002"/>
    <n v="1401436539"/>
    <x v="75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42700.805706018517"/>
    <n v="1477592413"/>
    <x v="760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41672.751458333332"/>
    <n v="1388772126"/>
    <x v="761"/>
    <b v="0"/>
    <n v="6"/>
    <b v="0"/>
    <s v="publishing/fiction"/>
    <n v="4.7000000000000042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42708.25"/>
    <n v="1479328570"/>
    <x v="762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41501.446851851848"/>
    <n v="1373971408"/>
    <x v="763"/>
    <b v="0"/>
    <n v="1"/>
    <b v="0"/>
    <s v="publishing/fiction"/>
    <n v="1.165501165501181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42257.173159722224"/>
    <n v="1439266161"/>
    <x v="764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41931.542638888888"/>
    <n v="1411131684"/>
    <x v="765"/>
    <b v="0"/>
    <n v="44"/>
    <b v="0"/>
    <s v="publishing/fiction"/>
    <n v="0.3601428571428571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42051.783368055556"/>
    <n v="1421520483"/>
    <x v="766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42145.143634259264"/>
    <n v="1429586810"/>
    <x v="767"/>
    <b v="0"/>
    <n v="3"/>
    <b v="0"/>
    <s v="publishing/fiction"/>
    <n v="3.5399999999999987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41624.207060185188"/>
    <n v="1384577890"/>
    <x v="768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41634.996458333335"/>
    <n v="1385510094"/>
    <x v="769"/>
    <b v="0"/>
    <n v="52"/>
    <b v="0"/>
    <s v="publishing/fiction"/>
    <n v="0.41400000000000003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41329.999641203707"/>
    <n v="1358294369"/>
    <x v="770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42399.824097222227"/>
    <n v="1449863202"/>
    <x v="771"/>
    <b v="0"/>
    <n v="1"/>
    <b v="0"/>
    <s v="publishing/fiction"/>
    <n v="2.6315789473685403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40118.165972222225"/>
    <n v="1252718519"/>
    <x v="772"/>
    <b v="0"/>
    <n v="1"/>
    <b v="0"/>
    <s v="publishing/fiction"/>
    <n v="3.3333333333333326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42134.959027777775"/>
    <n v="1428341985"/>
    <x v="773"/>
    <b v="0"/>
    <n v="2"/>
    <b v="0"/>
    <s v="publishing/fiction"/>
    <n v="8.5129023676510096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41693.780300925922"/>
    <n v="1390589018"/>
    <x v="774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40893.060127314813"/>
    <n v="1321406795"/>
    <x v="775"/>
    <b v="0"/>
    <n v="5"/>
    <b v="0"/>
    <s v="publishing/fiction"/>
    <n v="1.7000000000000015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42288.208333333328"/>
    <n v="1441297645"/>
    <x v="776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41486.981215277774"/>
    <n v="1372721577"/>
    <x v="777"/>
    <b v="0"/>
    <n v="3"/>
    <b v="0"/>
    <s v="publishing/fiction"/>
    <n v="7.0000000000000062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41759.702314814815"/>
    <n v="1396284680"/>
    <x v="778"/>
    <b v="0"/>
    <n v="1"/>
    <b v="0"/>
    <s v="publishing/fiction"/>
    <n v="4.0000000000000036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40466.166666666664"/>
    <n v="1284567905"/>
    <x v="779"/>
    <b v="0"/>
    <n v="6"/>
    <b v="0"/>
    <s v="publishing/fiction"/>
    <n v="2.6666666666666616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40666.673900462964"/>
    <n v="1301847025"/>
    <x v="780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41433.000856481485"/>
    <n v="1368057674"/>
    <x v="781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41146.758125"/>
    <n v="1343326302"/>
    <x v="78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41026.916666666664"/>
    <n v="1332182049"/>
    <x v="783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41715.107858796298"/>
    <n v="1391571319"/>
    <x v="784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41333.593923611108"/>
    <n v="1359468915"/>
    <x v="785"/>
    <b v="0"/>
    <n v="29"/>
    <b v="1"/>
    <s v="music/rock"/>
    <n v="1.8062800000000001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41040.657638888886"/>
    <n v="1331774434"/>
    <x v="786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41579.627615740741"/>
    <n v="1380726226"/>
    <x v="787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41097.165972222225"/>
    <n v="1338336588"/>
    <x v="7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41295.332638888889"/>
    <n v="1357187280"/>
    <x v="789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41306.047905092593"/>
    <n v="1357088939"/>
    <x v="790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41591.249305555553"/>
    <n v="1381430646"/>
    <x v="791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41585.915312500001"/>
    <n v="1381265883"/>
    <x v="792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41458.207638888889"/>
    <n v="1371491244"/>
    <x v="793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40791.712500000001"/>
    <n v="1310438737"/>
    <x v="794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41006.207638888889"/>
    <n v="1330094566"/>
    <x v="795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41532.881944444445"/>
    <n v="1376687485"/>
    <x v="796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41028.166666666664"/>
    <n v="1332978688"/>
    <x v="797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41912.590127314819"/>
    <n v="1409494187"/>
    <x v="798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41026.667199074072"/>
    <n v="1332950446"/>
    <x v="799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41893.433495370373"/>
    <n v="1407839054"/>
    <x v="800"/>
    <b v="0"/>
    <n v="56"/>
    <b v="1"/>
    <s v="music/rock"/>
    <n v="1.521333333333333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40725.795370370368"/>
    <n v="1306955120"/>
    <x v="801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41169.170138888891"/>
    <n v="1343867524"/>
    <x v="802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40692.041666666664"/>
    <n v="1304376478"/>
    <x v="803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40747.165972222225"/>
    <n v="1309919526"/>
    <x v="804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40740.958333333336"/>
    <n v="1306525512"/>
    <x v="805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40793.691423611112"/>
    <n v="1312821339"/>
    <x v="806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42795.083333333328"/>
    <n v="1485270311"/>
    <x v="807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41995.207638888889"/>
    <n v="1416363886"/>
    <x v="808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41658.833680555559"/>
    <n v="1387569630"/>
    <x v="809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41153.056273148148"/>
    <n v="1343870462"/>
    <x v="810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41465.702777777777"/>
    <n v="1371569202"/>
    <x v="811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41334.581944444442"/>
    <n v="1357604752"/>
    <x v="81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41110.960243055553"/>
    <n v="1340233365"/>
    <x v="813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40694.75277777778"/>
    <n v="1305568201"/>
    <x v="814"/>
    <b v="0"/>
    <n v="28"/>
    <b v="1"/>
    <s v="music/rock"/>
    <n v="1.2730000000000001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41944.917858796296"/>
    <n v="1412287303"/>
    <x v="815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41373.270833333336"/>
    <n v="1362776043"/>
    <x v="816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40979.207638888889"/>
    <n v="1326810211"/>
    <x v="817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41128.709027777775"/>
    <n v="1343682681"/>
    <x v="818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41629.197222222225"/>
    <n v="1386806254"/>
    <x v="819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41799.208333333336"/>
    <n v="1399666342"/>
    <x v="82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42128.167361111111"/>
    <n v="1427753265"/>
    <x v="821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41187.947337962964"/>
    <n v="1346885050"/>
    <x v="822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42085.931157407409"/>
    <n v="1424474452"/>
    <x v="823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40286.290972222225"/>
    <n v="1268459318"/>
    <x v="824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41211.306527777779"/>
    <n v="1349335284"/>
    <x v="825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40993.996874999997"/>
    <n v="1330908930"/>
    <x v="826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40953.825694444444"/>
    <n v="1326972107"/>
    <x v="82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41085.683333333334"/>
    <n v="1339549982"/>
    <x v="828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42564.801388888889"/>
    <n v="1463253240"/>
    <x v="829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41355.484085648146"/>
    <n v="1361363825"/>
    <x v="830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41026.646921296298"/>
    <n v="1332948694"/>
    <x v="831"/>
    <b v="0"/>
    <n v="20"/>
    <b v="1"/>
    <s v="music/rock"/>
    <n v="2.3333333333333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40929.342361111114"/>
    <n v="1321978335"/>
    <x v="832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41748.878182870372"/>
    <n v="1395349475"/>
    <x v="833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41456.165972222225"/>
    <n v="1369770292"/>
    <x v="834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41048.125"/>
    <n v="1333709958"/>
    <x v="835"/>
    <b v="0"/>
    <n v="40"/>
    <b v="1"/>
    <s v="music/rock"/>
    <n v="1.1724999999999999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41554.056921296295"/>
    <n v="1378516918"/>
    <x v="836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41760.998402777775"/>
    <n v="1396396662"/>
    <x v="837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40925.897974537038"/>
    <n v="1324243985"/>
    <x v="838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41174.763379629629"/>
    <n v="1345745956"/>
    <x v="839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42637.226701388892"/>
    <n v="1472102787"/>
    <x v="840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41953.88035879629"/>
    <n v="1413058063"/>
    <x v="841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41561.165972222225"/>
    <n v="1378735983"/>
    <x v="842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42712.333333333328"/>
    <n v="1479708680"/>
    <x v="843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41944.207638888889"/>
    <n v="1411489552"/>
    <x v="844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42618.165972222225"/>
    <n v="1469595396"/>
    <x v="845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41708.583333333336"/>
    <n v="1393233855"/>
    <x v="846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42195.79833333334"/>
    <n v="1433963376"/>
    <x v="847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42108.792048611111"/>
    <n v="1426446033"/>
    <x v="848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42079.107222222221"/>
    <n v="1424057664"/>
    <x v="849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42485.207638888889"/>
    <n v="1458762717"/>
    <x v="85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42582.822916666672"/>
    <n v="1464815253"/>
    <x v="851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42667.875"/>
    <n v="1476386395"/>
    <x v="852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42051.832280092596"/>
    <n v="1421524709"/>
    <x v="853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42732.212337962963"/>
    <n v="1480309546"/>
    <x v="854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42575.125196759262"/>
    <n v="1466737217"/>
    <x v="855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42668.791666666672"/>
    <n v="1472282956"/>
    <x v="856"/>
    <b v="0"/>
    <n v="28"/>
    <b v="1"/>
    <s v="music/metal"/>
    <n v="2.1799999999999997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42333.623043981483"/>
    <n v="1444831031"/>
    <x v="857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42109.957638888889"/>
    <n v="1426528418"/>
    <x v="85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42159"/>
    <n v="1430768468"/>
    <x v="859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41600.524456018517"/>
    <n v="1382528113"/>
    <x v="860"/>
    <b v="0"/>
    <n v="48"/>
    <b v="0"/>
    <s v="music/jazz"/>
    <n v="0.18142857142857138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42629.965324074074"/>
    <n v="1471475404"/>
    <x v="861"/>
    <b v="0"/>
    <n v="2"/>
    <b v="0"/>
    <s v="music/jazz"/>
    <n v="2.2444444444444489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41589.596620370372"/>
    <n v="1381583948"/>
    <x v="862"/>
    <b v="0"/>
    <n v="4"/>
    <b v="0"/>
    <s v="music/jazz"/>
    <n v="3.3999999999999586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40951.117662037039"/>
    <n v="1326422966"/>
    <x v="863"/>
    <b v="0"/>
    <n v="5"/>
    <b v="0"/>
    <s v="music/jazz"/>
    <n v="4.500000000000004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41563.415972222225"/>
    <n v="1379990038"/>
    <x v="864"/>
    <b v="0"/>
    <n v="79"/>
    <b v="0"/>
    <s v="music/jazz"/>
    <n v="0.41538461538461535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41290.77311342593"/>
    <n v="1353177197"/>
    <x v="865"/>
    <b v="0"/>
    <n v="2"/>
    <b v="0"/>
    <s v="music/jazz"/>
    <n v="2.0454545454545503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42063.631944444445"/>
    <n v="1421853518"/>
    <x v="866"/>
    <b v="0"/>
    <n v="11"/>
    <b v="0"/>
    <s v="music/jazz"/>
    <n v="0.18285714285714283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40148.207638888889"/>
    <n v="1254450706"/>
    <x v="867"/>
    <b v="0"/>
    <n v="11"/>
    <b v="0"/>
    <s v="music/jazz"/>
    <n v="0.24019999999999997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41646.027754629627"/>
    <n v="1386463198"/>
    <x v="868"/>
    <b v="0"/>
    <n v="1"/>
    <b v="0"/>
    <s v="music/jazz"/>
    <n v="1.1111111111110628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41372.803900462961"/>
    <n v="1362860257"/>
    <x v="869"/>
    <b v="0"/>
    <n v="3"/>
    <b v="0"/>
    <s v="music/jazz"/>
    <n v="0.11818181818181817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41518.022256944445"/>
    <n v="1375403523"/>
    <x v="870"/>
    <b v="0"/>
    <n v="5"/>
    <b v="0"/>
    <s v="music/jazz"/>
    <n v="3.0999999999999917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41607.602951388886"/>
    <n v="1383139695"/>
    <x v="871"/>
    <b v="0"/>
    <n v="12"/>
    <b v="0"/>
    <s v="music/jazz"/>
    <n v="5.4166666666666696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40612.825543981482"/>
    <n v="1295898527"/>
    <x v="872"/>
    <b v="0"/>
    <n v="2"/>
    <b v="0"/>
    <s v="music/jazz"/>
    <n v="8.1250000000000488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41224.208796296298"/>
    <n v="1349150440"/>
    <x v="873"/>
    <b v="0"/>
    <n v="5"/>
    <b v="0"/>
    <s v="music/jazz"/>
    <n v="1.28571428571429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41398.583726851852"/>
    <n v="1365084034"/>
    <x v="874"/>
    <b v="0"/>
    <n v="21"/>
    <b v="0"/>
    <s v="music/jazz"/>
    <n v="0.24333333333333329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42268.723738425921"/>
    <n v="1441128131"/>
    <x v="875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41309.496840277774"/>
    <n v="1357127727"/>
    <x v="876"/>
    <b v="0"/>
    <n v="45"/>
    <b v="0"/>
    <s v="music/jazz"/>
    <n v="0.40799492385786806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41627.788888888892"/>
    <n v="1384887360"/>
    <x v="877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40535.232916666668"/>
    <n v="1290490524"/>
    <x v="878"/>
    <b v="0"/>
    <n v="2"/>
    <b v="0"/>
    <s v="music/jazz"/>
    <n v="1.3000000000000012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41058.829918981479"/>
    <n v="1336506905"/>
    <x v="879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41212.32104166667"/>
    <n v="1348731738"/>
    <x v="880"/>
    <b v="0"/>
    <n v="8"/>
    <b v="0"/>
    <s v="music/indie rock"/>
    <n v="2.9894179894179862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40922.25099537037"/>
    <n v="1322632886"/>
    <x v="881"/>
    <b v="0"/>
    <n v="1"/>
    <b v="0"/>
    <s v="music/indie rock"/>
    <n v="8.0000000000000071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40792.860532407409"/>
    <n v="1312490350"/>
    <x v="882"/>
    <b v="0"/>
    <n v="14"/>
    <b v="0"/>
    <s v="music/indie rock"/>
    <n v="0.20133333333333336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42431.935590277775"/>
    <n v="1451773635"/>
    <x v="883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41041.104861111111"/>
    <n v="1331666146"/>
    <x v="884"/>
    <b v="0"/>
    <n v="2"/>
    <b v="0"/>
    <s v="music/indie rock"/>
    <n v="1.0000000000000009E-2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42734.941099537042"/>
    <n v="1481322911"/>
    <x v="885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42628.870520833334"/>
    <n v="1471812813"/>
    <x v="886"/>
    <b v="0"/>
    <n v="7"/>
    <b v="0"/>
    <s v="music/indie rock"/>
    <n v="0.41000000000000003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41056.958969907406"/>
    <n v="1335567655"/>
    <x v="887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40787.25"/>
    <n v="1311789885"/>
    <x v="888"/>
    <b v="0"/>
    <n v="4"/>
    <b v="0"/>
    <s v="music/indie rock"/>
    <n v="7.1999999999999953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41917.784062500003"/>
    <n v="1409942943"/>
    <x v="889"/>
    <b v="0"/>
    <n v="32"/>
    <b v="0"/>
    <s v="music/indie rock"/>
    <n v="9.4412799999999963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41599.740497685183"/>
    <n v="1382460379"/>
    <x v="890"/>
    <b v="0"/>
    <n v="4"/>
    <b v="0"/>
    <s v="music/indie rock"/>
    <n v="4.166666666666663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41872.031597222223"/>
    <n v="1405989930"/>
    <x v="891"/>
    <b v="0"/>
    <n v="9"/>
    <b v="0"/>
    <s v="music/indie rock"/>
    <n v="3.2499999999999973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40391.166666666664"/>
    <n v="1273121283"/>
    <x v="892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42095.856053240743"/>
    <n v="1425331963"/>
    <x v="893"/>
    <b v="0"/>
    <n v="5"/>
    <b v="0"/>
    <s v="music/indie rock"/>
    <n v="9.9999999999999978E-2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42526.981597222228"/>
    <n v="1462577610"/>
    <x v="894"/>
    <b v="0"/>
    <n v="53"/>
    <b v="0"/>
    <s v="music/indie rock"/>
    <n v="0.39170000000000005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40476.127650462964"/>
    <n v="1284087829"/>
    <x v="895"/>
    <b v="0"/>
    <n v="7"/>
    <b v="0"/>
    <s v="music/indie rock"/>
    <n v="2.4375000000000036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42244.166666666672"/>
    <n v="1438549026"/>
    <x v="89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41241.730416666665"/>
    <n v="1351528308"/>
    <x v="897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40923.758217592593"/>
    <n v="1322763110"/>
    <x v="898"/>
    <b v="0"/>
    <n v="2"/>
    <b v="0"/>
    <s v="music/indie rock"/>
    <n v="2.8000000000000025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40691.099097222221"/>
    <n v="1302661362"/>
    <x v="899"/>
    <b v="0"/>
    <n v="8"/>
    <b v="0"/>
    <s v="music/indie rock"/>
    <n v="0.37333333333333329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42459.807893518519"/>
    <n v="1456777402"/>
    <x v="900"/>
    <b v="0"/>
    <n v="2"/>
    <b v="0"/>
    <s v="music/jazz"/>
    <n v="4.1999999999999815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40337.799305555556"/>
    <n v="1272050914"/>
    <x v="901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41881.645833333336"/>
    <n v="1404947422"/>
    <x v="902"/>
    <b v="0"/>
    <n v="3"/>
    <b v="0"/>
    <s v="music/jazz"/>
    <n v="3.0000000000000027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41175.100694444445"/>
    <n v="1346180780"/>
    <x v="903"/>
    <b v="0"/>
    <n v="4"/>
    <b v="0"/>
    <s v="music/jazz"/>
    <n v="3.2000000000000028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42372.080289351856"/>
    <n v="1449194137"/>
    <x v="904"/>
    <b v="0"/>
    <n v="3"/>
    <b v="0"/>
    <s v="music/jazz"/>
    <n v="3.0200000000000227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40567.239884259259"/>
    <n v="1290663926"/>
    <x v="905"/>
    <b v="0"/>
    <n v="6"/>
    <b v="0"/>
    <s v="music/jazz"/>
    <n v="3.0153846153846198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41711.148032407407"/>
    <n v="1392093190"/>
    <x v="906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40797.192395833335"/>
    <n v="1313123823"/>
    <x v="907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40386.207638888889"/>
    <n v="1276283655"/>
    <x v="908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41113.166666666664"/>
    <n v="1340296440"/>
    <x v="909"/>
    <b v="0"/>
    <n v="8"/>
    <b v="0"/>
    <s v="music/jazz"/>
    <n v="3.2499999999999973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42797.545358796298"/>
    <n v="1483362319"/>
    <x v="910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41663.005150462966"/>
    <n v="1388707645"/>
    <x v="911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41254.151006944441"/>
    <n v="1350009447"/>
    <x v="912"/>
    <b v="0"/>
    <n v="2"/>
    <b v="0"/>
    <s v="music/jazz"/>
    <n v="8.5714285714285632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41034.139108796298"/>
    <n v="1333596019"/>
    <x v="913"/>
    <b v="0"/>
    <n v="24"/>
    <b v="0"/>
    <s v="music/jazz"/>
    <n v="6.6066666666666718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41146.763275462967"/>
    <n v="1343326747"/>
    <x v="914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40969.207638888889"/>
    <n v="1327853914"/>
    <x v="915"/>
    <b v="0"/>
    <n v="9"/>
    <b v="0"/>
    <s v="music/jazz"/>
    <n v="5.7692307692307709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40473.208333333336"/>
    <n v="1284409734"/>
    <x v="916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41834.104166666664"/>
    <n v="1402612730"/>
    <x v="917"/>
    <b v="0"/>
    <n v="1"/>
    <b v="0"/>
    <s v="music/jazz"/>
    <n v="6.0000000000000053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41974.957881944443"/>
    <n v="1414879161"/>
    <x v="918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41262.641724537039"/>
    <n v="1352906645"/>
    <x v="919"/>
    <b v="0"/>
    <n v="1"/>
    <b v="0"/>
    <s v="music/jazz"/>
    <n v="5.0000000000000044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41592.713217592594"/>
    <n v="1381853222"/>
    <x v="920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40889.212685185186"/>
    <n v="1320033976"/>
    <x v="921"/>
    <b v="0"/>
    <n v="20"/>
    <b v="0"/>
    <s v="music/jazz"/>
    <n v="0.30900000000000005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41913.530011574076"/>
    <n v="1409143393"/>
    <x v="922"/>
    <b v="0"/>
    <n v="30"/>
    <b v="0"/>
    <s v="music/jazz"/>
    <n v="0.21037037037037032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41965.001423611116"/>
    <n v="1414018923"/>
    <x v="923"/>
    <b v="0"/>
    <n v="6"/>
    <b v="0"/>
    <s v="music/jazz"/>
    <n v="2.200000000000002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41318.942928240744"/>
    <n v="1358203069"/>
    <x v="924"/>
    <b v="0"/>
    <n v="15"/>
    <b v="0"/>
    <s v="music/jazz"/>
    <n v="0.1089999999999999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41605.922581018516"/>
    <n v="1382994511"/>
    <x v="925"/>
    <b v="0"/>
    <n v="5"/>
    <b v="0"/>
    <s v="music/jazz"/>
    <n v="2.6666666666666616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40367.944444444445"/>
    <n v="1276043330"/>
    <x v="926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41043.822858796295"/>
    <n v="1334432695"/>
    <x v="927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41231"/>
    <n v="1348864913"/>
    <x v="928"/>
    <b v="0"/>
    <n v="28"/>
    <b v="0"/>
    <s v="music/jazz"/>
    <n v="0.10862068965517246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41008.196400462963"/>
    <n v="1331358169"/>
    <x v="92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40354.897222222222"/>
    <n v="1273874306"/>
    <x v="930"/>
    <b v="0"/>
    <n v="5"/>
    <b v="0"/>
    <s v="music/jazz"/>
    <n v="0.3833333333333333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41714.916666666664"/>
    <n v="1392021502"/>
    <x v="931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41355.927604166667"/>
    <n v="1360106145"/>
    <x v="932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41771.169085648151"/>
    <n v="1394683409"/>
    <x v="933"/>
    <b v="0"/>
    <n v="2"/>
    <b v="0"/>
    <s v="music/jazz"/>
    <n v="6.0000000000000053E-2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41763.25"/>
    <n v="1396633284"/>
    <x v="934"/>
    <b v="0"/>
    <n v="30"/>
    <b v="0"/>
    <s v="music/jazz"/>
    <n v="0.30400000000000005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42398.333668981482"/>
    <n v="1451462429"/>
    <x v="935"/>
    <b v="0"/>
    <n v="2"/>
    <b v="0"/>
    <s v="music/jazz"/>
    <n v="1.428571428571423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40926.833333333336"/>
    <n v="1323131689"/>
    <x v="936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41581.839780092596"/>
    <n v="1380913757"/>
    <x v="937"/>
    <b v="0"/>
    <n v="2"/>
    <b v="0"/>
    <s v="music/jazz"/>
    <n v="1.1428571428571455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41154.479722222226"/>
    <n v="1343993448"/>
    <x v="938"/>
    <b v="0"/>
    <n v="1"/>
    <b v="0"/>
    <s v="music/jazz"/>
    <n v="3.5714285714285587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41455.831944444442"/>
    <n v="1369246738"/>
    <x v="939"/>
    <b v="0"/>
    <n v="2"/>
    <b v="0"/>
    <s v="music/jazz"/>
    <n v="1.4545454545454528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42227.008402777778"/>
    <n v="1435363926"/>
    <x v="940"/>
    <b v="0"/>
    <n v="14"/>
    <b v="0"/>
    <s v="technology/wearables"/>
    <n v="0.17155555555555557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42776.096585648149"/>
    <n v="1484101145"/>
    <x v="941"/>
    <b v="0"/>
    <n v="31"/>
    <b v="0"/>
    <s v="technology/wearables"/>
    <n v="2.3220000000000018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42418.843287037031"/>
    <n v="1452716060"/>
    <x v="942"/>
    <b v="0"/>
    <n v="16"/>
    <b v="0"/>
    <s v="technology/wearables"/>
    <n v="8.9066666666666627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42703.709548611107"/>
    <n v="1477843305"/>
    <x v="943"/>
    <b v="0"/>
    <n v="12"/>
    <b v="0"/>
    <s v="technology/wearables"/>
    <n v="9.6333333333333382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42478.583333333328"/>
    <n v="1458050450"/>
    <x v="944"/>
    <b v="0"/>
    <n v="96"/>
    <b v="0"/>
    <s v="technology/wearables"/>
    <n v="0.13326000000000005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42784.999305555553"/>
    <n v="1482958626"/>
    <x v="945"/>
    <b v="0"/>
    <n v="16"/>
    <b v="0"/>
    <s v="technology/wearables"/>
    <n v="2.4839999999999973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42622.750555555554"/>
    <n v="1470852048"/>
    <x v="946"/>
    <b v="0"/>
    <n v="5"/>
    <b v="0"/>
    <s v="technology/wearables"/>
    <n v="1.906666666666667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42551.781319444446"/>
    <n v="1462128306"/>
    <x v="947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42441.828287037039"/>
    <n v="1455220364"/>
    <x v="948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42421.043703703705"/>
    <n v="1450832576"/>
    <x v="949"/>
    <b v="0"/>
    <n v="7"/>
    <b v="0"/>
    <s v="technology/wearables"/>
    <n v="1.365000000000005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42386.750706018516"/>
    <n v="1450461661"/>
    <x v="950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42525.653611111105"/>
    <n v="1461166872"/>
    <x v="951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42692.655231481483"/>
    <n v="1476888212"/>
    <x v="952"/>
    <b v="0"/>
    <n v="196"/>
    <b v="0"/>
    <s v="technology/wearables"/>
    <n v="0.39942857142857147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42029.164340277777"/>
    <n v="1419566199"/>
    <x v="953"/>
    <b v="0"/>
    <n v="5"/>
    <b v="0"/>
    <s v="technology/wearables"/>
    <n v="8.3999999999999631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42236.833784722221"/>
    <n v="1436472039"/>
    <x v="954"/>
    <b v="0"/>
    <n v="73"/>
    <b v="0"/>
    <s v="technology/wearables"/>
    <n v="0.43406666666666671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42626.295138888891"/>
    <n v="1470294300"/>
    <x v="955"/>
    <b v="0"/>
    <n v="93"/>
    <b v="0"/>
    <s v="technology/wearables"/>
    <n v="5.6613333333333293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42120.872210648144"/>
    <n v="1424901359"/>
    <x v="956"/>
    <b v="0"/>
    <n v="17"/>
    <b v="0"/>
    <s v="technology/wearables"/>
    <n v="1.7220000000000013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42691.594131944439"/>
    <n v="1476710133"/>
    <x v="957"/>
    <b v="0"/>
    <n v="7"/>
    <b v="0"/>
    <s v="technology/wearables"/>
    <n v="1.9416666666666638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42104.207638888889"/>
    <n v="1426792563"/>
    <x v="958"/>
    <b v="0"/>
    <n v="17"/>
    <b v="0"/>
    <s v="technology/wearables"/>
    <n v="0.11328275684711331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42023.174363425926"/>
    <n v="1419048665"/>
    <x v="959"/>
    <b v="0"/>
    <n v="171"/>
    <b v="0"/>
    <s v="technology/wearables"/>
    <n v="0.38859999999999995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42808.585127314815"/>
    <n v="1485874955"/>
    <x v="960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42786.791666666672"/>
    <n v="1483634335"/>
    <x v="961"/>
    <b v="0"/>
    <n v="110"/>
    <b v="0"/>
    <s v="technology/wearables"/>
    <n v="0.42188421052631575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42411.712418981479"/>
    <n v="1451927153"/>
    <x v="962"/>
    <b v="0"/>
    <n v="37"/>
    <b v="0"/>
    <s v="technology/wearables"/>
    <n v="0.28480000000000005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42660.635636574079"/>
    <n v="1473693319"/>
    <x v="963"/>
    <b v="0"/>
    <n v="9"/>
    <b v="0"/>
    <s v="technology/wearables"/>
    <n v="1.0771428571428543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42248.628692129627"/>
    <n v="1437663919"/>
    <x v="964"/>
    <b v="0"/>
    <n v="29"/>
    <b v="0"/>
    <s v="technology/wearables"/>
    <n v="7.9909090909090486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42669.165972222225"/>
    <n v="1474676646"/>
    <x v="965"/>
    <b v="0"/>
    <n v="6"/>
    <b v="0"/>
    <s v="technology/wearables"/>
    <n v="1.192000000000004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42649.635787037041"/>
    <n v="1473174932"/>
    <x v="966"/>
    <b v="0"/>
    <n v="30"/>
    <b v="0"/>
    <s v="technology/wearables"/>
    <n v="0.14800000000000002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42482.21266203704"/>
    <n v="1456121174"/>
    <x v="967"/>
    <b v="0"/>
    <n v="81"/>
    <b v="0"/>
    <s v="technology/wearables"/>
    <n v="0.17810000000000004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41866.847615740742"/>
    <n v="1405542034"/>
    <x v="968"/>
    <b v="0"/>
    <n v="4"/>
    <b v="0"/>
    <s v="technology/wearables"/>
    <n v="1.3249999999999984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42775.30332175926"/>
    <n v="1483773407"/>
    <x v="969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42758.207638888889"/>
    <n v="1481951853"/>
    <x v="970"/>
    <b v="0"/>
    <n v="14"/>
    <b v="0"/>
    <s v="technology/wearables"/>
    <n v="0.45920000000000005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42156.709027777775"/>
    <n v="1429290060"/>
    <x v="971"/>
    <b v="0"/>
    <n v="5"/>
    <b v="0"/>
    <s v="technology/wearables"/>
    <n v="2.2600000000000398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41886.290972222225"/>
    <n v="1407271598"/>
    <x v="972"/>
    <b v="0"/>
    <n v="45"/>
    <b v="0"/>
    <s v="technology/wearables"/>
    <n v="0.3462499999999999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42317.056631944448"/>
    <n v="1441844493"/>
    <x v="973"/>
    <b v="0"/>
    <n v="8"/>
    <b v="0"/>
    <s v="technology/wearables"/>
    <n v="2.0549999999999957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42454.707824074074"/>
    <n v="1456336756"/>
    <x v="974"/>
    <b v="0"/>
    <n v="3"/>
    <b v="0"/>
    <s v="technology/wearables"/>
    <n v="5.6000000000000494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42549.696585648147"/>
    <n v="1461948185"/>
    <x v="975"/>
    <b v="0"/>
    <n v="24"/>
    <b v="0"/>
    <s v="technology/wearables"/>
    <n v="2.6070000000000038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42230.058993055558"/>
    <n v="1435627497"/>
    <x v="976"/>
    <b v="0"/>
    <n v="18"/>
    <b v="0"/>
    <s v="technology/wearables"/>
    <n v="1.9260000000000055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42421.942094907412"/>
    <n v="1453502197"/>
    <x v="97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42425.309039351851"/>
    <n v="1453793101"/>
    <x v="978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42541.790972222225"/>
    <n v="1463392828"/>
    <x v="979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41973.945856481485"/>
    <n v="1413495722"/>
    <x v="980"/>
    <b v="0"/>
    <n v="31"/>
    <b v="0"/>
    <s v="technology/wearables"/>
    <n v="0.14859999999999995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41860.947013888886"/>
    <n v="1405032222"/>
    <x v="981"/>
    <b v="0"/>
    <n v="4"/>
    <b v="0"/>
    <s v="technology/wearables"/>
    <n v="1.2375123751240391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42645.753310185188"/>
    <n v="1472839486"/>
    <x v="982"/>
    <b v="0"/>
    <n v="3"/>
    <b v="0"/>
    <s v="technology/wearables"/>
    <n v="1.714285714286001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42605.870833333334"/>
    <n v="1469289685"/>
    <x v="983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42091.074166666673"/>
    <n v="1424918808"/>
    <x v="984"/>
    <b v="0"/>
    <n v="3"/>
    <b v="0"/>
    <s v="technology/wearables"/>
    <n v="1.0600000000000054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42369.958333333328"/>
    <n v="1449011610"/>
    <x v="985"/>
    <b v="0"/>
    <n v="23"/>
    <b v="0"/>
    <s v="technology/wearables"/>
    <n v="6.2933333333333286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42379"/>
    <n v="1447698300"/>
    <x v="986"/>
    <b v="0"/>
    <n v="23"/>
    <b v="0"/>
    <s v="technology/wearables"/>
    <n v="0.1274999999999999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41813.294560185182"/>
    <n v="1400051050"/>
    <x v="987"/>
    <b v="0"/>
    <n v="41"/>
    <b v="0"/>
    <s v="technology/wearables"/>
    <n v="0.13219999999999998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42644.356770833328"/>
    <n v="1472718825"/>
    <x v="988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42641.933969907404"/>
    <n v="1472509495"/>
    <x v="989"/>
    <b v="0"/>
    <n v="32"/>
    <b v="0"/>
    <s v="technology/wearables"/>
    <n v="0.16769999999999996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41885.784305555557"/>
    <n v="1407178164"/>
    <x v="990"/>
    <b v="0"/>
    <n v="2"/>
    <b v="0"/>
    <s v="technology/wearables"/>
    <n v="1.040000000000040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42563.785416666666"/>
    <n v="1466186988"/>
    <x v="991"/>
    <b v="0"/>
    <n v="7"/>
    <b v="0"/>
    <s v="technology/wearables"/>
    <n v="4.2399999999999993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42497.883321759262"/>
    <n v="1457475119"/>
    <x v="992"/>
    <b v="0"/>
    <n v="4"/>
    <b v="0"/>
    <s v="technology/wearables"/>
    <n v="4.669999999999952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42686.208333333328"/>
    <n v="1476054568"/>
    <x v="993"/>
    <b v="0"/>
    <n v="196"/>
    <b v="0"/>
    <s v="technology/wearables"/>
    <n v="0.25087142857142852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41973.957638888889"/>
    <n v="1412835530"/>
    <x v="994"/>
    <b v="0"/>
    <n v="11"/>
    <b v="0"/>
    <s v="technology/wearables"/>
    <n v="2.3344999999999949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41972.666666666672"/>
    <n v="1415140480"/>
    <x v="995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41847.643750000003"/>
    <n v="1403902060"/>
    <x v="996"/>
    <b v="0"/>
    <n v="5"/>
    <b v="0"/>
    <s v="technology/wearables"/>
    <n v="1.6249999999999987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41971.144641203704"/>
    <n v="1414549697"/>
    <x v="997"/>
    <b v="0"/>
    <n v="8"/>
    <b v="0"/>
    <s v="technology/wearables"/>
    <n v="1.3000000000000012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42327.210659722223"/>
    <n v="1444017801"/>
    <x v="998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41956.334722222222"/>
    <n v="1413270690"/>
    <x v="999"/>
    <b v="0"/>
    <n v="40"/>
    <b v="0"/>
    <s v="technology/wearables"/>
    <n v="7.788666666666666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42809.018055555556"/>
    <n v="1484357160"/>
    <x v="1000"/>
    <b v="0"/>
    <n v="6"/>
    <b v="0"/>
    <s v="technology/wearables"/>
    <n v="2.215714764725607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42765.720057870371"/>
    <n v="1481908613"/>
    <x v="1001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42355.249305555553"/>
    <n v="1447777514"/>
    <x v="1002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42810.667372685188"/>
    <n v="1487091661"/>
    <x v="1003"/>
    <b v="0"/>
    <n v="15"/>
    <b v="0"/>
    <s v="technology/wearables"/>
    <n v="0.16054999999999997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42418.708645833336"/>
    <n v="1453222827"/>
    <x v="1004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42307.624803240738"/>
    <n v="1443538783"/>
    <x v="1005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41985.299305555556"/>
    <n v="1417654672"/>
    <x v="1006"/>
    <b v="0"/>
    <n v="8"/>
    <b v="0"/>
    <s v="technology/wearables"/>
    <n v="5.8499999999999996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42718.6252662037"/>
    <n v="1478095223"/>
    <x v="1007"/>
    <b v="0"/>
    <n v="76"/>
    <b v="0"/>
    <s v="technology/wearables"/>
    <n v="0.44320000000000004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42732.809201388889"/>
    <n v="1480361115"/>
    <x v="1008"/>
    <b v="0"/>
    <n v="1"/>
    <b v="0"/>
    <s v="technology/wearables"/>
    <n v="2.67379679144386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42540.604699074072"/>
    <n v="1463754646"/>
    <x v="1009"/>
    <b v="0"/>
    <n v="101"/>
    <b v="0"/>
    <s v="technology/wearables"/>
    <n v="0.13129999999999997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42618.124305555553"/>
    <n v="1468180462"/>
    <x v="1010"/>
    <b v="0"/>
    <n v="4"/>
    <b v="0"/>
    <s v="technology/wearables"/>
    <n v="1.9088937093275637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41991.898090277777"/>
    <n v="1415050395"/>
    <x v="1011"/>
    <b v="0"/>
    <n v="1"/>
    <b v="0"/>
    <s v="technology/wearables"/>
    <n v="3.7500000000000311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42759.440416666665"/>
    <n v="1481366052"/>
    <x v="10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42367.833333333328"/>
    <n v="1449000056"/>
    <x v="1013"/>
    <b v="0"/>
    <n v="90"/>
    <b v="0"/>
    <s v="technology/wearables"/>
    <n v="0.34528000000000003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42005.002488425926"/>
    <n v="1415750615"/>
    <x v="1014"/>
    <b v="0"/>
    <n v="16"/>
    <b v="0"/>
    <s v="technology/wearables"/>
    <n v="0.30600000000000005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42333.920081018514"/>
    <n v="1445893495"/>
    <x v="1015"/>
    <b v="0"/>
    <n v="6"/>
    <b v="0"/>
    <s v="technology/wearables"/>
    <n v="2.6666666666666616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42467.065462962957"/>
    <n v="1456108456"/>
    <x v="10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42329.716840277775"/>
    <n v="1444666335"/>
    <x v="1017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42565.492280092592"/>
    <n v="1465904933"/>
    <x v="1018"/>
    <b v="0"/>
    <n v="7"/>
    <b v="0"/>
    <s v="technology/wearables"/>
    <n v="3.1050000000000022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42039.973946759259"/>
    <n v="1420500149"/>
    <x v="1019"/>
    <b v="0"/>
    <n v="400"/>
    <b v="0"/>
    <s v="technology/wearables"/>
    <n v="0.47333333333333338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42157.032638888893"/>
    <n v="1430617209"/>
    <x v="102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42294.166666666672"/>
    <n v="1443074571"/>
    <x v="102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42141.646724537044"/>
    <n v="1429284677"/>
    <x v="1022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42175.919687500005"/>
    <n v="1432245861"/>
    <x v="1023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42400.580590277779"/>
    <n v="1451656563"/>
    <x v="1024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42079.792094907403"/>
    <n v="1423944037"/>
    <x v="1025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42460.365925925929"/>
    <n v="1456480016"/>
    <x v="102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41935.034108796295"/>
    <n v="1411433347"/>
    <x v="102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42800.833333333328"/>
    <n v="1484924605"/>
    <x v="1028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42098.915972222225"/>
    <n v="1423501507"/>
    <x v="1029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42625.483206018514"/>
    <n v="1472470549"/>
    <x v="1030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42354.764004629629"/>
    <n v="1447698010"/>
    <x v="1031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42544.666956018518"/>
    <n v="1464105625"/>
    <x v="1032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42716.732407407413"/>
    <n v="1479144880"/>
    <x v="1033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42587.165972222225"/>
    <n v="1467604804"/>
    <x v="103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42046.641435185185"/>
    <n v="1421076220"/>
    <x v="1035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41281.333333333336"/>
    <n v="1354790790"/>
    <x v="1036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42142.208333333328"/>
    <n v="1429991062"/>
    <x v="1037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42448.190081018518"/>
    <n v="1455773623"/>
    <x v="1038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42717.332638888889"/>
    <n v="1479436646"/>
    <x v="1039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42609.708437499998"/>
    <n v="1469725209"/>
    <x v="1040"/>
    <b v="0"/>
    <n v="1"/>
    <b v="0"/>
    <s v="journalism/audio"/>
    <n v="2.9411764705882248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41851.060092592597"/>
    <n v="1405041992"/>
    <x v="1041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41894.416666666664"/>
    <n v="1406824948"/>
    <x v="1042"/>
    <b v="0"/>
    <n v="1"/>
    <b v="0"/>
    <s v="journalism/audio"/>
    <n v="1.538461538461533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42144.252951388888"/>
    <n v="1429509855"/>
    <x v="1043"/>
    <b v="0"/>
    <n v="292"/>
    <b v="0"/>
    <s v="journalism/audio"/>
    <n v="8.5369999999999946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42068.852083333331"/>
    <n v="1420668801"/>
    <x v="1044"/>
    <b v="0"/>
    <n v="2"/>
    <b v="0"/>
    <s v="journalism/audio"/>
    <n v="8.5714285714288962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41874.874421296299"/>
    <n v="1406235550"/>
    <x v="1045"/>
    <b v="0"/>
    <n v="8"/>
    <b v="0"/>
    <s v="journalism/audio"/>
    <n v="2.6599999999999957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42364.851388888885"/>
    <n v="1447273560"/>
    <x v="1046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41948.860127314816"/>
    <n v="1412624315"/>
    <x v="1047"/>
    <b v="0"/>
    <n v="1"/>
    <b v="0"/>
    <s v="journalism/audio"/>
    <n v="4.9999999999994493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42638.053113425922"/>
    <n v="1471310189"/>
    <x v="1048"/>
    <b v="0"/>
    <n v="4"/>
    <b v="0"/>
    <s v="journalism/audio"/>
    <n v="1.4133333333333331E-2"/>
    <n v="53"/>
    <x v="5"/>
    <x v="16"/>
  </r>
  <r>
    <x v="1049"/>
    <s v="J1 (Canceled)"/>
    <s v="------"/>
    <n v="12000"/>
    <n v="0"/>
    <x v="1"/>
    <x v="0"/>
    <s v="USD"/>
    <n v="1455272445"/>
    <n v="42412.431076388893"/>
    <n v="1452680445"/>
    <x v="1049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42261.7971875"/>
    <n v="1439665677"/>
    <x v="1050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41878.014178240745"/>
    <n v="1406679625"/>
    <x v="1051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42527.839583333334"/>
    <n v="1461438495"/>
    <x v="1052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42800.172824074078"/>
    <n v="1486613332"/>
    <x v="1053"/>
    <b v="0"/>
    <n v="1"/>
    <b v="0"/>
    <s v="journalism/audio"/>
    <n v="1.0000000000000009E-2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41861.916666666664"/>
    <n v="1405110399"/>
    <x v="1054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42436.992418981477"/>
    <n v="1454802545"/>
    <x v="105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42118.677974537044"/>
    <n v="1424711777"/>
    <x v="1056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42708.912997685184"/>
    <n v="1478292883"/>
    <x v="1057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42089"/>
    <n v="1423777043"/>
    <x v="1058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42076.748333333337"/>
    <n v="1423681056"/>
    <x v="1059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42109.913113425922"/>
    <n v="1426542893"/>
    <x v="1060"/>
    <b v="0"/>
    <n v="1"/>
    <b v="0"/>
    <s v="journalism/audio"/>
    <n v="1.0000000000000009E-2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42492.041666666672"/>
    <n v="1456987108"/>
    <x v="1061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42563.807187500002"/>
    <n v="1467746541"/>
    <x v="1062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42613.030810185184"/>
    <n v="1470012262"/>
    <x v="1063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41462.228043981479"/>
    <n v="1369286903"/>
    <x v="1064"/>
    <b v="0"/>
    <n v="123"/>
    <b v="0"/>
    <s v="games/video games"/>
    <n v="8.9744444444444404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41689.381041666667"/>
    <n v="1390381722"/>
    <x v="1065"/>
    <b v="0"/>
    <n v="5"/>
    <b v="0"/>
    <s v="games/video games"/>
    <n v="2.7000000000000024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41490.962754629632"/>
    <n v="1371769582"/>
    <x v="1066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41629.855682870373"/>
    <n v="1385065931"/>
    <x v="1067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42470.329444444447"/>
    <n v="1457686464"/>
    <x v="1068"/>
    <b v="0"/>
    <n v="4"/>
    <b v="0"/>
    <s v="games/video games"/>
    <n v="1.4999999999999458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41604.271516203706"/>
    <n v="1382679059"/>
    <x v="106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41183.011828703704"/>
    <n v="1347322622"/>
    <x v="1070"/>
    <b v="0"/>
    <n v="2"/>
    <b v="0"/>
    <s v="games/video games"/>
    <n v="7.0000000000000062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42325.795057870375"/>
    <n v="1445191493"/>
    <x v="1071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41675.832141203704"/>
    <n v="1389038297"/>
    <x v="1072"/>
    <b v="0"/>
    <n v="4"/>
    <b v="0"/>
    <s v="games/video games"/>
    <n v="6.8000000000001393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40832.964594907404"/>
    <n v="1316214541"/>
    <x v="1073"/>
    <b v="0"/>
    <n v="1"/>
    <b v="0"/>
    <s v="games/video games"/>
    <n v="1.3333333333333308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41643.172974537039"/>
    <n v="1386216545"/>
    <x v="1074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41035.904120370367"/>
    <n v="1333748516"/>
    <x v="1075"/>
    <b v="0"/>
    <n v="3"/>
    <b v="0"/>
    <s v="games/video games"/>
    <n v="4.500000000000004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41893.377893518518"/>
    <n v="1405674250"/>
    <x v="1076"/>
    <b v="0"/>
    <n v="975"/>
    <b v="0"/>
    <s v="games/video games"/>
    <n v="0.6276533333333334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42383.16679398148"/>
    <n v="1450152011"/>
    <x v="1077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40746.195844907408"/>
    <n v="1307421721"/>
    <x v="1078"/>
    <b v="0"/>
    <n v="5"/>
    <b v="0"/>
    <s v="games/video games"/>
    <n v="7.4999999999999956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42504.566388888896"/>
    <n v="1461072936"/>
    <x v="1079"/>
    <b v="0"/>
    <n v="18"/>
    <b v="0"/>
    <s v="games/video games"/>
    <n v="2.6076923076923109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41770.138113425928"/>
    <n v="1397186333"/>
    <x v="1080"/>
    <b v="0"/>
    <n v="98"/>
    <b v="0"/>
    <s v="games/video games"/>
    <n v="9.1049999999999964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42032.926990740743"/>
    <n v="1419891292"/>
    <x v="1081"/>
    <b v="0"/>
    <n v="4"/>
    <b v="0"/>
    <s v="games/video games"/>
    <n v="1.7647058823533346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41131.906111111115"/>
    <n v="1342043088"/>
    <x v="1082"/>
    <b v="0"/>
    <n v="3"/>
    <b v="0"/>
    <s v="games/video games"/>
    <n v="5.6000000000000494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41853.659525462965"/>
    <n v="1401810583"/>
    <x v="1083"/>
    <b v="0"/>
    <n v="1"/>
    <b v="0"/>
    <s v="games/video games"/>
    <n v="8.1999999999999851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41859.912083333329"/>
    <n v="1404942804"/>
    <x v="108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42443.629340277781"/>
    <n v="1455379575"/>
    <x v="1085"/>
    <b v="0"/>
    <n v="9"/>
    <b v="0"/>
    <s v="games/video games"/>
    <n v="3.4200000000000008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41875.866793981484"/>
    <n v="1406321291"/>
    <x v="1086"/>
    <b v="0"/>
    <n v="2"/>
    <b v="0"/>
    <s v="games/video games"/>
    <n v="8.3333333333335258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41805.713969907411"/>
    <n v="1400260087"/>
    <x v="1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41753.799386574072"/>
    <n v="1395774667"/>
    <x v="1088"/>
    <b v="0"/>
    <n v="147"/>
    <b v="0"/>
    <s v="games/video games"/>
    <n v="0.14182977777777772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42181.189525462964"/>
    <n v="1432701175"/>
    <x v="1089"/>
    <b v="0"/>
    <n v="49"/>
    <b v="0"/>
    <s v="games/video games"/>
    <n v="7.8266666666666707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42153.185798611114"/>
    <n v="1430281653"/>
    <x v="1090"/>
    <b v="0"/>
    <n v="1"/>
    <b v="0"/>
    <s v="games/video games"/>
    <n v="3.8464497269019571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42470.778611111105"/>
    <n v="1457725272"/>
    <x v="1091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41280.025902777779"/>
    <n v="1354840638"/>
    <x v="1092"/>
    <b v="0"/>
    <n v="7"/>
    <b v="0"/>
    <s v="games/video games"/>
    <n v="1.0499999999999954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42411.973807870367"/>
    <n v="1453936937"/>
    <x v="1093"/>
    <b v="0"/>
    <n v="4"/>
    <b v="0"/>
    <s v="games/video games"/>
    <n v="0.14083333333333337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40825.713344907403"/>
    <n v="1315588033"/>
    <x v="1094"/>
    <b v="0"/>
    <n v="27"/>
    <b v="0"/>
    <s v="games/video games"/>
    <n v="0.18300055555555561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41516.537268518521"/>
    <n v="1375275220"/>
    <x v="1095"/>
    <b v="0"/>
    <n v="94"/>
    <b v="0"/>
    <s v="games/video games"/>
    <n v="5.0347999999999948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41916.145833333336"/>
    <n v="1409747154"/>
    <x v="1096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41700.792557870373"/>
    <n v="1390330877"/>
    <x v="1097"/>
    <b v="0"/>
    <n v="7"/>
    <b v="0"/>
    <s v="games/video games"/>
    <n v="4.6999999999997044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41742.762673611112"/>
    <n v="1394821095"/>
    <x v="1098"/>
    <b v="0"/>
    <n v="22"/>
    <b v="0"/>
    <s v="games/video games"/>
    <n v="7.2119999999999962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42137.836435185185"/>
    <n v="1428955468"/>
    <x v="1099"/>
    <b v="0"/>
    <n v="1"/>
    <b v="0"/>
    <s v="games/video games"/>
    <n v="5.0000000000000044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42414.110775462963"/>
    <n v="1452825571"/>
    <x v="1100"/>
    <b v="0"/>
    <n v="10"/>
    <b v="0"/>
    <s v="games/video games"/>
    <n v="2.5000000000000022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42565.758333333331"/>
    <n v="1466188338"/>
    <x v="1101"/>
    <b v="0"/>
    <n v="6"/>
    <b v="0"/>
    <s v="games/video games"/>
    <n v="4.1000000000002146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41617.249305555553"/>
    <n v="1383095125"/>
    <x v="1102"/>
    <b v="0"/>
    <n v="24"/>
    <b v="0"/>
    <s v="games/video games"/>
    <n v="5.3124999999999978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42539.22210648148"/>
    <n v="1461043190"/>
    <x v="1103"/>
    <b v="0"/>
    <n v="15"/>
    <b v="0"/>
    <s v="games/video games"/>
    <n v="1.6199999999999992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41801.40996527778"/>
    <n v="1399888221"/>
    <x v="1104"/>
    <b v="0"/>
    <n v="37"/>
    <b v="0"/>
    <s v="games/video games"/>
    <n v="4.9516666666666653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41722.0940625"/>
    <n v="1393038927"/>
    <x v="1105"/>
    <b v="0"/>
    <n v="20"/>
    <b v="0"/>
    <s v="games/video games"/>
    <n v="1.5899999999999803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41003.698784722219"/>
    <n v="1330969575"/>
    <x v="1106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41843.861388888887"/>
    <n v="1403556024"/>
    <x v="1107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41012.595312500001"/>
    <n v="1329146235"/>
    <x v="1108"/>
    <b v="0"/>
    <n v="21"/>
    <b v="0"/>
    <s v="games/video games"/>
    <n v="2.92999999999999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42692.793865740736"/>
    <n v="1476900190"/>
    <x v="1109"/>
    <b v="0"/>
    <n v="3"/>
    <b v="0"/>
    <s v="games/video games"/>
    <n v="4.4999999999999485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41250.933124999996"/>
    <n v="1352327022"/>
    <x v="1110"/>
    <b v="0"/>
    <n v="11"/>
    <b v="0"/>
    <s v="games/video games"/>
    <n v="5.099999999999993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42377.203587962969"/>
    <n v="1449636790"/>
    <x v="1111"/>
    <b v="0"/>
    <n v="1"/>
    <b v="0"/>
    <s v="games/video games"/>
    <n v="3.9999999999995595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42023.354166666672"/>
    <n v="1416507211"/>
    <x v="1112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41865.977083333331"/>
    <n v="1405466820"/>
    <x v="1113"/>
    <b v="0"/>
    <n v="1"/>
    <b v="0"/>
    <s v="games/video games"/>
    <n v="5.0000000000000044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41556.345914351856"/>
    <n v="1378714687"/>
    <x v="1114"/>
    <b v="0"/>
    <n v="3"/>
    <b v="0"/>
    <s v="games/video games"/>
    <n v="1.6666666666667052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42459.653877314813"/>
    <n v="1456764095"/>
    <x v="1115"/>
    <b v="0"/>
    <n v="4"/>
    <b v="0"/>
    <s v="games/video games"/>
    <n v="1.3250000000000206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41069.847314814811"/>
    <n v="1334089208"/>
    <x v="1116"/>
    <b v="0"/>
    <n v="10"/>
    <b v="0"/>
    <s v="games/video games"/>
    <n v="3.5704000000003067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42363.598530092597"/>
    <n v="1448461313"/>
    <x v="1117"/>
    <b v="0"/>
    <n v="8"/>
    <b v="0"/>
    <s v="games/video games"/>
    <n v="8.2999999999999963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41734.124756944446"/>
    <n v="1394078379"/>
    <x v="1118"/>
    <b v="0"/>
    <n v="3"/>
    <b v="0"/>
    <s v="games/video games"/>
    <n v="2.4222222222222256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41735.792407407411"/>
    <n v="1395687664"/>
    <x v="1119"/>
    <b v="0"/>
    <n v="1"/>
    <b v="0"/>
    <s v="games/video games"/>
    <n v="2.3809523809523725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40844.872685185182"/>
    <n v="1315947400"/>
    <x v="112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42442.892546296294"/>
    <n v="1455315916"/>
    <x v="1121"/>
    <b v="0"/>
    <n v="5"/>
    <b v="0"/>
    <s v="games/video games"/>
    <n v="1.1600000000000499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41424.703993055555"/>
    <n v="1368723225"/>
    <x v="1122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41748.5237037037"/>
    <n v="1395318848"/>
    <x v="1123"/>
    <b v="0"/>
    <n v="3"/>
    <b v="0"/>
    <s v="games/video games"/>
    <n v="2.1999999999999797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42124.667256944449"/>
    <n v="1427817651"/>
    <x v="1124"/>
    <b v="0"/>
    <n v="7"/>
    <b v="0"/>
    <s v="games/mobile games"/>
    <n v="4.7222222222221832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42272.624189814815"/>
    <n v="1438009130"/>
    <x v="1125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42565.327476851846"/>
    <n v="1465890694"/>
    <x v="1126"/>
    <b v="0"/>
    <n v="2"/>
    <b v="0"/>
    <s v="games/mobile games"/>
    <n v="5.0000000000000044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41957.895833333328"/>
    <n v="1413318600"/>
    <x v="1127"/>
    <b v="0"/>
    <n v="23"/>
    <b v="0"/>
    <s v="games/mobile games"/>
    <n v="1.6714285714285682E-2"/>
    <n v="25.434782608695652"/>
    <x v="6"/>
    <x v="18"/>
  </r>
  <r>
    <x v="1128"/>
    <s v="Flying Turds"/>
    <s v="#havingfunFTW"/>
    <n v="1000"/>
    <n v="1"/>
    <x v="2"/>
    <x v="1"/>
    <s v="GBP"/>
    <n v="1407425717"/>
    <n v="41858.649502314816"/>
    <n v="1404833717"/>
    <x v="1128"/>
    <b v="0"/>
    <n v="1"/>
    <b v="0"/>
    <s v="games/mobile games"/>
    <n v="1.0000000000000009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42526.264965277776"/>
    <n v="1462515693"/>
    <x v="1129"/>
    <b v="0"/>
    <n v="2"/>
    <b v="0"/>
    <s v="games/mobile games"/>
    <n v="1.0499999999999954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41969.038194444445"/>
    <n v="1411775700"/>
    <x v="1130"/>
    <b v="0"/>
    <n v="3"/>
    <b v="0"/>
    <s v="games/mobile games"/>
    <n v="2.1999999999999797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42362.908194444448"/>
    <n v="1448401668"/>
    <x v="1131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42736.115405092598"/>
    <n v="1480646771"/>
    <x v="1132"/>
    <b v="0"/>
    <n v="13"/>
    <b v="0"/>
    <s v="games/mobile games"/>
    <n v="0.14380000000000004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41851.407187500001"/>
    <n v="1404207981"/>
    <x v="1133"/>
    <b v="0"/>
    <n v="1"/>
    <b v="0"/>
    <s v="games/mobile games"/>
    <n v="6.6666666666667096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41972.189583333333"/>
    <n v="1416034228"/>
    <x v="1134"/>
    <b v="0"/>
    <n v="1"/>
    <b v="0"/>
    <s v="games/mobile games"/>
    <n v="4.0000000000040004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42588.989513888882"/>
    <n v="1467935094"/>
    <x v="1135"/>
    <b v="0"/>
    <n v="1"/>
    <b v="0"/>
    <s v="games/mobile games"/>
    <n v="5.0000000000000044E-2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42357.671631944439"/>
    <n v="1447949229"/>
    <x v="1136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42483.819687499999"/>
    <n v="1458848421"/>
    <x v="1137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42756.9066087963"/>
    <n v="1483307131"/>
    <x v="1138"/>
    <b v="0"/>
    <n v="4"/>
    <b v="0"/>
    <s v="games/mobile games"/>
    <n v="3.5714285714285587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42005.347523148142"/>
    <n v="1417508426"/>
    <x v="1139"/>
    <b v="0"/>
    <n v="1"/>
    <b v="0"/>
    <s v="games/mobile games"/>
    <n v="6.2499999999998668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42222.462048611109"/>
    <n v="1436267121"/>
    <x v="1140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42194.699652777781"/>
    <n v="1433868450"/>
    <x v="1141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42052.006099537044"/>
    <n v="1421539727"/>
    <x v="1142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42355.19358796296"/>
    <n v="1447735126"/>
    <x v="1143"/>
    <b v="0"/>
    <n v="8"/>
    <b v="0"/>
    <s v="games/mobile games"/>
    <n v="4.1333333333333222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42123.181944444441"/>
    <n v="1427689320"/>
    <x v="1144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41914.747592592597"/>
    <n v="1407088592"/>
    <x v="1145"/>
    <b v="0"/>
    <n v="1"/>
    <b v="0"/>
    <s v="food/food trucks"/>
    <n v="1.2499999999999734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41761.9533912037"/>
    <n v="1395787973"/>
    <x v="1146"/>
    <b v="0"/>
    <n v="12"/>
    <b v="0"/>
    <s v="food/food trucks"/>
    <n v="8.8333333333333375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41931.972025462965"/>
    <n v="1408576783"/>
    <x v="1147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42705.212743055556"/>
    <n v="1477973181"/>
    <x v="1148"/>
    <b v="0"/>
    <n v="3"/>
    <b v="0"/>
    <s v="food/food trucks"/>
    <n v="4.8666666666666858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42537.71025462963"/>
    <n v="1463504566"/>
    <x v="1149"/>
    <b v="0"/>
    <n v="2"/>
    <b v="0"/>
    <s v="food/food trucks"/>
    <n v="1.4999999999999458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42377.954571759255"/>
    <n v="1447109675"/>
    <x v="1150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42254.102581018517"/>
    <n v="1439000863"/>
    <x v="1151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42139.709629629629"/>
    <n v="1429117312"/>
    <x v="1152"/>
    <b v="0"/>
    <n v="15"/>
    <b v="0"/>
    <s v="food/food trucks"/>
    <n v="5.6937499999999974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42173.714178240742"/>
    <n v="1432055305"/>
    <x v="1153"/>
    <b v="0"/>
    <n v="1"/>
    <b v="0"/>
    <s v="food/food trucks"/>
    <n v="6.2499999999999778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42253.108865740738"/>
    <n v="1438915006"/>
    <x v="1154"/>
    <b v="0"/>
    <n v="3"/>
    <b v="0"/>
    <s v="food/food trucks"/>
    <n v="6.4999999999999947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41865.763981481483"/>
    <n v="1405448408"/>
    <x v="1155"/>
    <b v="0"/>
    <n v="8"/>
    <b v="0"/>
    <s v="food/food trucks"/>
    <n v="7.5199999999999712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42059.07131944444"/>
    <n v="1422150162"/>
    <x v="1156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41978.669907407413"/>
    <n v="1412607880"/>
    <x v="1157"/>
    <b v="0"/>
    <n v="3"/>
    <b v="0"/>
    <s v="food/food trucks"/>
    <n v="1.5100000000000002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41982.09175925926"/>
    <n v="1415499128"/>
    <x v="1158"/>
    <b v="0"/>
    <n v="3"/>
    <b v="0"/>
    <s v="food/food trucks"/>
    <n v="4.6666666666667078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42185.65625"/>
    <n v="1433006765"/>
    <x v="1159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42091.113263888896"/>
    <n v="1424922186"/>
    <x v="1160"/>
    <b v="0"/>
    <n v="19"/>
    <b v="0"/>
    <s v="food/food trucks"/>
    <n v="3.8499999999999979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42143.629502314812"/>
    <n v="1430233589"/>
    <x v="1161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41907.683611111112"/>
    <n v="1408983864"/>
    <x v="1162"/>
    <b v="0"/>
    <n v="2"/>
    <b v="0"/>
    <s v="food/food trucks"/>
    <n v="5.8333333333338011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41860.723611111112"/>
    <n v="1405012920"/>
    <x v="1163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42539.724328703705"/>
    <n v="1463678582"/>
    <x v="1164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41826.214467592588"/>
    <n v="1401685730"/>
    <x v="1165"/>
    <b v="0"/>
    <n v="25"/>
    <b v="0"/>
    <s v="food/food trucks"/>
    <n v="0.20704999999999996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42181.166666666672"/>
    <n v="1432640342"/>
    <x v="1166"/>
    <b v="0"/>
    <n v="8"/>
    <b v="0"/>
    <s v="food/food trucks"/>
    <n v="0.19140000000000001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41894.734895833331"/>
    <n v="1407865095"/>
    <x v="1167"/>
    <b v="0"/>
    <n v="16"/>
    <b v="0"/>
    <s v="food/food trucks"/>
    <n v="1.6316666666666646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42635.053993055553"/>
    <n v="1471915065"/>
    <x v="1168"/>
    <b v="0"/>
    <n v="3"/>
    <b v="0"/>
    <s v="food/food trucks"/>
    <n v="5.6666666666666643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42057.353738425925"/>
    <n v="1422001763"/>
    <x v="1169"/>
    <b v="0"/>
    <n v="3"/>
    <b v="0"/>
    <s v="food/food trucks"/>
    <n v="1.7000000000000348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42154.893182870372"/>
    <n v="1430429171"/>
    <x v="1170"/>
    <b v="0"/>
    <n v="2"/>
    <b v="0"/>
    <s v="food/food trucks"/>
    <n v="4.0000000000000036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41956.846377314811"/>
    <n v="1414351127"/>
    <x v="1171"/>
    <b v="0"/>
    <n v="1"/>
    <b v="0"/>
    <s v="food/food trucks"/>
    <n v="1.0000000000000009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41871.682314814818"/>
    <n v="1405959752"/>
    <x v="117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42219.185844907406"/>
    <n v="1435552057"/>
    <x v="1173"/>
    <b v="0"/>
    <n v="1"/>
    <b v="0"/>
    <s v="food/food trucks"/>
    <n v="2.4000000000001798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42498.84174768519"/>
    <n v="1460146327"/>
    <x v="1174"/>
    <b v="0"/>
    <n v="19"/>
    <b v="0"/>
    <s v="food/food trucks"/>
    <n v="5.9066666666666712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42200.728460648148"/>
    <n v="1434389339"/>
    <x v="1175"/>
    <b v="0"/>
    <n v="9"/>
    <b v="0"/>
    <s v="food/food trucks"/>
    <n v="2.9249999999999998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42800.541666666672"/>
    <n v="1484094498"/>
    <x v="1176"/>
    <b v="0"/>
    <n v="1"/>
    <b v="0"/>
    <s v="food/food trucks"/>
    <n v="5.714285714286671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41927.660833333335"/>
    <n v="1410796296"/>
    <x v="1177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41867.905694444446"/>
    <n v="1405633452"/>
    <x v="1178"/>
    <b v="0"/>
    <n v="1"/>
    <b v="0"/>
    <s v="food/food trucks"/>
    <n v="6.6666666666659324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42305.720219907409"/>
    <n v="1443460627"/>
    <x v="1179"/>
    <b v="0"/>
    <n v="5"/>
    <b v="0"/>
    <s v="food/food trucks"/>
    <n v="5.3333333333333344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41818.806875000002"/>
    <n v="1400786514"/>
    <x v="1180"/>
    <b v="0"/>
    <n v="85"/>
    <b v="0"/>
    <s v="food/food trucks"/>
    <n v="0.1175000000000000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42064.339363425926"/>
    <n v="1422605321"/>
    <x v="1181"/>
    <b v="0"/>
    <n v="3"/>
    <b v="0"/>
    <s v="food/food trucks"/>
    <n v="7.9999999999968985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42747.695833333331"/>
    <n v="1482609088"/>
    <x v="1182"/>
    <b v="0"/>
    <n v="4"/>
    <b v="0"/>
    <s v="food/food trucks"/>
    <n v="4.2000000000000037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42676.165972222225"/>
    <n v="1476391223"/>
    <x v="1183"/>
    <b v="0"/>
    <n v="3"/>
    <b v="0"/>
    <s v="food/food trucks"/>
    <n v="4.0000000000000036E-2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42772.599664351852"/>
    <n v="1483712611"/>
    <x v="1184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42163.166666666672"/>
    <n v="1430945149"/>
    <x v="1185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42156.945833333331"/>
    <n v="1430340195"/>
    <x v="1186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42141.75"/>
    <n v="1429133323"/>
    <x v="1187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42732.700694444444"/>
    <n v="1481129340"/>
    <x v="1188"/>
    <b v="0"/>
    <n v="85"/>
    <b v="1"/>
    <s v="photography/photobooks"/>
    <n v="1.6055000000000001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42550.979108796295"/>
    <n v="1465428595"/>
    <x v="1189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41882.665798611109"/>
    <n v="1406908725"/>
    <x v="1190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42449.562037037031"/>
    <n v="1455892160"/>
    <x v="1191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42777.506689814814"/>
    <n v="1484222978"/>
    <x v="1192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42469.734409722223"/>
    <n v="1455043053"/>
    <x v="119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42102.488182870366"/>
    <n v="1425901379"/>
    <x v="1194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42358.375"/>
    <n v="1445415653"/>
    <x v="1195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42356.818738425922"/>
    <n v="1447875539"/>
    <x v="1196"/>
    <b v="0"/>
    <n v="512"/>
    <b v="1"/>
    <s v="photography/photobooks"/>
    <n v="2.6991034482758618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42534.249305555553"/>
    <n v="1463155034"/>
    <x v="1197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42369.125"/>
    <n v="1448463086"/>
    <x v="1198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42193.770833333328"/>
    <n v="1433615400"/>
    <x v="1199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42110.477500000001"/>
    <n v="1427369256"/>
    <x v="1200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42566.60701388889"/>
    <n v="1466001246"/>
    <x v="1201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42182.288819444439"/>
    <n v="1432796154"/>
    <x v="1202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42155.614895833336"/>
    <n v="1430491527"/>
    <x v="1203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42342.208333333328"/>
    <n v="1445363833"/>
    <x v="1204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42168.506377314814"/>
    <n v="1431605351"/>
    <x v="1205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42805.561805555553"/>
    <n v="1486406253"/>
    <x v="1206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42460.416666666672"/>
    <n v="1456827573"/>
    <x v="1207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42453.667407407411"/>
    <n v="1456246864"/>
    <x v="1208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42791.846122685187"/>
    <n v="1485461905"/>
    <x v="1209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42155.875"/>
    <n v="1431124572"/>
    <x v="121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42530.866446759261"/>
    <n v="1464209261"/>
    <x v="121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42335.041666666672"/>
    <n v="1447195695"/>
    <x v="1212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42766.755787037036"/>
    <n v="1482862100"/>
    <x v="1213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42164.840335648143"/>
    <n v="1428696605"/>
    <x v="1214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41789.923101851848"/>
    <n v="1398895756"/>
    <x v="1215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42279.960416666669"/>
    <n v="1441032457"/>
    <x v="1216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42565.809490740736"/>
    <n v="1465932340"/>
    <x v="1217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42309.125"/>
    <n v="1443714800"/>
    <x v="1218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42663.461956018517"/>
    <n v="1474369513"/>
    <x v="1219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42241.628611111111"/>
    <n v="1437923112"/>
    <x v="1220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42708"/>
    <n v="1478431488"/>
    <x v="1221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42461.166666666672"/>
    <n v="1456852647"/>
    <x v="1222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42684.218854166669"/>
    <n v="1476159309"/>
    <x v="1223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41796.549791666665"/>
    <n v="1396876302"/>
    <x v="1224"/>
    <b v="0"/>
    <n v="18"/>
    <b v="0"/>
    <s v="music/world music"/>
    <n v="7.0666666666666655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41569.905995370369"/>
    <n v="1377294278"/>
    <x v="1225"/>
    <b v="0"/>
    <n v="3"/>
    <b v="0"/>
    <s v="music/world music"/>
    <n v="4.4000000000000039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41750.041666666664"/>
    <n v="1395089981"/>
    <x v="1226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41858.291666666664"/>
    <n v="1404770616"/>
    <x v="1227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40814.729259259257"/>
    <n v="1312047008"/>
    <x v="1228"/>
    <b v="0"/>
    <n v="24"/>
    <b v="0"/>
    <s v="music/world music"/>
    <n v="0.29300000000000004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41015.666666666664"/>
    <n v="1331982127"/>
    <x v="1229"/>
    <b v="0"/>
    <n v="1"/>
    <b v="0"/>
    <s v="music/world music"/>
    <n v="9.0909090909090384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40598.972569444442"/>
    <n v="1295997630"/>
    <x v="12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42244.041666666672"/>
    <n v="1436394968"/>
    <x v="1231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41553.848032407412"/>
    <n v="1377030070"/>
    <x v="1232"/>
    <b v="0"/>
    <n v="1"/>
    <b v="0"/>
    <s v="music/world music"/>
    <n v="8.0000000000000071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40960.948773148149"/>
    <n v="1328049974"/>
    <x v="1233"/>
    <b v="0"/>
    <n v="6"/>
    <b v="0"/>
    <s v="music/world music"/>
    <n v="0.11599999999999999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42037.788680555561"/>
    <n v="1420311342"/>
    <x v="1234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41623.135405092595"/>
    <n v="1383621299"/>
    <x v="1235"/>
    <b v="0"/>
    <n v="6"/>
    <b v="0"/>
    <s v="music/world music"/>
    <n v="2.7873639500929137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41118.666666666664"/>
    <n v="1342801164"/>
    <x v="1236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41145.283159722225"/>
    <n v="1344062865"/>
    <x v="1237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40761.61037037037"/>
    <n v="1310049536"/>
    <x v="1238"/>
    <b v="0"/>
    <n v="3"/>
    <b v="0"/>
    <s v="music/world music"/>
    <n v="0.17800000000000005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40913.962581018517"/>
    <n v="1323212767"/>
    <x v="1239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41467.910416666666"/>
    <n v="1368579457"/>
    <x v="1240"/>
    <b v="0"/>
    <n v="8"/>
    <b v="0"/>
    <s v="music/world music"/>
    <n v="3.0124999999999957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41946.249305555553"/>
    <n v="1413057980"/>
    <x v="1241"/>
    <b v="0"/>
    <n v="34"/>
    <b v="0"/>
    <s v="music/world music"/>
    <n v="0.50740000000000007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40797.554166666669"/>
    <n v="1314417502"/>
    <x v="1242"/>
    <b v="0"/>
    <n v="1"/>
    <b v="0"/>
    <s v="music/world music"/>
    <n v="5.4884742041712009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40732.875"/>
    <n v="1304888771"/>
    <x v="1243"/>
    <b v="0"/>
    <n v="38"/>
    <b v="0"/>
    <s v="music/world music"/>
    <n v="0.14091666666666669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41386.875"/>
    <n v="1363981723"/>
    <x v="1244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41804.599930555552"/>
    <n v="1400163834"/>
    <x v="1245"/>
    <b v="1"/>
    <n v="17"/>
    <b v="1"/>
    <s v="music/rock"/>
    <n v="1.2025000000000001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40883.085057870368"/>
    <n v="1319245349"/>
    <x v="1246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41400.292303240742"/>
    <n v="1365231655"/>
    <x v="1247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41803.290972222225"/>
    <n v="1399563953"/>
    <x v="1248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41097.74086805556"/>
    <n v="1339091211"/>
    <x v="1249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41888.64271990741"/>
    <n v="1406129131"/>
    <x v="1250"/>
    <b v="1"/>
    <n v="508"/>
    <b v="1"/>
    <s v="music/rock"/>
    <n v="2.0015333333333336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40811.814432870371"/>
    <n v="1311795167"/>
    <x v="1251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41571.988067129627"/>
    <n v="1380238969"/>
    <x v="1252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41885.783645833333"/>
    <n v="1407178107"/>
    <x v="1253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40544.207638888889"/>
    <n v="1288968886"/>
    <x v="1254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41609.887175925927"/>
    <n v="1383337052"/>
    <x v="1255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40951.919340277782"/>
    <n v="1326492231"/>
    <x v="1256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40636.043865740743"/>
    <n v="1297562590"/>
    <x v="1257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41517.611250000002"/>
    <n v="1375368012"/>
    <x v="1258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41799.165972222225"/>
    <n v="1399504664"/>
    <x v="1259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41696.842824074076"/>
    <n v="1390853620"/>
    <x v="126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41668.342905092592"/>
    <n v="1388391227"/>
    <x v="1261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41686.762638888889"/>
    <n v="1389982692"/>
    <x v="126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41727.041666666664"/>
    <n v="1393034470"/>
    <x v="1263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41576.662997685184"/>
    <n v="1380556483"/>
    <x v="1264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40512.655266203699"/>
    <n v="1287071015"/>
    <x v="126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41650.87667824074"/>
    <n v="1386882145"/>
    <x v="1266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41479.585162037038"/>
    <n v="1372082558"/>
    <x v="1267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41537.845451388886"/>
    <n v="1377116247"/>
    <x v="1268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42476"/>
    <n v="1458157512"/>
    <x v="1269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40993.815300925926"/>
    <n v="1327523642"/>
    <x v="1270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41591.725219907406"/>
    <n v="1381767859"/>
    <x v="1271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40344.166666666664"/>
    <n v="1270576379"/>
    <x v="1272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41882.730219907404"/>
    <n v="1406914291"/>
    <x v="1273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41151.690104166664"/>
    <n v="1343320425"/>
    <x v="1274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41493.867905092593"/>
    <n v="1372884587"/>
    <x v="1275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40057.166666666664"/>
    <n v="1247504047"/>
    <x v="1276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41156.561886574076"/>
    <n v="1343741347"/>
    <x v="127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41815.083333333336"/>
    <n v="1401196766"/>
    <x v="1278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41722.057523148149"/>
    <n v="1392171770"/>
    <x v="1279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40603.757569444446"/>
    <n v="1291227054"/>
    <x v="1280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41483.743472222224"/>
    <n v="1373305836"/>
    <x v="1281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41617.207638888889"/>
    <n v="1383909855"/>
    <x v="1282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41344.166666666664"/>
    <n v="1360948389"/>
    <x v="1283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42735.707638888889"/>
    <n v="1481175482"/>
    <x v="1284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42175.583043981482"/>
    <n v="1433512775"/>
    <x v="128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42052.583333333328"/>
    <n v="1423041227"/>
    <x v="1286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42167.621018518519"/>
    <n v="1428936856"/>
    <x v="1287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42592.166666666672"/>
    <n v="1468122163"/>
    <x v="1288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42739.134780092587"/>
    <n v="1480907645"/>
    <x v="1289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42117.290972222225"/>
    <n v="1427121931"/>
    <x v="129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42101.291666666672"/>
    <n v="1425224391"/>
    <x v="12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42283.957638888889"/>
    <n v="1441822828"/>
    <x v="1292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42322.742719907401"/>
    <n v="1444927771"/>
    <x v="1293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42296.458333333328"/>
    <n v="1443696797"/>
    <x v="1294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42214.708333333328"/>
    <n v="1435585497"/>
    <x v="1295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42443.008946759262"/>
    <n v="1456189973"/>
    <x v="1296"/>
    <b v="0"/>
    <n v="23"/>
    <b v="1"/>
    <s v="theater/plays"/>
    <n v="1.4117647058823528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42491.747199074074"/>
    <n v="1459533358"/>
    <x v="1297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42488.680925925932"/>
    <n v="1459268432"/>
    <x v="1298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42199.814340277779"/>
    <n v="1434310359"/>
    <x v="129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42522.789583333331"/>
    <n v="1461427938"/>
    <x v="13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42206.125"/>
    <n v="1436551178"/>
    <x v="1301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42705.099664351852"/>
    <n v="1477963411"/>
    <x v="1302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42582.458333333328"/>
    <n v="1468578920"/>
    <x v="1303"/>
    <b v="0"/>
    <n v="108"/>
    <b v="1"/>
    <s v="theater/plays"/>
    <n v="1.3026085714285713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42807.152835648143"/>
    <n v="1484196005"/>
    <x v="1304"/>
    <b v="0"/>
    <n v="104"/>
    <b v="0"/>
    <s v="technology/wearables"/>
    <n v="0.39627500000000004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42572.729166666672"/>
    <n v="1466611108"/>
    <x v="1305"/>
    <b v="0"/>
    <n v="86"/>
    <b v="0"/>
    <s v="technology/wearables"/>
    <n v="0.2597666666666667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41977.457569444443"/>
    <n v="1415098734"/>
    <x v="1306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42417.503229166665"/>
    <n v="1453118679"/>
    <x v="1307"/>
    <b v="0"/>
    <n v="45"/>
    <b v="0"/>
    <s v="technology/wearables"/>
    <n v="0.11514000000000002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42651.613564814819"/>
    <n v="1472481812"/>
    <x v="1308"/>
    <b v="0"/>
    <n v="38"/>
    <b v="0"/>
    <s v="technology/wearables"/>
    <n v="0.11360000000000003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42292.882731481484"/>
    <n v="1441919468"/>
    <x v="1309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42601.667245370365"/>
    <n v="1467734450"/>
    <x v="1310"/>
    <b v="0"/>
    <n v="24"/>
    <b v="0"/>
    <s v="technology/wearables"/>
    <n v="0.15500000000000003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42704.843969907408"/>
    <n v="1477509319"/>
    <x v="1311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42112.702800925923"/>
    <n v="1426783922"/>
    <x v="1312"/>
    <b v="0"/>
    <n v="1"/>
    <b v="0"/>
    <s v="technology/wearables"/>
    <n v="6.0869565217391841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42432.709652777776"/>
    <n v="1454432514"/>
    <x v="1313"/>
    <b v="0"/>
    <n v="122"/>
    <b v="0"/>
    <s v="technology/wearables"/>
    <n v="0.31115000000000004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42664.669675925921"/>
    <n v="1471881860"/>
    <x v="1314"/>
    <b v="0"/>
    <n v="11"/>
    <b v="0"/>
    <s v="technology/wearables"/>
    <n v="1.1266666666666647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42314.041666666672"/>
    <n v="1443700648"/>
    <x v="1315"/>
    <b v="0"/>
    <n v="248"/>
    <b v="0"/>
    <s v="technology/wearables"/>
    <n v="0.40403999999999995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42428.961909722217"/>
    <n v="1453676709"/>
    <x v="1316"/>
    <b v="0"/>
    <n v="1"/>
    <b v="0"/>
    <s v="technology/wearables"/>
    <n v="1.333333333330966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42572.583333333328"/>
    <n v="1464586746"/>
    <x v="1317"/>
    <b v="0"/>
    <n v="19"/>
    <b v="0"/>
    <s v="technology/wearables"/>
    <n v="5.7335000000000025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42015.043657407412"/>
    <n v="1418346172"/>
    <x v="1318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41831.666666666664"/>
    <n v="1403810965"/>
    <x v="1319"/>
    <b v="0"/>
    <n v="9"/>
    <b v="0"/>
    <s v="technology/wearables"/>
    <n v="0.15103448275862064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42734.958333333328"/>
    <n v="1480610046"/>
    <x v="1320"/>
    <b v="0"/>
    <n v="3"/>
    <b v="0"/>
    <s v="technology/wearables"/>
    <n v="5.0299999999999789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42727.74927083333"/>
    <n v="1479923937"/>
    <x v="1321"/>
    <b v="0"/>
    <n v="7"/>
    <b v="0"/>
    <s v="technology/wearables"/>
    <n v="1.3028138528138555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42145.656539351854"/>
    <n v="1429631125"/>
    <x v="1322"/>
    <b v="0"/>
    <n v="4"/>
    <b v="0"/>
    <s v="technology/wearables"/>
    <n v="3.0285714285713805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42486.288194444445"/>
    <n v="1458665146"/>
    <x v="1323"/>
    <b v="0"/>
    <n v="44"/>
    <b v="0"/>
    <s v="technology/wearables"/>
    <n v="8.879999999999999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42656.633703703701"/>
    <n v="1473779552"/>
    <x v="1324"/>
    <b v="0"/>
    <n v="90"/>
    <b v="0"/>
    <s v="technology/wearables"/>
    <n v="9.8400000000000043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42734.086053240739"/>
    <n v="1480471435"/>
    <x v="1325"/>
    <b v="0"/>
    <n v="8"/>
    <b v="0"/>
    <s v="technology/wearables"/>
    <n v="2.4299999999999988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42019.791990740734"/>
    <n v="1417460428"/>
    <x v="1326"/>
    <b v="0"/>
    <n v="11"/>
    <b v="0"/>
    <s v="technology/wearables"/>
    <n v="1.1299999999999977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42153.678645833337"/>
    <n v="1430324235"/>
    <x v="1327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42657.642754629633"/>
    <n v="1472570734"/>
    <x v="1328"/>
    <b v="0"/>
    <n v="15"/>
    <b v="0"/>
    <s v="technology/wearables"/>
    <n v="2.3306666666666698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41975.263252314813"/>
    <n v="1414041545"/>
    <x v="1329"/>
    <b v="0"/>
    <n v="9"/>
    <b v="0"/>
    <s v="technology/wearables"/>
    <n v="8.1599999999999451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42553.166666666672"/>
    <n v="1464763109"/>
    <x v="1330"/>
    <b v="0"/>
    <n v="50"/>
    <b v="0"/>
    <s v="technology/wearables"/>
    <n v="0.22494285714285711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42599.50409722222"/>
    <n v="1468843554"/>
    <x v="1331"/>
    <b v="0"/>
    <n v="34"/>
    <b v="0"/>
    <s v="technology/wearables"/>
    <n v="1.3668000000000013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42762.060277777782"/>
    <n v="1482888408"/>
    <x v="1332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41836.106770833336"/>
    <n v="1402886025"/>
    <x v="1333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42440.774155092593"/>
    <n v="1455129287"/>
    <x v="1334"/>
    <b v="0"/>
    <n v="276"/>
    <b v="0"/>
    <s v="technology/wearables"/>
    <n v="0.1075413533834586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42343.936365740738"/>
    <n v="1446762502"/>
    <x v="1335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41990.863750000004"/>
    <n v="1415825028"/>
    <x v="1336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42797.577303240745"/>
    <n v="1485957079"/>
    <x v="1337"/>
    <b v="0"/>
    <n v="140"/>
    <b v="0"/>
    <s v="technology/wearables"/>
    <n v="0.49382000000000004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42218.803622685184"/>
    <n v="1435951033"/>
    <x v="1338"/>
    <b v="0"/>
    <n v="15"/>
    <b v="0"/>
    <s v="technology/wearables"/>
    <n v="3.3033333333333359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41981.688831018517"/>
    <n v="1414164715"/>
    <x v="1339"/>
    <b v="0"/>
    <n v="37"/>
    <b v="0"/>
    <s v="technology/wearables"/>
    <n v="6.6339999999999955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41866.595520833333"/>
    <n v="1405520253"/>
    <x v="1340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42644.624039351853"/>
    <n v="1472569117"/>
    <x v="1341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42202.816423611104"/>
    <n v="1434569739"/>
    <x v="1342"/>
    <b v="0"/>
    <n v="1"/>
    <b v="0"/>
    <s v="technology/wearables"/>
    <n v="2.0000000000000018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42601.165972222225"/>
    <n v="1466512683"/>
    <x v="134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42551.789803240739"/>
    <n v="1464807439"/>
    <x v="1344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41834.814340277779"/>
    <n v="1402342359"/>
    <x v="1345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41452.075821759259"/>
    <n v="1369705751"/>
    <x v="1346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42070.638020833328"/>
    <n v="1423149525"/>
    <x v="1347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41991.506168981476"/>
    <n v="1416485333"/>
    <x v="1348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42354.290972222225"/>
    <n v="1447055935"/>
    <x v="1349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42364.013124999998"/>
    <n v="1448497134"/>
    <x v="1350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42412.74009259259"/>
    <n v="1452707144"/>
    <x v="1351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42252.165972222225"/>
    <n v="1436968366"/>
    <x v="1352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41344"/>
    <n v="1359946188"/>
    <x v="1353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42532.807627314818"/>
    <n v="1463080979"/>
    <x v="1354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41243.416666666664"/>
    <n v="1351663605"/>
    <x v="135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41460.038888888892"/>
    <n v="1370393760"/>
    <x v="1356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41334.249305555553"/>
    <n v="1359587137"/>
    <x v="1357"/>
    <b v="0"/>
    <n v="65"/>
    <b v="1"/>
    <s v="publishing/nonfiction"/>
    <n v="1.2530000000000001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40719.570868055554"/>
    <n v="1306417323"/>
    <x v="1358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40730.814699074072"/>
    <n v="1304623990"/>
    <x v="1359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41123.900694444441"/>
    <n v="1341524220"/>
    <x v="136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41811.717268518521"/>
    <n v="1400778772"/>
    <x v="1361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41524.934386574074"/>
    <n v="1373408731"/>
    <x v="1362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42415.332638888889"/>
    <n v="1453925727"/>
    <x v="1363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42011.6956712963"/>
    <n v="1415464906"/>
    <x v="1364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42079.691574074073"/>
    <n v="1423935352"/>
    <x v="1365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41970.037766203706"/>
    <n v="1413158063"/>
    <x v="1366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42322.044560185182"/>
    <n v="1444867450"/>
    <x v="1367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42170.190902777773"/>
    <n v="1432269294"/>
    <x v="1368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41740.594282407408"/>
    <n v="1394633746"/>
    <x v="1369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41563.00335648148"/>
    <n v="1380585890"/>
    <x v="137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42131.758587962962"/>
    <n v="1428430342"/>
    <x v="1371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41102.739953703705"/>
    <n v="1339523132"/>
    <x v="137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42734.95177083333"/>
    <n v="1480546233"/>
    <x v="137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42454.12023148148"/>
    <n v="1456285988"/>
    <x v="1374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42750.066192129627"/>
    <n v="1481852119"/>
    <x v="1375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42707.710717592592"/>
    <n v="1478189006"/>
    <x v="137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42769.174305555556"/>
    <n v="1484198170"/>
    <x v="1377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42583.759374999994"/>
    <n v="1468779210"/>
    <x v="1378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42160.491620370376"/>
    <n v="1430912876"/>
    <x v="1379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42164.083333333328"/>
    <n v="1431886706"/>
    <x v="138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42733.214409722219"/>
    <n v="1480396125"/>
    <x v="1381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41400.800185185188"/>
    <n v="1365275536"/>
    <x v="1382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42727.074976851851"/>
    <n v="1480729678"/>
    <x v="1383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42190.735208333332"/>
    <n v="1433525922"/>
    <x v="1384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42489.507638888885"/>
    <n v="1457109121"/>
    <x v="1385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42214.646863425922"/>
    <n v="1435591889"/>
    <x v="1386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42158.1875"/>
    <n v="1430604395"/>
    <x v="1387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42660.676388888889"/>
    <n v="1474469117"/>
    <x v="1388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42595.480983796297"/>
    <n v="1468495957"/>
    <x v="1389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42121.716666666667"/>
    <n v="1427224606"/>
    <x v="139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42238.207638888889"/>
    <n v="1436369818"/>
    <x v="1391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42432.154930555553"/>
    <n v="1454298186"/>
    <x v="1392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42583.681979166664"/>
    <n v="1467476523"/>
    <x v="139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42795.125"/>
    <n v="1484623726"/>
    <x v="1394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42749.90834490741"/>
    <n v="1481838481"/>
    <x v="1395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42048.99863425926"/>
    <n v="1421279882"/>
    <x v="1396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42670.888194444444"/>
    <n v="1475013710"/>
    <x v="1397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42556.874236111107"/>
    <n v="1465160334"/>
    <x v="1398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41919.004317129627"/>
    <n v="1410048373"/>
    <x v="1399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42533.229166666672"/>
    <n v="1462695073"/>
    <x v="14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41420.99622685185"/>
    <n v="1367798074"/>
    <x v="1401"/>
    <b v="0"/>
    <n v="240"/>
    <b v="1"/>
    <s v="music/rock"/>
    <n v="4.965199999999999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42125.011701388896"/>
    <n v="1425259011"/>
    <x v="1402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41481.062905092593"/>
    <n v="1372210235"/>
    <x v="1403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42057.510243055556"/>
    <n v="1422447285"/>
    <x v="1404"/>
    <b v="1"/>
    <n v="5"/>
    <b v="0"/>
    <s v="publishing/translations"/>
    <n v="1.6620689655172383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41971.722233796296"/>
    <n v="1414599601"/>
    <x v="1405"/>
    <b v="1"/>
    <n v="17"/>
    <b v="0"/>
    <s v="publishing/translations"/>
    <n v="4.1999999999999815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42350.416666666672"/>
    <n v="1445336607"/>
    <x v="1406"/>
    <b v="0"/>
    <n v="3"/>
    <b v="0"/>
    <s v="publishing/translations"/>
    <n v="1.2499999999999734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41863.536782407406"/>
    <n v="1405687978"/>
    <x v="1407"/>
    <b v="0"/>
    <n v="2"/>
    <b v="0"/>
    <s v="publishing/translations"/>
    <n v="5.0000000000000044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42321.913842592592"/>
    <n v="1444856156"/>
    <x v="1408"/>
    <b v="0"/>
    <n v="6"/>
    <b v="0"/>
    <s v="publishing/translations"/>
    <n v="7.1999999999999953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42005.175173611111"/>
    <n v="1414897935"/>
    <x v="1409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42524.318518518514"/>
    <n v="1461051520"/>
    <x v="1410"/>
    <b v="0"/>
    <n v="1"/>
    <b v="0"/>
    <s v="publishing/translations"/>
    <n v="1.6666666666664831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42041.059027777781"/>
    <n v="1420766700"/>
    <x v="1411"/>
    <b v="0"/>
    <n v="3"/>
    <b v="0"/>
    <s v="publishing/translations"/>
    <n v="2.3333333333332984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41977.063645833332"/>
    <n v="1415064699"/>
    <x v="1412"/>
    <b v="0"/>
    <n v="13"/>
    <b v="0"/>
    <s v="publishing/translations"/>
    <n v="4.5714285714285707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42420.437152777777"/>
    <n v="1450780170"/>
    <x v="1413"/>
    <b v="0"/>
    <n v="1"/>
    <b v="0"/>
    <s v="publishing/translations"/>
    <n v="5.0000000000000044E-2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42738.25309027778"/>
    <n v="1480831467"/>
    <x v="1414"/>
    <b v="0"/>
    <n v="1"/>
    <b v="0"/>
    <s v="publishing/translations"/>
    <n v="2.0000000000000018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42232.675821759258"/>
    <n v="1436285591"/>
    <x v="1415"/>
    <b v="0"/>
    <n v="9"/>
    <b v="0"/>
    <s v="publishing/translations"/>
    <n v="0.18181818181818177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42329.967812499999"/>
    <n v="1445552019"/>
    <x v="1416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42262.465972222228"/>
    <n v="1439696174"/>
    <x v="1417"/>
    <b v="0"/>
    <n v="2"/>
    <b v="0"/>
    <s v="publishing/translations"/>
    <n v="1.2222222222222245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42425.456412037034"/>
    <n v="1453805834"/>
    <x v="1418"/>
    <b v="0"/>
    <n v="1"/>
    <b v="0"/>
    <s v="publishing/translations"/>
    <n v="2.0000000000000018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42652.456238425926"/>
    <n v="1473418619"/>
    <x v="1419"/>
    <b v="0"/>
    <n v="10"/>
    <b v="0"/>
    <s v="publishing/translations"/>
    <n v="7.0634920634920606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42549.667662037042"/>
    <n v="1464969686"/>
    <x v="1420"/>
    <b v="0"/>
    <n v="3"/>
    <b v="0"/>
    <s v="publishing/translations"/>
    <n v="2.7272727272727226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42043.915613425925"/>
    <n v="1420840709"/>
    <x v="1421"/>
    <b v="0"/>
    <n v="2"/>
    <b v="0"/>
    <s v="publishing/translations"/>
    <n v="1.0000000000000009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42634.239629629628"/>
    <n v="1471844704"/>
    <x v="1422"/>
    <b v="0"/>
    <n v="2"/>
    <b v="0"/>
    <s v="publishing/translations"/>
    <n v="1.040000000000040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42370.360312500001"/>
    <n v="1449045531"/>
    <x v="1423"/>
    <b v="0"/>
    <n v="1"/>
    <b v="0"/>
    <s v="publishing/translations"/>
    <n v="3.3333333333332993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42689.759282407409"/>
    <n v="1478106802"/>
    <x v="1424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42123.131469907406"/>
    <n v="1427684959"/>
    <x v="1425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42240.390277777777"/>
    <n v="1435224120"/>
    <x v="1426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42631.851678240739"/>
    <n v="1471638385"/>
    <x v="1427"/>
    <b v="0"/>
    <n v="4"/>
    <b v="0"/>
    <s v="publishing/translations"/>
    <n v="8.3799999999999986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42462.338159722218"/>
    <n v="1456996017"/>
    <x v="1428"/>
    <b v="0"/>
    <n v="3"/>
    <b v="0"/>
    <s v="publishing/translations"/>
    <n v="4.500000000000004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42104.060671296291"/>
    <n v="1426037242"/>
    <x v="1429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41992.813518518517"/>
    <n v="1416339088"/>
    <x v="1430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42334.252500000002"/>
    <n v="1445922216"/>
    <x v="1431"/>
    <b v="0"/>
    <n v="47"/>
    <b v="0"/>
    <s v="publishing/translations"/>
    <n v="0.31947058823529417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42205.780416666668"/>
    <n v="1434825828"/>
    <x v="1432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42714.458333333328"/>
    <n v="1477839675"/>
    <x v="1433"/>
    <b v="0"/>
    <n v="10"/>
    <b v="0"/>
    <s v="publishing/translations"/>
    <n v="6.7083333333333384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42163.625"/>
    <n v="1431973478"/>
    <x v="1434"/>
    <b v="0"/>
    <n v="11"/>
    <b v="0"/>
    <s v="publishing/translations"/>
    <n v="9.9878048780487783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42288.780324074076"/>
    <n v="1441997020"/>
    <x v="1435"/>
    <b v="0"/>
    <n v="2"/>
    <b v="0"/>
    <s v="publishing/translations"/>
    <n v="1.0000000000000009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42421.35019675926"/>
    <n v="1453451057"/>
    <x v="1436"/>
    <b v="0"/>
    <n v="2"/>
    <b v="0"/>
    <s v="publishing/translations"/>
    <n v="7.7000000000000401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41833.207638888889"/>
    <n v="1402058739"/>
    <x v="1437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42487.579861111109"/>
    <n v="1459198499"/>
    <x v="1438"/>
    <b v="0"/>
    <n v="8"/>
    <b v="0"/>
    <s v="publishing/translations"/>
    <n v="3.0000000000000027E-2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42070.829872685179"/>
    <n v="1423166101"/>
    <x v="1439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42516.748414351852"/>
    <n v="1461693463"/>
    <x v="1440"/>
    <b v="0"/>
    <n v="1"/>
    <b v="0"/>
    <s v="publishing/translations"/>
    <n v="7.6923076923085532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42258.765844907408"/>
    <n v="1436811769"/>
    <x v="1441"/>
    <b v="0"/>
    <n v="3"/>
    <b v="0"/>
    <s v="publishing/translations"/>
    <n v="1.1222222222222245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42515.64534722222"/>
    <n v="1461598158"/>
    <x v="1442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42737.926030092596"/>
    <n v="1480803209"/>
    <x v="1443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42259.873402777783"/>
    <n v="1436907462"/>
    <x v="1444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42169.542303240742"/>
    <n v="1431694855"/>
    <x v="144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42481.447662037041"/>
    <n v="1459507478"/>
    <x v="1446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42559.730717592596"/>
    <n v="1465407134"/>
    <x v="1447"/>
    <b v="0"/>
    <n v="3"/>
    <b v="0"/>
    <s v="publishing/translations"/>
    <n v="1.4999999999998348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42146.225694444445"/>
    <n v="1429655318"/>
    <x v="144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42134.811400462961"/>
    <n v="1427138905"/>
    <x v="1449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42420.171261574069"/>
    <n v="1453349197"/>
    <x v="1450"/>
    <b v="0"/>
    <n v="1"/>
    <b v="0"/>
    <s v="publishing/translations"/>
    <n v="9.9999999999544897E-6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41962.00068287037"/>
    <n v="1413759659"/>
    <x v="1451"/>
    <b v="0"/>
    <n v="2"/>
    <b v="0"/>
    <s v="publishing/translations"/>
    <n v="1.0554089709757797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41848.703275462962"/>
    <n v="1403974363"/>
    <x v="1452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42840.654479166667"/>
    <n v="1488386547"/>
    <x v="1453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42484.915972222225"/>
    <n v="1459716480"/>
    <x v="1454"/>
    <b v="0"/>
    <n v="1"/>
    <b v="0"/>
    <s v="publishing/translations"/>
    <n v="8.5714285714285632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41887.568749999999"/>
    <n v="1405181320"/>
    <x v="1455"/>
    <b v="0"/>
    <n v="7"/>
    <b v="0"/>
    <s v="publishing/translations"/>
    <n v="0.10499999999999998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42738.668576388889"/>
    <n v="1480867365"/>
    <x v="1456"/>
    <b v="0"/>
    <n v="3"/>
    <b v="0"/>
    <s v="publishing/translations"/>
    <n v="2.9000000000000026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42319.938009259262"/>
    <n v="1444685444"/>
    <x v="1457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41862.166666666664"/>
    <n v="1405097760"/>
    <x v="1458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42340.725694444445"/>
    <n v="1446612896"/>
    <x v="1459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41973.989583333328"/>
    <n v="1412371898"/>
    <x v="146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41933"/>
    <n v="1410967754"/>
    <x v="1461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41374.662858796299"/>
    <n v="1363017271"/>
    <x v="1462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41371.869652777779"/>
    <n v="1361483538"/>
    <x v="1463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41321.661550925928"/>
    <n v="1358437958"/>
    <x v="1464"/>
    <b v="1"/>
    <n v="234"/>
    <b v="1"/>
    <s v="publishing/radio &amp; podcasts"/>
    <n v="1.6320000000000001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40990.125"/>
    <n v="1329759452"/>
    <x v="1465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42381.208333333328"/>
    <n v="1449029266"/>
    <x v="14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40993.760243055556"/>
    <n v="1327518885"/>
    <x v="1467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40706.014456018522"/>
    <n v="1302654049"/>
    <x v="1468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41320.598483796297"/>
    <n v="1358346109"/>
    <x v="146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41271.827118055553"/>
    <n v="1354909863"/>
    <x v="1470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42103.957569444443"/>
    <n v="1426028334"/>
    <x v="1471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41563.542858796296"/>
    <n v="1379336503"/>
    <x v="1472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40969.979618055557"/>
    <n v="1328052639"/>
    <x v="1473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41530.727916666663"/>
    <n v="1376501292"/>
    <x v="1474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41993.207638888889"/>
    <n v="1416244863"/>
    <x v="1475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40796.041921296295"/>
    <n v="1313024422"/>
    <x v="1476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40900.125"/>
    <n v="1319467604"/>
    <x v="1477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41408.871678240743"/>
    <n v="1367355313"/>
    <x v="1478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41769.165972222225"/>
    <n v="1398448389"/>
    <x v="147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41481.708333333336"/>
    <n v="1373408699"/>
    <x v="148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41580.922974537039"/>
    <n v="1380838145"/>
    <x v="1481"/>
    <b v="0"/>
    <n v="6"/>
    <b v="0"/>
    <s v="publishing/fiction"/>
    <n v="2.1000000000000019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41159.32708333333"/>
    <n v="1345062936"/>
    <x v="1482"/>
    <b v="0"/>
    <n v="1"/>
    <b v="0"/>
    <s v="publishing/fiction"/>
    <n v="1.0000000000000009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42573.192997685182"/>
    <n v="1467002275"/>
    <x v="1483"/>
    <b v="0"/>
    <n v="2"/>
    <b v="0"/>
    <s v="publishing/fiction"/>
    <n v="7.1428571428571175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41111.618750000001"/>
    <n v="1337834963"/>
    <x v="1484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42175.795983796299"/>
    <n v="1430939173"/>
    <x v="1485"/>
    <b v="0"/>
    <n v="3"/>
    <b v="0"/>
    <s v="publishing/fiction"/>
    <n v="2.2388059701492491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42062.168530092589"/>
    <n v="1422417761"/>
    <x v="1486"/>
    <b v="0"/>
    <n v="3"/>
    <b v="0"/>
    <s v="publishing/fiction"/>
    <n v="2.3999999999999577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42584.917488425926"/>
    <n v="1467583271"/>
    <x v="1487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41644.563194444447"/>
    <n v="1386336660"/>
    <x v="1488"/>
    <b v="0"/>
    <n v="6"/>
    <b v="0"/>
    <s v="publishing/fiction"/>
    <n v="2.4000000000000021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41228.653379629628"/>
    <n v="1350398452"/>
    <x v="1489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41549.561041666668"/>
    <n v="1378214874"/>
    <x v="1490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42050.651388888888"/>
    <n v="1418922443"/>
    <x v="1491"/>
    <b v="0"/>
    <n v="1"/>
    <b v="0"/>
    <s v="publishing/fiction"/>
    <n v="8.333333333333337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40712.884791666671"/>
    <n v="1305839646"/>
    <x v="1492"/>
    <b v="0"/>
    <n v="2"/>
    <b v="0"/>
    <s v="publishing/fiction"/>
    <n v="7.4999999999999512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41441.866608796299"/>
    <n v="1368823675"/>
    <x v="1493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42097.651388888888"/>
    <n v="1425489613"/>
    <x v="1494"/>
    <b v="0"/>
    <n v="11"/>
    <b v="0"/>
    <s v="publishing/fiction"/>
    <n v="8.8999999999999968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40782.789710648147"/>
    <n v="1311879431"/>
    <x v="1495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41898.475219907406"/>
    <n v="1405682659"/>
    <x v="1496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41486.821527777778"/>
    <n v="1371655522"/>
    <x v="1497"/>
    <b v="0"/>
    <n v="1"/>
    <b v="0"/>
    <s v="publishing/fiction"/>
    <n v="6.6666666666659324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41885.983541666668"/>
    <n v="1405899378"/>
    <x v="1498"/>
    <b v="0"/>
    <n v="3"/>
    <b v="0"/>
    <s v="publishing/fiction"/>
    <n v="1.9000000000000017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42587.007326388892"/>
    <n v="1465171833"/>
    <x v="1499"/>
    <b v="0"/>
    <n v="1"/>
    <b v="0"/>
    <s v="publishing/fiction"/>
    <n v="2.4999999999999467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41395.904594907406"/>
    <n v="1364852557"/>
    <x v="1500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42193.583599537036"/>
    <n v="1433772023"/>
    <x v="1501"/>
    <b v="1"/>
    <n v="885"/>
    <b v="1"/>
    <s v="photography/photobooks"/>
    <n v="1.6633076923076922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42454.916666666672"/>
    <n v="1456491680"/>
    <x v="1502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42666.347233796296"/>
    <n v="1472026801"/>
    <x v="1503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41800.356249999997"/>
    <n v="1399996024"/>
    <x v="150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42451.834027777775"/>
    <n v="1455446303"/>
    <x v="1505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41844.785925925928"/>
    <n v="1403635904"/>
    <x v="1506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40313.340277777781"/>
    <n v="1268822909"/>
    <x v="1507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41817.614363425928"/>
    <n v="1401201881"/>
    <x v="1508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42780.957638888889"/>
    <n v="1484570885"/>
    <x v="1509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41839.385162037033"/>
    <n v="1403169278"/>
    <x v="1510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42326.625046296293"/>
    <n v="1445263204"/>
    <x v="1511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42771.684479166666"/>
    <n v="1483719939"/>
    <x v="1512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41836.637337962966"/>
    <n v="1402931866"/>
    <x v="1513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42274.597685185188"/>
    <n v="1439907640"/>
    <x v="1514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42445.211770833332"/>
    <n v="1455516297"/>
    <x v="1515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42649.583333333328"/>
    <n v="1473160292"/>
    <x v="1516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41979.25"/>
    <n v="1415194553"/>
    <x v="1517"/>
    <b v="1"/>
    <n v="615"/>
    <b v="1"/>
    <s v="photography/photobooks"/>
    <n v="1.6198000000000001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41790.8200462963"/>
    <n v="1398973252"/>
    <x v="1518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41810.915972222225"/>
    <n v="1400867283"/>
    <x v="1519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41992.166666666672"/>
    <n v="1415824513"/>
    <x v="152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42528.167719907404"/>
    <n v="1462248091"/>
    <x v="152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41929.830312500002"/>
    <n v="1410983739"/>
    <x v="1522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41996"/>
    <n v="1416592916"/>
    <x v="1523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42786.501041666663"/>
    <n v="1485000090"/>
    <x v="1524"/>
    <b v="1"/>
    <n v="28"/>
    <b v="1"/>
    <s v="photography/photobooks"/>
    <n v="2.0700000000000003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42600.702986111108"/>
    <n v="1468947138"/>
    <x v="1525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42388.276006944448"/>
    <n v="1448951847"/>
    <x v="1526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42808.558865740735"/>
    <n v="1487082286"/>
    <x v="1527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42767"/>
    <n v="1483292122"/>
    <x v="1528"/>
    <b v="1"/>
    <n v="160"/>
    <b v="1"/>
    <s v="photography/photobooks"/>
    <n v="2.815666666666667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42082.587037037039"/>
    <n v="1424185520"/>
    <x v="1529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42300.767303240747"/>
    <n v="1443464695"/>
    <x v="1530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41974.125"/>
    <n v="1414610126"/>
    <x v="1531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42415.625"/>
    <n v="1453461865"/>
    <x v="1532"/>
    <b v="1"/>
    <n v="294"/>
    <b v="1"/>
    <s v="photography/photobooks"/>
    <n v="4.840199999999999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42492.165972222225"/>
    <n v="1457913777"/>
    <x v="1533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42251.67432870371"/>
    <n v="1438791062"/>
    <x v="1534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42513.916666666672"/>
    <n v="1461527631"/>
    <x v="1535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42243.802199074074"/>
    <n v="1438110910"/>
    <x v="1536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42588.75"/>
    <n v="1467358427"/>
    <x v="153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42026.782060185185"/>
    <n v="1418064370"/>
    <x v="1538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42738.919201388882"/>
    <n v="1480629819"/>
    <x v="15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41969.052083333328"/>
    <n v="1414368616"/>
    <x v="154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42004.712245370371"/>
    <n v="1417453538"/>
    <x v="1541"/>
    <b v="0"/>
    <n v="2"/>
    <b v="0"/>
    <s v="photography/nature"/>
    <n v="3.333333333332966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42185.996527777781"/>
    <n v="1434412500"/>
    <x v="1542"/>
    <b v="0"/>
    <n v="1"/>
    <b v="0"/>
    <s v="photography/nature"/>
    <n v="4.0000000000000036E-2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41965.551319444443"/>
    <n v="1414066434"/>
    <x v="1543"/>
    <b v="0"/>
    <n v="1"/>
    <b v="0"/>
    <s v="photography/nature"/>
    <n v="4.4444444444444731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42095.012499999997"/>
    <n v="1424222024"/>
    <x v="154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42065.886111111111"/>
    <n v="1422393234"/>
    <x v="1545"/>
    <b v="0"/>
    <n v="1"/>
    <b v="0"/>
    <s v="photography/nature"/>
    <n v="3.333333333332966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41899.212951388887"/>
    <n v="1405746399"/>
    <x v="1546"/>
    <b v="0"/>
    <n v="11"/>
    <b v="0"/>
    <s v="photography/nature"/>
    <n v="0.28900000000000003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42789.426875000005"/>
    <n v="1487240082"/>
    <x v="1547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42316.923842592587"/>
    <n v="1444425020"/>
    <x v="1548"/>
    <b v="0"/>
    <n v="1"/>
    <b v="0"/>
    <s v="photography/nature"/>
    <n v="8.5714285714285743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42311.177766203706"/>
    <n v="1443928559"/>
    <x v="1549"/>
    <b v="0"/>
    <n v="6"/>
    <b v="0"/>
    <s v="photography/nature"/>
    <n v="0.33999999999999997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42502.449467592596"/>
    <n v="1460458034"/>
    <x v="1550"/>
    <b v="0"/>
    <n v="7"/>
    <b v="0"/>
    <s v="photography/nature"/>
    <n v="0.13466666666666671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42151.824525462958"/>
    <n v="1430164039"/>
    <x v="1551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41913.165972222225"/>
    <n v="1410366708"/>
    <x v="1552"/>
    <b v="0"/>
    <n v="16"/>
    <b v="0"/>
    <s v="photography/nature"/>
    <n v="0.49186046511627912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42249.282951388886"/>
    <n v="1438584447"/>
    <x v="1553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42218.252199074079"/>
    <n v="1435903390"/>
    <x v="1554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42264.708333333328"/>
    <n v="1440513832"/>
    <x v="1555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42555.153055555551"/>
    <n v="1465011624"/>
    <x v="1556"/>
    <b v="0"/>
    <n v="12"/>
    <b v="0"/>
    <s v="photography/nature"/>
    <n v="0.45133333333333336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41902.65315972222"/>
    <n v="1408549233"/>
    <x v="1557"/>
    <b v="0"/>
    <n v="1"/>
    <b v="0"/>
    <s v="photography/nature"/>
    <n v="4.0000000000000036E-2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42244.508333333331"/>
    <n v="1435656759"/>
    <x v="1558"/>
    <b v="0"/>
    <n v="3"/>
    <b v="0"/>
    <s v="photography/nature"/>
    <n v="4.6666666666666634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42123.05322916666"/>
    <n v="1428974199"/>
    <x v="1559"/>
    <b v="0"/>
    <n v="1"/>
    <b v="0"/>
    <s v="photography/nature"/>
    <n v="3.3333333333332993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41956.062418981484"/>
    <n v="1414110593"/>
    <x v="1560"/>
    <b v="0"/>
    <n v="4"/>
    <b v="0"/>
    <s v="photography/nature"/>
    <n v="3.7599999999999967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41585.083368055559"/>
    <n v="1381194003"/>
    <x v="1561"/>
    <b v="0"/>
    <n v="1"/>
    <b v="0"/>
    <s v="publishing/art books"/>
    <n v="6.7000000000000393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40149.034722222219"/>
    <n v="1253712916"/>
    <x v="1562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41712.700821759259"/>
    <n v="1389635351"/>
    <x v="1563"/>
    <b v="0"/>
    <n v="2"/>
    <b v="0"/>
    <s v="publishing/art books"/>
    <n v="1.4166666666666661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42152.836805555555"/>
    <n v="1430124509"/>
    <x v="1564"/>
    <b v="0"/>
    <n v="1"/>
    <b v="0"/>
    <s v="publishing/art books"/>
    <n v="1.0000000000000009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40702.729872685188"/>
    <n v="1304962261"/>
    <x v="1565"/>
    <b v="0"/>
    <n v="1"/>
    <b v="0"/>
    <s v="publishing/art books"/>
    <n v="2.5000000000000022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42578.916666666672"/>
    <n v="1467151204"/>
    <x v="1566"/>
    <b v="0"/>
    <n v="59"/>
    <b v="0"/>
    <s v="publishing/art books"/>
    <n v="0.21250000000000002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41687"/>
    <n v="1391293745"/>
    <x v="1567"/>
    <b v="0"/>
    <n v="13"/>
    <b v="0"/>
    <s v="publishing/art books"/>
    <n v="4.1176470588235259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41997.062326388885"/>
    <n v="1416360585"/>
    <x v="1568"/>
    <b v="0"/>
    <n v="22"/>
    <b v="0"/>
    <s v="publishing/art books"/>
    <n v="0.13639999999999997"/>
    <n v="155"/>
    <x v="3"/>
    <x v="25"/>
  </r>
  <r>
    <x v="1569"/>
    <s v="to be removed (Canceled)"/>
    <s v="to be removed"/>
    <n v="30000"/>
    <n v="0"/>
    <x v="1"/>
    <x v="0"/>
    <s v="USD"/>
    <n v="1369498714"/>
    <n v="41419.679560185185"/>
    <n v="1366906714"/>
    <x v="1569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42468.771782407406"/>
    <n v="1457551882"/>
    <x v="1570"/>
    <b v="0"/>
    <n v="52"/>
    <b v="0"/>
    <s v="publishing/art books"/>
    <n v="0.41400000000000003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42174.769479166673"/>
    <n v="1432146483"/>
    <x v="1571"/>
    <b v="0"/>
    <n v="4"/>
    <b v="0"/>
    <s v="publishing/art books"/>
    <n v="6.6115702479339067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42428.999305555553"/>
    <n v="1454546859"/>
    <x v="1572"/>
    <b v="0"/>
    <n v="3"/>
    <b v="0"/>
    <s v="publishing/art books"/>
    <n v="5.0000000000000044E-2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42826.165972222225"/>
    <n v="1487548802"/>
    <x v="1573"/>
    <b v="0"/>
    <n v="3"/>
    <b v="0"/>
    <s v="publishing/art books"/>
    <n v="2.477777777777778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42052.927418981482"/>
    <n v="1421187329"/>
    <x v="1574"/>
    <b v="0"/>
    <n v="6"/>
    <b v="0"/>
    <s v="publishing/art books"/>
    <n v="5.0599999999999978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41829.524259259262"/>
    <n v="1402317296"/>
    <x v="1575"/>
    <b v="0"/>
    <n v="35"/>
    <b v="0"/>
    <s v="publishing/art books"/>
    <n v="0.22909999999999997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42185.879259259258"/>
    <n v="1431810368"/>
    <x v="1576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41114.847777777781"/>
    <n v="1337977248"/>
    <x v="1577"/>
    <b v="0"/>
    <n v="2"/>
    <b v="0"/>
    <s v="publishing/art books"/>
    <n v="5.4999999999999494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40423.083333333336"/>
    <n v="1281317691"/>
    <x v="1578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41514.996423611112"/>
    <n v="1374882891"/>
    <x v="1579"/>
    <b v="0"/>
    <n v="2"/>
    <b v="0"/>
    <s v="publishing/art books"/>
    <n v="8.4008400840084319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41050.050069444449"/>
    <n v="1332378726"/>
    <x v="1580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42357.448958333334"/>
    <n v="1447757190"/>
    <x v="1581"/>
    <b v="0"/>
    <n v="1"/>
    <b v="0"/>
    <s v="photography/places"/>
    <n v="5.0000000000000044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42303.888888888891"/>
    <n v="1440961053"/>
    <x v="1582"/>
    <b v="0"/>
    <n v="3"/>
    <b v="0"/>
    <s v="photography/places"/>
    <n v="9.2999999999999972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41907.904988425929"/>
    <n v="1409089391"/>
    <x v="1583"/>
    <b v="0"/>
    <n v="1"/>
    <b v="0"/>
    <s v="photography/places"/>
    <n v="7.500000000000284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41789.649317129632"/>
    <n v="1400600101"/>
    <x v="1584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42729.458333333328"/>
    <n v="1480800568"/>
    <x v="1585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42099.062754629631"/>
    <n v="1425609022"/>
    <x v="1586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41986.950983796298"/>
    <n v="1415918965"/>
    <x v="1587"/>
    <b v="0"/>
    <n v="1"/>
    <b v="0"/>
    <s v="photography/places"/>
    <n v="1.3333333333331865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42035.841666666667"/>
    <n v="1420091999"/>
    <x v="1588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42286.984791666662"/>
    <n v="1441841886"/>
    <x v="1589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42270.857222222221"/>
    <n v="1440448464"/>
    <x v="1590"/>
    <b v="0"/>
    <n v="2"/>
    <b v="0"/>
    <s v="photography/places"/>
    <n v="1.7000000000000015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42463.68450231482"/>
    <n v="1457112341"/>
    <x v="159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42091.031076388885"/>
    <n v="1423619085"/>
    <x v="1592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42063.845543981486"/>
    <n v="1422562655"/>
    <x v="1593"/>
    <b v="0"/>
    <n v="3"/>
    <b v="0"/>
    <s v="photography/places"/>
    <n v="1.3636363636360116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42505.681249999994"/>
    <n v="1458147982"/>
    <x v="1594"/>
    <b v="0"/>
    <n v="10"/>
    <b v="0"/>
    <s v="photography/places"/>
    <n v="0.20499999999999996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41808.842361111114"/>
    <n v="1400634728"/>
    <x v="1595"/>
    <b v="0"/>
    <n v="7"/>
    <b v="0"/>
    <s v="photography/places"/>
    <n v="2.8000000000000247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41986.471863425926"/>
    <n v="1414577969"/>
    <x v="1596"/>
    <b v="0"/>
    <n v="3"/>
    <b v="0"/>
    <s v="photography/places"/>
    <n v="2.3076923076923106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42633.354131944448"/>
    <n v="1471768197"/>
    <x v="15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42211.667337962965"/>
    <n v="1432742458"/>
    <x v="1598"/>
    <b v="0"/>
    <n v="1"/>
    <b v="0"/>
    <s v="photography/places"/>
    <n v="1.2499999999999734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42468.497407407413"/>
    <n v="1457528176"/>
    <x v="1599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41835.21597222222"/>
    <n v="1401585752"/>
    <x v="1600"/>
    <b v="0"/>
    <n v="9"/>
    <b v="0"/>
    <s v="photography/places"/>
    <n v="7.3400000000000021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40668.092974537038"/>
    <n v="1301969633"/>
    <x v="1601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40830.958333333336"/>
    <n v="1314947317"/>
    <x v="1602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40936.169664351852"/>
    <n v="1322539459"/>
    <x v="1603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40985.80364583333"/>
    <n v="1328559435"/>
    <x v="1604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40756.291666666664"/>
    <n v="1311380313"/>
    <x v="1605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40626.069884259261"/>
    <n v="1293158438"/>
    <x v="1606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41074.80846064815"/>
    <n v="1337887451"/>
    <x v="1607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41640.226388888892"/>
    <n v="1385754986"/>
    <x v="1608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40849.333333333336"/>
    <n v="1315612909"/>
    <x v="16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41258.924884259257"/>
    <n v="1353017510"/>
    <x v="1610"/>
    <b v="0"/>
    <n v="112"/>
    <b v="1"/>
    <s v="music/rock"/>
    <n v="2.7184999999999997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41430.00037037037"/>
    <n v="1368576032"/>
    <x v="1611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41276.874814814815"/>
    <n v="1354568384"/>
    <x v="1612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41112.069467592592"/>
    <n v="1340329202"/>
    <x v="1613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41854.708333333336"/>
    <n v="1401924769"/>
    <x v="1614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40890.092546296299"/>
    <n v="1319850796"/>
    <x v="1615"/>
    <b v="0"/>
    <n v="136"/>
    <b v="1"/>
    <s v="music/rock"/>
    <n v="1.1412499999999999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41235.916666666664"/>
    <n v="1350061821"/>
    <x v="1616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41579.791666666664"/>
    <n v="1380470188"/>
    <x v="1617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41341.654340277775"/>
    <n v="1359301335"/>
    <x v="1618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41897.18618055556"/>
    <n v="1408940886"/>
    <x v="1619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41328.339583333334"/>
    <n v="1361002140"/>
    <x v="162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41057.165972222225"/>
    <n v="1333550015"/>
    <x v="1621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41990.332638888889"/>
    <n v="1415343874"/>
    <x v="1622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41513.688530092593"/>
    <n v="1372437089"/>
    <x v="1623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41283.367303240739"/>
    <n v="1354265335"/>
    <x v="1624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41163.699687500004"/>
    <n v="1344962853"/>
    <x v="1625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41609.889664351853"/>
    <n v="1383337267"/>
    <x v="1626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41239.207638888889"/>
    <n v="1351011489"/>
    <x v="1627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41807.737060185187"/>
    <n v="1400175682"/>
    <x v="1628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41690.867280092592"/>
    <n v="1389041333"/>
    <x v="1629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40970.290972222225"/>
    <n v="1328040375"/>
    <x v="163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41194.859502314815"/>
    <n v="1347482261"/>
    <x v="163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40810.340902777774"/>
    <n v="1311667854"/>
    <x v="1632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40924.208333333336"/>
    <n v="1324329156"/>
    <x v="1633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40696.249305555553"/>
    <n v="1303706001"/>
    <x v="1634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42562.868761574078"/>
    <n v="1463086261"/>
    <x v="1635"/>
    <b v="0"/>
    <n v="37"/>
    <b v="1"/>
    <s v="music/rock"/>
    <n v="1.2530000000000001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40706.166666666664"/>
    <n v="1304129088"/>
    <x v="1636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40178.98541666667"/>
    <n v="1257444140"/>
    <x v="1637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41333.892361111109"/>
    <n v="1358180968"/>
    <x v="163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40971.652372685188"/>
    <n v="1328197165"/>
    <x v="1639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40393.082638888889"/>
    <n v="1279603955"/>
    <x v="164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41992.596574074079"/>
    <n v="1416406744"/>
    <x v="1641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40708.024618055555"/>
    <n v="1306283727"/>
    <x v="1642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41176.824212962965"/>
    <n v="1345924012"/>
    <x v="1643"/>
    <b v="0"/>
    <n v="37"/>
    <b v="1"/>
    <s v="music/pop"/>
    <n v="1.2469999999999999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41235.101388888892"/>
    <n v="1348363560"/>
    <x v="1644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41535.617361111108"/>
    <n v="1378306140"/>
    <x v="1645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41865.757638888892"/>
    <n v="1405248503"/>
    <x v="1646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41069.409456018519"/>
    <n v="1336643377"/>
    <x v="164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40622.662986111114"/>
    <n v="1298048082"/>
    <x v="1648"/>
    <b v="0"/>
    <n v="90"/>
    <b v="1"/>
    <s v="music/pop"/>
    <n v="1.252608695652174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41782.684664351851"/>
    <n v="1396974355"/>
    <x v="1649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41556.435613425929"/>
    <n v="1378722437"/>
    <x v="1650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40659.290972222225"/>
    <n v="1300916220"/>
    <x v="1651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41602.534641203703"/>
    <n v="1382701793"/>
    <x v="1652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40657.834444444445"/>
    <n v="1300996896"/>
    <x v="1653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41017.890740740739"/>
    <n v="1332192160"/>
    <x v="1654"/>
    <b v="0"/>
    <n v="34"/>
    <b v="1"/>
    <s v="music/pop"/>
    <n v="1.1990909090909092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41004.750231481477"/>
    <n v="1331060420"/>
    <x v="1655"/>
    <b v="0"/>
    <n v="48"/>
    <b v="1"/>
    <s v="music/pop"/>
    <n v="1.4286666666666665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41256.928842592592"/>
    <n v="1352845052"/>
    <x v="1656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41053.782037037039"/>
    <n v="1335293168"/>
    <x v="1657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41261.597222222219"/>
    <n v="1352524767"/>
    <x v="1658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41625.5"/>
    <n v="1384811721"/>
    <x v="1659"/>
    <b v="0"/>
    <n v="45"/>
    <b v="1"/>
    <s v="music/pop"/>
    <n v="1.1280000000000001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42490.915972222225"/>
    <n v="1459355950"/>
    <x v="166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42386.875"/>
    <n v="1449359831"/>
    <x v="166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40908.239999999998"/>
    <n v="1320122736"/>
    <x v="1662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42036.02207175926"/>
    <n v="1420158707"/>
    <x v="1663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40984.165972222225"/>
    <n v="1328033818"/>
    <x v="1664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40596.125"/>
    <n v="1295624113"/>
    <x v="1665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41361.211493055554"/>
    <n v="1361858673"/>
    <x v="1666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41709.290972222225"/>
    <n v="1392169298"/>
    <x v="1667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40875.191423611112"/>
    <n v="1319859339"/>
    <x v="1668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42521.885138888887"/>
    <n v="1459545276"/>
    <x v="1669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40364.166666666664"/>
    <n v="1273961999"/>
    <x v="167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42583.54414351852"/>
    <n v="1467464614"/>
    <x v="1671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41064.656597222223"/>
    <n v="1336232730"/>
    <x v="1672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42069.878379629634"/>
    <n v="1423083892"/>
    <x v="1673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42600.290972222225"/>
    <n v="1468852306"/>
    <x v="1674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40832.918749999997"/>
    <n v="1316194540"/>
    <x v="1675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41020.165972222225"/>
    <n v="1330968347"/>
    <x v="1676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42476.249305555553"/>
    <n v="1455615976"/>
    <x v="1677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41676.854988425926"/>
    <n v="1390509071"/>
    <x v="1678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40746.068807870368"/>
    <n v="1309311545"/>
    <x v="1679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41832.757719907408"/>
    <n v="1402596667"/>
    <x v="1680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42823.083333333328"/>
    <n v="1486522484"/>
    <x v="1681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42839.171990740739"/>
    <n v="1486962460"/>
    <x v="1682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42832.781689814816"/>
    <n v="1489517138"/>
    <x v="1683"/>
    <b v="0"/>
    <n v="10"/>
    <b v="0"/>
    <s v="music/faith"/>
    <n v="0.21714285714285719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42811.773622685185"/>
    <n v="1487360041"/>
    <x v="1684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42818.208599537036"/>
    <n v="1487743223"/>
    <x v="1685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42852.802303240736"/>
    <n v="1488140119"/>
    <x v="1686"/>
    <b v="0"/>
    <n v="1"/>
    <b v="0"/>
    <s v="music/faith"/>
    <n v="3.6000000000000476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42835.84375"/>
    <n v="1488935245"/>
    <x v="1687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42834.492986111116"/>
    <n v="1489150194"/>
    <x v="1688"/>
    <b v="0"/>
    <n v="7"/>
    <b v="0"/>
    <s v="music/faith"/>
    <n v="0.44299999999999995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42810.900810185187"/>
    <n v="1487111830"/>
    <x v="1689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42831.389374999999"/>
    <n v="1488882042"/>
    <x v="1690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42828.041666666672"/>
    <n v="1488387008"/>
    <x v="1691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42820.999305555553"/>
    <n v="1487734667"/>
    <x v="1692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42834.833333333328"/>
    <n v="1489097112"/>
    <x v="1693"/>
    <b v="0"/>
    <n v="8"/>
    <b v="0"/>
    <s v="music/faith"/>
    <n v="9.3333333333333379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42821.191666666666"/>
    <n v="1488038674"/>
    <x v="1694"/>
    <b v="0"/>
    <n v="1"/>
    <b v="0"/>
    <s v="music/faith"/>
    <n v="4.9999999999994493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42835.041666666672"/>
    <n v="1488847514"/>
    <x v="1695"/>
    <b v="0"/>
    <n v="23"/>
    <b v="0"/>
    <s v="music/faith"/>
    <n v="0.11708333333333332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42826.027905092589"/>
    <n v="1488418811"/>
    <x v="1696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42834.991296296299"/>
    <n v="1489193248"/>
    <x v="1697"/>
    <b v="0"/>
    <n v="22"/>
    <b v="0"/>
    <s v="music/faith"/>
    <n v="0.20208000000000004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42820.147916666669"/>
    <n v="1488430760"/>
    <x v="1698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42836.863946759258"/>
    <n v="1489351445"/>
    <x v="1699"/>
    <b v="0"/>
    <n v="4"/>
    <b v="0"/>
    <s v="music/faith"/>
    <n v="4.2311459353574943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42826.166666666672"/>
    <n v="1488418990"/>
    <x v="1700"/>
    <b v="0"/>
    <n v="79"/>
    <b v="0"/>
    <s v="music/faith"/>
    <n v="0.26060000000000005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42019.664409722223"/>
    <n v="1418745405"/>
    <x v="1701"/>
    <b v="0"/>
    <n v="2"/>
    <b v="0"/>
    <s v="music/faith"/>
    <n v="1.98019801980198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42093.828125"/>
    <n v="1425156750"/>
    <x v="1702"/>
    <b v="0"/>
    <n v="1"/>
    <b v="0"/>
    <s v="music/faith"/>
    <n v="6.0606060606094303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42247.281678240746"/>
    <n v="1435819537"/>
    <x v="1703"/>
    <b v="0"/>
    <n v="2"/>
    <b v="0"/>
    <s v="music/faith"/>
    <n v="1.0199999999999987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42051.139733796299"/>
    <n v="1421464873"/>
    <x v="1704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42256.666666666672"/>
    <n v="1440807846"/>
    <x v="1705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42239.306388888886"/>
    <n v="1435130472"/>
    <x v="1706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42457.679340277777"/>
    <n v="1456593495"/>
    <x v="1707"/>
    <b v="0"/>
    <n v="9"/>
    <b v="0"/>
    <s v="music/faith"/>
    <n v="9.7400000000000042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42491.866967592592"/>
    <n v="1458679706"/>
    <x v="1708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41882.818749999999"/>
    <n v="1405949514"/>
    <x v="1709"/>
    <b v="0"/>
    <n v="4"/>
    <b v="0"/>
    <s v="music/faith"/>
    <n v="4.8571428571428599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42387.541666666672"/>
    <n v="1449151888"/>
    <x v="1710"/>
    <b v="0"/>
    <n v="1"/>
    <b v="0"/>
    <s v="music/faith"/>
    <n v="6.8000000000000282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41883.646226851852"/>
    <n v="1406907034"/>
    <x v="1711"/>
    <b v="0"/>
    <n v="2"/>
    <b v="0"/>
    <s v="music/faith"/>
    <n v="0.10499999999999998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42185.913807870369"/>
    <n v="1430517353"/>
    <x v="1712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41917.801064814819"/>
    <n v="1409944412"/>
    <x v="1713"/>
    <b v="0"/>
    <n v="1"/>
    <b v="0"/>
    <s v="music/faith"/>
    <n v="1.6666666666666718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42125.918530092589"/>
    <n v="1427925761"/>
    <x v="1714"/>
    <b v="0"/>
    <n v="17"/>
    <b v="0"/>
    <s v="music/faith"/>
    <n v="7.8679999999999972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42094.140277777777"/>
    <n v="1425186785"/>
    <x v="1715"/>
    <b v="0"/>
    <n v="2"/>
    <b v="0"/>
    <s v="music/faith"/>
    <n v="2.1999999999999797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42713.619201388887"/>
    <n v="1477835499"/>
    <x v="1716"/>
    <b v="0"/>
    <n v="3"/>
    <b v="0"/>
    <s v="music/faith"/>
    <n v="7.4999999999999956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42481.166666666672"/>
    <n v="1459467238"/>
    <x v="1717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42504.207638888889"/>
    <n v="1459435149"/>
    <x v="1718"/>
    <b v="0"/>
    <n v="2"/>
    <b v="0"/>
    <s v="music/faith"/>
    <n v="2.14285714285711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41899.534618055557"/>
    <n v="1408366191"/>
    <x v="1719"/>
    <b v="0"/>
    <n v="3"/>
    <b v="0"/>
    <s v="music/faith"/>
    <n v="8.7500000000000355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41952.824895833335"/>
    <n v="1412966871"/>
    <x v="1720"/>
    <b v="0"/>
    <n v="8"/>
    <b v="0"/>
    <s v="music/faith"/>
    <n v="5.6250000000000022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42349.461377314816"/>
    <n v="1447239863"/>
    <x v="1721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42463.006944444445"/>
    <n v="1456441429"/>
    <x v="1722"/>
    <b v="0"/>
    <n v="1"/>
    <b v="0"/>
    <s v="music/faith"/>
    <n v="3.472222222222765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42186.25"/>
    <n v="1430855315"/>
    <x v="1723"/>
    <b v="0"/>
    <n v="3"/>
    <b v="0"/>
    <s v="music/faith"/>
    <n v="6.4999999999999947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41942.932430555556"/>
    <n v="1412115762"/>
    <x v="1724"/>
    <b v="0"/>
    <n v="4"/>
    <b v="0"/>
    <s v="music/faith"/>
    <n v="5.833333333333357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41875.968159722222"/>
    <n v="1406330049"/>
    <x v="1725"/>
    <b v="0"/>
    <n v="9"/>
    <b v="0"/>
    <s v="music/faith"/>
    <n v="0.10181818181818181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41817.919722222221"/>
    <n v="1401401064"/>
    <x v="1726"/>
    <b v="0"/>
    <n v="16"/>
    <b v="0"/>
    <s v="music/faith"/>
    <n v="0.3378461538461538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42099.458333333328"/>
    <n v="1423520177"/>
    <x v="1727"/>
    <b v="0"/>
    <n v="1"/>
    <b v="0"/>
    <s v="music/faith"/>
    <n v="3.333333333332966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42298.625856481478"/>
    <n v="1442847674"/>
    <x v="1728"/>
    <b v="0"/>
    <n v="7"/>
    <b v="0"/>
    <s v="music/faith"/>
    <n v="0.68399999999999994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42531.052152777775"/>
    <n v="1460337306"/>
    <x v="1729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42302.087766203709"/>
    <n v="1443146783"/>
    <x v="1730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42166.625"/>
    <n v="1432849552"/>
    <x v="1731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42385.208333333328"/>
    <n v="1447777481"/>
    <x v="1732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42626.895833333328"/>
    <n v="1472746374"/>
    <x v="1733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42132.036527777775"/>
    <n v="1428454356"/>
    <x v="1734"/>
    <b v="0"/>
    <n v="1"/>
    <b v="0"/>
    <s v="music/faith"/>
    <n v="2.2222222222223476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42589.814178240747"/>
    <n v="1468006345"/>
    <x v="1735"/>
    <b v="0"/>
    <n v="2"/>
    <b v="0"/>
    <s v="music/faith"/>
    <n v="0.10999999999999999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42316.90315972222"/>
    <n v="1444423233"/>
    <x v="1736"/>
    <b v="0"/>
    <n v="1"/>
    <b v="0"/>
    <s v="music/faith"/>
    <n v="7.3333333333333028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42205.948981481488"/>
    <n v="1434840392"/>
    <x v="1737"/>
    <b v="0"/>
    <n v="15"/>
    <b v="0"/>
    <s v="music/faith"/>
    <n v="0.21250000000000002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41914.874328703707"/>
    <n v="1409691542"/>
    <x v="1738"/>
    <b v="0"/>
    <n v="1"/>
    <b v="0"/>
    <s v="music/faith"/>
    <n v="4.0000000000000036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42494.832546296297"/>
    <n v="1457297932"/>
    <x v="1739"/>
    <b v="0"/>
    <n v="1"/>
    <b v="0"/>
    <s v="music/faith"/>
    <n v="1.0000000000000009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42201.817384259266"/>
    <n v="1434483422"/>
    <x v="1740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42165.628136574072"/>
    <n v="1430060671"/>
    <x v="174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42742.875"/>
    <n v="1481058170"/>
    <x v="1742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42609.165972222225"/>
    <n v="1470348775"/>
    <x v="1743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42071.563391203701"/>
    <n v="1421937077"/>
    <x v="1744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42726.083333333328"/>
    <n v="1479276838"/>
    <x v="1745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42698.083333333328"/>
    <n v="1477368867"/>
    <x v="1746"/>
    <b v="0"/>
    <n v="107"/>
    <b v="1"/>
    <s v="photography/photobooks"/>
    <n v="1.4809999999999999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42321.625"/>
    <n v="1444904830"/>
    <x v="1747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42249.950729166667"/>
    <n v="1438642143"/>
    <x v="1748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42795.791666666672"/>
    <n v="1485213921"/>
    <x v="1749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42479.836851851855"/>
    <n v="1458936304"/>
    <x v="1750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42082.739849537036"/>
    <n v="1424198723"/>
    <x v="1751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42657.253263888888"/>
    <n v="1473833082"/>
    <x v="175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42450.707962962959"/>
    <n v="1455991168"/>
    <x v="1753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42097.835104166668"/>
    <n v="1425502953"/>
    <x v="1754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42282.788900462961"/>
    <n v="1441479361"/>
    <x v="1755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42611.167465277773"/>
    <n v="1468987269"/>
    <x v="1756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42763.811805555553"/>
    <n v="1483041083"/>
    <x v="1757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42565.955925925926"/>
    <n v="1463352992"/>
    <x v="1758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42088.787372685183"/>
    <n v="1425585229"/>
    <x v="175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42425.67260416667"/>
    <n v="1454688513"/>
    <x v="1760"/>
    <b v="0"/>
    <n v="102"/>
    <b v="1"/>
    <s v="photography/photobooks"/>
    <n v="1.6543999999999999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42259.567824074074"/>
    <n v="1437745060"/>
    <x v="1761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42440.982002314813"/>
    <n v="1455147245"/>
    <x v="1762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42666.868518518517"/>
    <n v="1474663840"/>
    <x v="1763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41854.485868055555"/>
    <n v="1404560379"/>
    <x v="1764"/>
    <b v="1"/>
    <n v="39"/>
    <b v="0"/>
    <s v="photography/photobooks"/>
    <n v="0.19599999999999995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41864.980462962965"/>
    <n v="1405380712"/>
    <x v="1765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41876.859814814816"/>
    <n v="1407184688"/>
    <x v="1766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41854.658379629633"/>
    <n v="1404488884"/>
    <x v="1767"/>
    <b v="1"/>
    <n v="39"/>
    <b v="0"/>
    <s v="photography/photobooks"/>
    <n v="0.45720000000000005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41909.560694444444"/>
    <n v="1406640444"/>
    <x v="1768"/>
    <b v="1"/>
    <n v="15"/>
    <b v="0"/>
    <s v="photography/photobooks"/>
    <n v="3.7399999999999989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42017.818969907406"/>
    <n v="1418585959"/>
    <x v="1769"/>
    <b v="1"/>
    <n v="22"/>
    <b v="0"/>
    <s v="photography/photobooks"/>
    <n v="2.7024999999999966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41926.780023148152"/>
    <n v="1410288194"/>
    <x v="1770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41935.979629629634"/>
    <n v="1411515040"/>
    <x v="1771"/>
    <b v="1"/>
    <n v="25"/>
    <b v="0"/>
    <s v="photography/photobooks"/>
    <n v="0.21309523809523812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41826.718009259261"/>
    <n v="1399482836"/>
    <x v="1772"/>
    <b v="1"/>
    <n v="19"/>
    <b v="0"/>
    <s v="photography/photobooks"/>
    <n v="0.15600000000000003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42023.760393518518"/>
    <n v="1417803298"/>
    <x v="1773"/>
    <b v="1"/>
    <n v="19"/>
    <b v="0"/>
    <s v="photography/photobooks"/>
    <n v="6.2566666666666659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41972.624305555553"/>
    <n v="1413609292"/>
    <x v="1774"/>
    <b v="1"/>
    <n v="13"/>
    <b v="0"/>
    <s v="photography/photobooks"/>
    <n v="0.45920000000000005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41936.976388888892"/>
    <n v="1410305160"/>
    <x v="1775"/>
    <b v="1"/>
    <n v="124"/>
    <b v="0"/>
    <s v="photography/photobooks"/>
    <n v="0.65101538461538455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41941.95684027778"/>
    <n v="1411513071"/>
    <x v="1776"/>
    <b v="1"/>
    <n v="4"/>
    <b v="0"/>
    <s v="photography/photobooks"/>
    <n v="6.6999999999999948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42055.357094907406"/>
    <n v="1421829253"/>
    <x v="1777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42090.821701388893"/>
    <n v="1423600995"/>
    <x v="1778"/>
    <b v="1"/>
    <n v="15"/>
    <b v="0"/>
    <s v="photography/photobooks"/>
    <n v="1.9900000000000029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42615.691898148143"/>
    <n v="1470242180"/>
    <x v="1779"/>
    <b v="1"/>
    <n v="38"/>
    <b v="0"/>
    <s v="photography/photobooks"/>
    <n v="0.36236363636363633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42553.600810185191"/>
    <n v="1462285510"/>
    <x v="1780"/>
    <b v="1"/>
    <n v="152"/>
    <b v="0"/>
    <s v="photography/photobooks"/>
    <n v="0.39743333333333331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42628.617418981477"/>
    <n v="1471272545"/>
    <x v="1781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42421.575104166666"/>
    <n v="1453211289"/>
    <x v="1782"/>
    <b v="1"/>
    <n v="76"/>
    <b v="0"/>
    <s v="photography/photobooks"/>
    <n v="0.15491428571428567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42145.949976851851"/>
    <n v="1429656478"/>
    <x v="1783"/>
    <b v="1"/>
    <n v="185"/>
    <b v="0"/>
    <s v="photography/photobooks"/>
    <n v="0.2369250000000000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42035.142361111109"/>
    <n v="1419954240"/>
    <x v="1784"/>
    <b v="1"/>
    <n v="33"/>
    <b v="0"/>
    <s v="photography/photobooks"/>
    <n v="0.39759999999999995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41928"/>
    <n v="1410750855"/>
    <x v="178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41988.550659722227"/>
    <n v="1416057177"/>
    <x v="1786"/>
    <b v="1"/>
    <n v="29"/>
    <b v="0"/>
    <s v="photography/photobooks"/>
    <n v="0.47631578947368425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42098.613854166666"/>
    <n v="1425570237"/>
    <x v="178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41943.94840277778"/>
    <n v="1412203542"/>
    <x v="1788"/>
    <b v="1"/>
    <n v="4"/>
    <b v="0"/>
    <s v="photography/photobooks"/>
    <n v="1.3818181818181841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42016.250034722223"/>
    <n v="1415858403"/>
    <x v="1789"/>
    <b v="1"/>
    <n v="4"/>
    <b v="0"/>
    <s v="photography/photobooks"/>
    <n v="5.0000000000000044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42040.674513888895"/>
    <n v="1420560678"/>
    <x v="1790"/>
    <b v="1"/>
    <n v="15"/>
    <b v="0"/>
    <s v="photography/photobooks"/>
    <n v="4.9575757575757606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42033.740335648152"/>
    <n v="1417369565"/>
    <x v="1791"/>
    <b v="1"/>
    <n v="4"/>
    <b v="0"/>
    <s v="photography/photobooks"/>
    <n v="3.5666666666666624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42226.290972222225"/>
    <n v="1435970682"/>
    <x v="179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41970.933333333334"/>
    <n v="1414531440"/>
    <x v="1793"/>
    <b v="1"/>
    <n v="2"/>
    <b v="0"/>
    <s v="photography/photobooks"/>
    <n v="1.3333333333333308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42046.551180555558"/>
    <n v="1420636422"/>
    <x v="1794"/>
    <b v="1"/>
    <n v="18"/>
    <b v="0"/>
    <s v="photography/photobooks"/>
    <n v="0.11077777777777775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42657.666666666672"/>
    <n v="1473922541"/>
    <x v="1795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42575.439421296294"/>
    <n v="1464172366"/>
    <x v="179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42719.56931712963"/>
    <n v="1479217189"/>
    <x v="1797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42404.32677083333"/>
    <n v="1449388233"/>
    <x v="1798"/>
    <b v="1"/>
    <n v="37"/>
    <b v="0"/>
    <s v="photography/photobooks"/>
    <n v="0.13637500000000002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41954.884351851855"/>
    <n v="1414008808"/>
    <x v="1799"/>
    <b v="1"/>
    <n v="6"/>
    <b v="0"/>
    <s v="photography/photobooks"/>
    <n v="1.7457500000000015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42653.606134259258"/>
    <n v="1473517970"/>
    <x v="1800"/>
    <b v="1"/>
    <n v="113"/>
    <b v="0"/>
    <s v="photography/photobooks"/>
    <n v="0.20449632511889326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42353.506944444445"/>
    <n v="1447429868"/>
    <x v="1801"/>
    <b v="1"/>
    <n v="37"/>
    <b v="0"/>
    <s v="photography/photobooks"/>
    <n v="0.1385294117647059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42182.915972222225"/>
    <n v="1433416830"/>
    <x v="1802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42049.071550925932"/>
    <n v="1421199782"/>
    <x v="1803"/>
    <b v="1"/>
    <n v="75"/>
    <b v="0"/>
    <s v="photography/photobooks"/>
    <n v="0.30800000000000005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42322.719953703709"/>
    <n v="1444061804"/>
    <x v="1804"/>
    <b v="1"/>
    <n v="52"/>
    <b v="0"/>
    <s v="photography/photobooks"/>
    <n v="0.351741935483871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42279.75"/>
    <n v="1441048658"/>
    <x v="1805"/>
    <b v="1"/>
    <n v="122"/>
    <b v="0"/>
    <s v="photography/photobooks"/>
    <n v="0.36404444444444439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41912.638298611113"/>
    <n v="1409066349"/>
    <x v="1806"/>
    <b v="1"/>
    <n v="8"/>
    <b v="0"/>
    <s v="photography/photobooks"/>
    <n v="2.954999999999996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41910.068437499998"/>
    <n v="1409276313"/>
    <x v="1807"/>
    <b v="1"/>
    <n v="8"/>
    <b v="0"/>
    <s v="photography/photobooks"/>
    <n v="0.11060000000000003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42777.680902777778"/>
    <n v="1483806030"/>
    <x v="1808"/>
    <b v="1"/>
    <n v="96"/>
    <b v="0"/>
    <s v="photography/photobooks"/>
    <n v="0.41407142857142853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42064.907858796301"/>
    <n v="1422222439"/>
    <x v="1809"/>
    <b v="1"/>
    <n v="9"/>
    <b v="0"/>
    <s v="photography/photobooks"/>
    <n v="0.10857142857142854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41872.91002314815"/>
    <n v="1407621026"/>
    <x v="1810"/>
    <b v="0"/>
    <n v="2"/>
    <b v="0"/>
    <s v="photography/photobooks"/>
    <n v="3.3333333333333326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41936.166666666664"/>
    <n v="1408962270"/>
    <x v="1811"/>
    <b v="0"/>
    <n v="26"/>
    <b v="0"/>
    <s v="photography/photobooks"/>
    <n v="7.407407407407085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42554.318703703699"/>
    <n v="1464939536"/>
    <x v="1812"/>
    <b v="0"/>
    <n v="23"/>
    <b v="0"/>
    <s v="photography/photobooks"/>
    <n v="0.13307692307692309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41859.889027777775"/>
    <n v="1404940812"/>
    <x v="1813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42063.314074074078"/>
    <n v="1422516736"/>
    <x v="1814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42186.906678240746"/>
    <n v="1434577537"/>
    <x v="1815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42576.791666666672"/>
    <n v="1467061303"/>
    <x v="1816"/>
    <b v="0"/>
    <n v="6"/>
    <b v="0"/>
    <s v="photography/photobooks"/>
    <n v="2.0360000000000045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42765.290972222225"/>
    <n v="1480607607"/>
    <x v="181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42097.192708333328"/>
    <n v="1425447450"/>
    <x v="1818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41850.752268518518"/>
    <n v="1404151396"/>
    <x v="1819"/>
    <b v="0"/>
    <n v="4"/>
    <b v="0"/>
    <s v="photography/photobooks"/>
    <n v="2.083333333333337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42095.042708333334"/>
    <n v="1425261690"/>
    <x v="1820"/>
    <b v="0"/>
    <n v="8"/>
    <b v="0"/>
    <s v="photography/photobooks"/>
    <n v="6.5653846153846174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40971.319062499999"/>
    <n v="1326872367"/>
    <x v="1821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41670.792361111111"/>
    <n v="1388084862"/>
    <x v="182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41206.684907407405"/>
    <n v="1348503976"/>
    <x v="1823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41647.088888888888"/>
    <n v="1387403967"/>
    <x v="1824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41466.83452546296"/>
    <n v="1371585703"/>
    <x v="1825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41687.923807870371"/>
    <n v="1390083017"/>
    <x v="1826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40605.325937499998"/>
    <n v="1294818561"/>
    <x v="1827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41768.916666666664"/>
    <n v="1396906530"/>
    <x v="1828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40564.916666666664"/>
    <n v="1291428371"/>
    <x v="1829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41694.684108796297"/>
    <n v="1390667107"/>
    <x v="1830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41041.996099537035"/>
    <n v="1335570863"/>
    <x v="1831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40606.539664351854"/>
    <n v="1296651427"/>
    <x v="1832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41335.332638888889"/>
    <n v="1359421403"/>
    <x v="183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42028.964062500003"/>
    <n v="1418684895"/>
    <x v="1834"/>
    <b v="0"/>
    <n v="90"/>
    <b v="1"/>
    <s v="music/rock"/>
    <n v="1.1804999999999999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42460.660543981481"/>
    <n v="1456851071"/>
    <x v="1835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41322.809363425928"/>
    <n v="1359660329"/>
    <x v="1836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40986.006192129629"/>
    <n v="1326848935"/>
    <x v="1837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40817.125"/>
    <n v="1314989557"/>
    <x v="1838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42644.722013888888"/>
    <n v="1472750382"/>
    <x v="1839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41401.207638888889"/>
    <n v="1366251510"/>
    <x v="184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41779.207638888889"/>
    <n v="1397679445"/>
    <x v="1841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42065.249305555553"/>
    <n v="1422371381"/>
    <x v="1842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40594.994837962964"/>
    <n v="1295653954"/>
    <x v="1843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40705.125"/>
    <n v="1304464914"/>
    <x v="184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42538.204861111109"/>
    <n v="1464854398"/>
    <x v="1845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41258.650196759263"/>
    <n v="1352993777"/>
    <x v="1846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42115.236481481479"/>
    <n v="1427780432"/>
    <x v="1847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40755.290972222225"/>
    <n v="1306608888"/>
    <x v="184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41199.845590277779"/>
    <n v="1347913059"/>
    <x v="184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41830.959490740745"/>
    <n v="1402441300"/>
    <x v="185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41848.041666666664"/>
    <n v="1404769538"/>
    <x v="1851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42119"/>
    <n v="1426703452"/>
    <x v="18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41227.102048611108"/>
    <n v="1348536417"/>
    <x v="1853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41418.021261574075"/>
    <n v="1366763437"/>
    <x v="1854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41645.538657407407"/>
    <n v="1385124940"/>
    <x v="1855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41838.854999999996"/>
    <n v="1403901072"/>
    <x v="1856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41894.76866898148"/>
    <n v="1407954413"/>
    <x v="1857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40893.242141203707"/>
    <n v="1318826921"/>
    <x v="1858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40808.770011574074"/>
    <n v="1314124129"/>
    <x v="185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41676.709305555552"/>
    <n v="1389891684"/>
    <x v="1860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42030.300243055557"/>
    <n v="1419664341"/>
    <x v="186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42802.3125"/>
    <n v="1484912974"/>
    <x v="1862"/>
    <b v="0"/>
    <n v="16"/>
    <b v="0"/>
    <s v="games/mobile games"/>
    <n v="8.0833333333333313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41802.797280092593"/>
    <n v="1400008085"/>
    <x v="1863"/>
    <b v="0"/>
    <n v="2"/>
    <b v="0"/>
    <s v="games/mobile games"/>
    <n v="4.0000000000000036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41763.716435185182"/>
    <n v="1396631500"/>
    <x v="1864"/>
    <b v="0"/>
    <n v="48"/>
    <b v="0"/>
    <s v="games/mobile games"/>
    <n v="0.42892307692307696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42680.409108796302"/>
    <n v="1475398147"/>
    <x v="1865"/>
    <b v="0"/>
    <n v="2"/>
    <b v="0"/>
    <s v="games/mobile games"/>
    <n v="3.6363636363612173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42795.166666666672"/>
    <n v="1483768497"/>
    <x v="1866"/>
    <b v="0"/>
    <n v="2"/>
    <b v="0"/>
    <s v="games/mobile games"/>
    <n v="5.0000000000000044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42679.924907407403"/>
    <n v="1475791912"/>
    <x v="1867"/>
    <b v="0"/>
    <n v="1"/>
    <b v="0"/>
    <s v="games/mobile games"/>
    <n v="4.9999999999994493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42353.332638888889"/>
    <n v="1448044925"/>
    <x v="1868"/>
    <b v="0"/>
    <n v="17"/>
    <b v="0"/>
    <s v="games/mobile games"/>
    <n v="4.8679999999999946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42739.002881944441"/>
    <n v="1480896249"/>
    <x v="186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42400.178472222222"/>
    <n v="1451723535"/>
    <x v="1870"/>
    <b v="0"/>
    <n v="11"/>
    <b v="0"/>
    <s v="games/mobile games"/>
    <n v="0.10314285714285709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41963.825243055559"/>
    <n v="1413053301"/>
    <x v="187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42185.129652777774"/>
    <n v="1433041602"/>
    <x v="1872"/>
    <b v="0"/>
    <n v="13"/>
    <b v="0"/>
    <s v="games/mobile games"/>
    <n v="1.0600000000000054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42193.697916666672"/>
    <n v="1433861210"/>
    <x v="1873"/>
    <b v="0"/>
    <n v="2"/>
    <b v="0"/>
    <s v="games/mobile games"/>
    <n v="4.4999999999999485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42549.969131944439"/>
    <n v="1465427733"/>
    <x v="1874"/>
    <b v="0"/>
    <n v="2"/>
    <b v="0"/>
    <s v="games/mobile games"/>
    <n v="1.6249999999995435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42588.899398148147"/>
    <n v="1465335308"/>
    <x v="1875"/>
    <b v="0"/>
    <n v="3"/>
    <b v="0"/>
    <s v="games/mobile games"/>
    <n v="5.099999999999993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41806.284780092588"/>
    <n v="1400309405"/>
    <x v="1876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42064.029224537036"/>
    <n v="1422664925"/>
    <x v="1877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41803.008738425924"/>
    <n v="1400026355"/>
    <x v="1878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42443.607974537037"/>
    <n v="1455377729"/>
    <x v="1879"/>
    <b v="0"/>
    <n v="2"/>
    <b v="0"/>
    <s v="games/mobile games"/>
    <n v="1.199999999999978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42459.525231481486"/>
    <n v="1456839380"/>
    <x v="1880"/>
    <b v="0"/>
    <n v="24"/>
    <b v="0"/>
    <s v="games/mobile games"/>
    <n v="0.20079999999999998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42073.110983796301"/>
    <n v="1423366789"/>
    <x v="1881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41100.991666666669"/>
    <n v="1339109212"/>
    <x v="188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41007.906342592592"/>
    <n v="1331333108"/>
    <x v="1883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41240.5"/>
    <n v="1350967535"/>
    <x v="1884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41131.916666666664"/>
    <n v="1341800110"/>
    <x v="1885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41955.94835648148"/>
    <n v="1413236738"/>
    <x v="1886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42341.895833333328"/>
    <n v="1447614732"/>
    <x v="1887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40330.207638888889"/>
    <n v="1272692732"/>
    <x v="1888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41344.751689814817"/>
    <n v="1359140546"/>
    <x v="1889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41258.786203703705"/>
    <n v="1353005528"/>
    <x v="1890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40381.25"/>
    <n v="1275851354"/>
    <x v="1891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40701.637511574074"/>
    <n v="1304867881"/>
    <x v="1892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40649.165972222225"/>
    <n v="1301524585"/>
    <x v="1893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40951.904895833337"/>
    <n v="1326404583"/>
    <x v="1894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42297.746782407412"/>
    <n v="1442771722"/>
    <x v="1895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41011.710243055553"/>
    <n v="1331658165"/>
    <x v="1896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41702.875"/>
    <n v="1392040806"/>
    <x v="1897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42401.75"/>
    <n v="1451277473"/>
    <x v="1898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42088.90006944444"/>
    <n v="1424730966"/>
    <x v="1899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41188.415972222225"/>
    <n v="1347137731"/>
    <x v="19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42146.541666666672"/>
    <n v="1429707729"/>
    <x v="1901"/>
    <b v="0"/>
    <n v="25"/>
    <b v="0"/>
    <s v="technology/gadgets"/>
    <n v="2.696969696969697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42067.789895833332"/>
    <n v="1422903447"/>
    <x v="1902"/>
    <b v="0"/>
    <n v="3"/>
    <b v="0"/>
    <s v="technology/gadgets"/>
    <n v="1.2000000000000011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42762.770729166667"/>
    <n v="1480357791"/>
    <x v="1903"/>
    <b v="0"/>
    <n v="41"/>
    <b v="0"/>
    <s v="technology/gadgets"/>
    <n v="0.46599999999999997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42371.685428240744"/>
    <n v="1447864021"/>
    <x v="1904"/>
    <b v="0"/>
    <n v="2"/>
    <b v="0"/>
    <s v="technology/gadgets"/>
    <n v="1.0000000000000009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41889.925856481481"/>
    <n v="1407535994"/>
    <x v="1905"/>
    <b v="0"/>
    <n v="4"/>
    <b v="0"/>
    <s v="technology/gadgets"/>
    <n v="1.6800000000000148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42544.671099537038"/>
    <n v="1464105983"/>
    <x v="1906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41782.587094907409"/>
    <n v="1399557925"/>
    <x v="1907"/>
    <b v="0"/>
    <n v="4"/>
    <b v="0"/>
    <s v="technology/gadgets"/>
    <n v="2.8333333333333544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42733.917824074073"/>
    <n v="1480456900"/>
    <x v="1908"/>
    <b v="0"/>
    <n v="4"/>
    <b v="0"/>
    <s v="technology/gadgets"/>
    <n v="1.7320000000000002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41935.429155092592"/>
    <n v="1411467479"/>
    <x v="1909"/>
    <b v="0"/>
    <n v="38"/>
    <b v="0"/>
    <s v="technology/gadgets"/>
    <n v="0.14111428571428575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42308.947916666672"/>
    <n v="1442531217"/>
    <x v="1910"/>
    <b v="0"/>
    <n v="285"/>
    <b v="0"/>
    <s v="technology/gadgets"/>
    <n v="0.39395294117647062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41860.033958333333"/>
    <n v="1404953334"/>
    <x v="1911"/>
    <b v="0"/>
    <n v="1"/>
    <b v="0"/>
    <s v="technology/gadgets"/>
    <n v="2.3529411764711128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42159.226388888885"/>
    <n v="1430803560"/>
    <x v="1912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41920.511319444442"/>
    <n v="1410178578"/>
    <x v="1913"/>
    <b v="0"/>
    <n v="26"/>
    <b v="0"/>
    <s v="technology/gadgets"/>
    <n v="1.3270833333333343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41944.165972222225"/>
    <n v="1413519073"/>
    <x v="1914"/>
    <b v="0"/>
    <n v="2"/>
    <b v="0"/>
    <s v="technology/gadgets"/>
    <n v="9.0090090090090058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41884.04886574074"/>
    <n v="1407892222"/>
    <x v="1915"/>
    <b v="0"/>
    <n v="4"/>
    <b v="0"/>
    <s v="technology/gadgets"/>
    <n v="1.6000000000000014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42681.758969907409"/>
    <n v="1476378775"/>
    <x v="1916"/>
    <b v="0"/>
    <n v="6"/>
    <b v="0"/>
    <s v="technology/gadgets"/>
    <n v="5.099999999999993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42776.270057870366"/>
    <n v="1484116133"/>
    <x v="1917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41863.789942129632"/>
    <n v="1404845851"/>
    <x v="1918"/>
    <b v="0"/>
    <n v="9"/>
    <b v="0"/>
    <s v="technology/gadgets"/>
    <n v="1.0399999999999965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42143.875567129624"/>
    <n v="1429477249"/>
    <x v="191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42298.958333333328"/>
    <n v="1443042061"/>
    <x v="192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41104.221562500003"/>
    <n v="1339651143"/>
    <x v="1921"/>
    <b v="0"/>
    <n v="38"/>
    <b v="1"/>
    <s v="music/indie rock"/>
    <n v="1.3679999999999999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41620.255868055552"/>
    <n v="1384236507"/>
    <x v="1922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40813.207638888889"/>
    <n v="1313612532"/>
    <x v="1923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41654.814583333333"/>
    <n v="1387390555"/>
    <x v="1924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41558"/>
    <n v="1379540288"/>
    <x v="1925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40484.018055555556"/>
    <n v="1286319256"/>
    <x v="1926"/>
    <b v="0"/>
    <n v="107"/>
    <b v="1"/>
    <s v="music/indie rock"/>
    <n v="1.9537933333333335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40976.207638888889"/>
    <n v="1329856839"/>
    <x v="1927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41401.648078703707"/>
    <n v="1365348794"/>
    <x v="1928"/>
    <b v="0"/>
    <n v="34"/>
    <b v="1"/>
    <s v="music/indie rock"/>
    <n v="1.0313725490196077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40729.021597222221"/>
    <n v="1306197066"/>
    <x v="1929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41462.558819444443"/>
    <n v="1368019482"/>
    <x v="1930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41051.145833333336"/>
    <n v="1336512309"/>
    <x v="1931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40932.809872685182"/>
    <n v="1325618773"/>
    <x v="1932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41909.130868055552"/>
    <n v="1409195307"/>
    <x v="1933"/>
    <b v="0"/>
    <n v="110"/>
    <b v="1"/>
    <s v="music/indie rock"/>
    <n v="1.7243333333333335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40902.208333333336"/>
    <n v="1321649321"/>
    <x v="1934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41811.207638888889"/>
    <n v="1400106171"/>
    <x v="1935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40883.249305555553"/>
    <n v="1320528070"/>
    <x v="1936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41075.165972222225"/>
    <n v="1338346281"/>
    <x v="1937"/>
    <b v="0"/>
    <n v="29"/>
    <b v="1"/>
    <s v="music/indie rock"/>
    <n v="1.8724500000000002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41457.208333333336"/>
    <n v="1370067231"/>
    <x v="1938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41343.943379629629"/>
    <n v="1360366708"/>
    <x v="1939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40709.165972222225"/>
    <n v="1304770233"/>
    <x v="1940"/>
    <b v="0"/>
    <n v="31"/>
    <b v="1"/>
    <s v="music/indie rock"/>
    <n v="1.7092307692307691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41774.290868055556"/>
    <n v="1397545131"/>
    <x v="194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40728.828009259261"/>
    <n v="1302033140"/>
    <x v="1942"/>
    <b v="1"/>
    <n v="95"/>
    <b v="1"/>
    <s v="technology/hardware"/>
    <n v="1.3844033333333332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42593.269861111112"/>
    <n v="1467008916"/>
    <x v="1943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41760.584374999999"/>
    <n v="1396360890"/>
    <x v="1944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42197.251828703709"/>
    <n v="1433224958"/>
    <x v="1945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41749.108344907407"/>
    <n v="1392780961"/>
    <x v="1946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40140.249305555553"/>
    <n v="1255730520"/>
    <x v="1947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42527.709722222222"/>
    <n v="1460557809"/>
    <x v="1948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41830.423043981478"/>
    <n v="1402394951"/>
    <x v="1949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40655.181400462963"/>
    <n v="1300767673"/>
    <x v="1950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42681.462233796294"/>
    <n v="1475921137"/>
    <x v="1951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41563.60665509259"/>
    <n v="1378737215"/>
    <x v="1952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40970.125"/>
    <n v="1328158065"/>
    <x v="1953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42441.208333333328"/>
    <n v="1453730176"/>
    <x v="1954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41052.791666666664"/>
    <n v="1334989881"/>
    <x v="1955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42112.882002314815"/>
    <n v="1425507005"/>
    <x v="1956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41209.098530092589"/>
    <n v="1348712513"/>
    <x v="1957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41356.94630787037"/>
    <n v="1361490161"/>
    <x v="1958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41913"/>
    <n v="1408565860"/>
    <x v="1959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41994.362743055557"/>
    <n v="1416559341"/>
    <x v="1960"/>
    <b v="1"/>
    <n v="33"/>
    <b v="1"/>
    <s v="technology/hardware"/>
    <n v="1.1790285714285713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41188.165972222225"/>
    <n v="1346042417"/>
    <x v="1961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41772.780509259261"/>
    <n v="1397414636"/>
    <x v="1962"/>
    <b v="1"/>
    <n v="306"/>
    <b v="1"/>
    <s v="technology/hardware"/>
    <n v="1.9292500000000001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41898.429791666669"/>
    <n v="1407838734"/>
    <x v="1963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42482.272824074069"/>
    <n v="1458714772"/>
    <x v="1964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40920.041666666664"/>
    <n v="1324433310"/>
    <x v="1965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41865.540486111109"/>
    <n v="1405429098"/>
    <x v="1966"/>
    <b v="1"/>
    <n v="1513"/>
    <b v="1"/>
    <s v="technology/hardware"/>
    <n v="2.0674308999999997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41760.663530092592"/>
    <n v="1396367729"/>
    <x v="1967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42707.628645833334"/>
    <n v="1478095515"/>
    <x v="1968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42587.792453703703"/>
    <n v="1467831668"/>
    <x v="1969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41384.151631944449"/>
    <n v="1361248701"/>
    <x v="1970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41593.166666666664"/>
    <n v="1381752061"/>
    <x v="197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41231.053749999999"/>
    <n v="1350605844"/>
    <x v="1972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42588.291666666672"/>
    <n v="1467134464"/>
    <x v="1973"/>
    <b v="1"/>
    <n v="2051"/>
    <b v="1"/>
    <s v="technology/hardware"/>
    <n v="2.5683081313131311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41505.334131944444"/>
    <n v="1371715269"/>
    <x v="1974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41343.755219907405"/>
    <n v="1360346851"/>
    <x v="1975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41468.899594907409"/>
    <n v="1371159325"/>
    <x v="1976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42357.332638888889"/>
    <n v="1446527540"/>
    <x v="1977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41072.291666666664"/>
    <n v="1336627492"/>
    <x v="1978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42327.207638888889"/>
    <n v="1444734146"/>
    <x v="1979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42463.500717592593"/>
    <n v="1456232462"/>
    <x v="1980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41829.725289351853"/>
    <n v="1402334665"/>
    <x v="1981"/>
    <b v="0"/>
    <n v="12"/>
    <b v="0"/>
    <s v="photography/people"/>
    <n v="5.0799999999999956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42708.628321759257"/>
    <n v="1478268287"/>
    <x v="1982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42615.291666666672"/>
    <n v="1470874618"/>
    <x v="1983"/>
    <b v="0"/>
    <n v="16"/>
    <b v="0"/>
    <s v="photography/people"/>
    <n v="4.3000000000000038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41973.831956018519"/>
    <n v="1412189881"/>
    <x v="1984"/>
    <b v="0"/>
    <n v="7"/>
    <b v="0"/>
    <s v="photography/people"/>
    <n v="0.21146666666666669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42584.958333333328"/>
    <n v="1467650771"/>
    <x v="1985"/>
    <b v="0"/>
    <n v="4"/>
    <b v="0"/>
    <s v="photography/people"/>
    <n v="3.1874999999999987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42443.392164351855"/>
    <n v="1455359083"/>
    <x v="1986"/>
    <b v="0"/>
    <n v="1"/>
    <b v="0"/>
    <s v="photography/people"/>
    <n v="4.9999999999994493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42064.639768518522"/>
    <n v="1422631276"/>
    <x v="1987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42236.763217592597"/>
    <n v="1437502742"/>
    <x v="1988"/>
    <b v="0"/>
    <n v="1"/>
    <b v="0"/>
    <s v="photography/people"/>
    <n v="4.1666666666666519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42715.680648148147"/>
    <n v="1478881208"/>
    <x v="1989"/>
    <b v="0"/>
    <n v="1"/>
    <b v="0"/>
    <s v="photography/people"/>
    <n v="1.0000000000000009E-2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42413.195972222224"/>
    <n v="1454042532"/>
    <x v="1990"/>
    <b v="0"/>
    <n v="5"/>
    <b v="0"/>
    <s v="photography/people"/>
    <n v="0.16966666666666663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42188.89335648148"/>
    <n v="1434144386"/>
    <x v="1991"/>
    <b v="0"/>
    <n v="3"/>
    <b v="0"/>
    <s v="photography/people"/>
    <n v="6.9999999999999951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42053.143414351856"/>
    <n v="1421637991"/>
    <x v="1992"/>
    <b v="0"/>
    <n v="2"/>
    <b v="0"/>
    <s v="photography/people"/>
    <n v="1.3333333333332975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42359.58839120371"/>
    <n v="1448114837"/>
    <x v="1993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42711.047939814816"/>
    <n v="1475885342"/>
    <x v="1994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42201.902037037042"/>
    <n v="1435354736"/>
    <x v="1995"/>
    <b v="0"/>
    <n v="3"/>
    <b v="0"/>
    <s v="photography/people"/>
    <n v="7.799999999999995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41830.819571759261"/>
    <n v="1402429211"/>
    <x v="1996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41877.930694444447"/>
    <n v="1406499612"/>
    <x v="1997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41852.118495370371"/>
    <n v="1402973438"/>
    <x v="199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41956.524398148147"/>
    <n v="1413286508"/>
    <x v="1999"/>
    <b v="0"/>
    <n v="7"/>
    <b v="0"/>
    <s v="photography/people"/>
    <n v="7.6129032258064333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42375.951539351852"/>
    <n v="1449528613"/>
    <x v="2000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42167.833333333328"/>
    <n v="1431406916"/>
    <x v="2001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42758.71230324074"/>
    <n v="1482599143"/>
    <x v="2002"/>
    <b v="1"/>
    <n v="1375"/>
    <b v="1"/>
    <s v="technology/hardware"/>
    <n v="2.1679421999999997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40361.958333333336"/>
    <n v="1276830052"/>
    <x v="2003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41830.604895833334"/>
    <n v="1402410663"/>
    <x v="2004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41563.165972222225"/>
    <n v="1379532618"/>
    <x v="2005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41976.542187500003"/>
    <n v="1414584045"/>
    <x v="2006"/>
    <b v="1"/>
    <n v="303"/>
    <b v="1"/>
    <s v="technology/hardware"/>
    <n v="2.4783999999999997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40414.166666666664"/>
    <n v="1276891586"/>
    <x v="2007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40805.604421296295"/>
    <n v="1312641022"/>
    <x v="2008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42697.365081018521"/>
    <n v="1476776743"/>
    <x v="2009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42600.996423611112"/>
    <n v="1468972491"/>
    <x v="2010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42380.958333333328"/>
    <n v="1449650173"/>
    <x v="2011"/>
    <b v="1"/>
    <n v="971"/>
    <b v="1"/>
    <s v="technology/hardware"/>
    <n v="8.1956400000000009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42040.822233796294"/>
    <n v="1420573441"/>
    <x v="2012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42559.960810185185"/>
    <n v="1462835014"/>
    <x v="2013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41358.172905092593"/>
    <n v="1361250539"/>
    <x v="2014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40795.876886574071"/>
    <n v="1313010163"/>
    <x v="2015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41342.88077546296"/>
    <n v="1360271299"/>
    <x v="2016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40992.166666666664"/>
    <n v="1329873755"/>
    <x v="2017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42229.365844907406"/>
    <n v="1436863609"/>
    <x v="2018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42635.70857638889"/>
    <n v="1471971621"/>
    <x v="2019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41773.961111111108"/>
    <n v="1396923624"/>
    <x v="202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41906.070567129631"/>
    <n v="1407634897"/>
    <x v="2021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42532.569120370375"/>
    <n v="1463060372"/>
    <x v="202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42166.420752314814"/>
    <n v="1431425153"/>
    <x v="202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41134.125"/>
    <n v="1341875544"/>
    <x v="202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42166.184560185182"/>
    <n v="1431404746"/>
    <x v="2025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41750.165972222225"/>
    <n v="1394127585"/>
    <x v="2026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42093.772210648152"/>
    <n v="1423855919"/>
    <x v="2027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40252.913194444445"/>
    <n v="1265493806"/>
    <x v="2028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41878.021770833337"/>
    <n v="1406507481"/>
    <x v="2029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41242.996481481481"/>
    <n v="1351641296"/>
    <x v="2030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42013.041666666672"/>
    <n v="1417506853"/>
    <x v="2031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42719.208333333328"/>
    <n v="1479216874"/>
    <x v="2032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41755.082384259258"/>
    <n v="1395885518"/>
    <x v="2033"/>
    <b v="1"/>
    <n v="158"/>
    <b v="1"/>
    <s v="technology/hardware"/>
    <n v="1.7867600000000001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42131.290277777778"/>
    <n v="1426216033"/>
    <x v="2034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42357.041666666672"/>
    <n v="1446562807"/>
    <x v="2035"/>
    <b v="1"/>
    <n v="644"/>
    <b v="1"/>
    <s v="technology/hardware"/>
    <n v="2.1103642499999999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41768.864803240744"/>
    <n v="1397076319"/>
    <x v="2036"/>
    <b v="1"/>
    <n v="848"/>
    <b v="1"/>
    <s v="technology/hardware"/>
    <n v="1.3166833333333332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41638.251770833333"/>
    <n v="1383195753"/>
    <x v="2037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41456.75"/>
    <n v="1369895421"/>
    <x v="2038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42705.207638888889"/>
    <n v="1477996325"/>
    <x v="2039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41593.968784722223"/>
    <n v="1383257703"/>
    <x v="2040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42684.567442129628"/>
    <n v="1476189427"/>
    <x v="2041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42391.708032407405"/>
    <n v="1448297974"/>
    <x v="2042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42715.207638888889"/>
    <n v="1476764077"/>
    <x v="2043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42168.684189814812"/>
    <n v="1431620714"/>
    <x v="204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41099.088506944441"/>
    <n v="1339207647"/>
    <x v="2045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41417.171805555554"/>
    <n v="1366690044"/>
    <x v="2046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42111"/>
    <n v="1426714870"/>
    <x v="2047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41417.651516203703"/>
    <n v="1366731491"/>
    <x v="2048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41610.957638888889"/>
    <n v="1382963963"/>
    <x v="2049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42155.071504629625"/>
    <n v="1429580578"/>
    <x v="2050"/>
    <b v="0"/>
    <n v="170"/>
    <b v="1"/>
    <s v="technology/hardware"/>
    <n v="4.7326999999999995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41634.022418981483"/>
    <n v="1385425937"/>
    <x v="2051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42420.08394675926"/>
    <n v="1452045653"/>
    <x v="2052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42333.659155092595"/>
    <n v="1445870951"/>
    <x v="2053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41761.520949074074"/>
    <n v="1396441810"/>
    <x v="2054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41976.166666666672"/>
    <n v="1415031043"/>
    <x v="2055"/>
    <b v="0"/>
    <n v="101"/>
    <b v="1"/>
    <s v="technology/hardware"/>
    <n v="1.6741666666666668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41381.76090277778"/>
    <n v="1363630542"/>
    <x v="2056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42426.494583333333"/>
    <n v="1453895532"/>
    <x v="2057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42065.833333333328"/>
    <n v="1421916830"/>
    <x v="2058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42400.915972222225"/>
    <n v="1450880854"/>
    <x v="2059"/>
    <b v="0"/>
    <n v="375"/>
    <b v="1"/>
    <s v="technology/hardware"/>
    <n v="1.4345666666666665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41843.642939814818"/>
    <n v="1400945150"/>
    <x v="206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42735.764513888891"/>
    <n v="1480616454"/>
    <x v="2061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42453.341412037036"/>
    <n v="1456218698"/>
    <x v="2062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42505.73265046296"/>
    <n v="1460482501"/>
    <x v="2063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41425.5"/>
    <n v="1366879523"/>
    <x v="2064"/>
    <b v="0"/>
    <n v="5812"/>
    <b v="1"/>
    <s v="technology/hardware"/>
    <n v="1.9116676082790636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41633.333668981482"/>
    <n v="1385366429"/>
    <x v="2065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41874.771793981483"/>
    <n v="1406226683"/>
    <x v="2066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42148.853888888887"/>
    <n v="1429648176"/>
    <x v="2067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42663.841608796298"/>
    <n v="1474402315"/>
    <x v="2068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42371.972118055557"/>
    <n v="1449098391"/>
    <x v="2069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42549.6565162037"/>
    <n v="1464536723"/>
    <x v="2070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42645.278749999998"/>
    <n v="1471502484"/>
    <x v="2071"/>
    <b v="0"/>
    <n v="278"/>
    <b v="1"/>
    <s v="technology/hardware"/>
    <n v="2.8072999999999997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42497.581388888888"/>
    <n v="1460037432"/>
    <x v="207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42132.668032407411"/>
    <n v="1427212918"/>
    <x v="2073"/>
    <b v="0"/>
    <n v="470"/>
    <b v="1"/>
    <s v="technology/hardware"/>
    <n v="1.526043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42496.826180555552"/>
    <n v="1459972182"/>
    <x v="2074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41480.681574074071"/>
    <n v="1372177288"/>
    <x v="2075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41843.880659722221"/>
    <n v="1402693689"/>
    <x v="2076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42160.875"/>
    <n v="1428541276"/>
    <x v="2077"/>
    <b v="0"/>
    <n v="188"/>
    <b v="1"/>
    <s v="technology/hardware"/>
    <n v="1.1550799999999999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42722.771493055552"/>
    <n v="1479493857"/>
    <x v="2078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42180.791666666672"/>
    <n v="1432659793"/>
    <x v="2079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42319.998842592591"/>
    <n v="1444690700"/>
    <x v="208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41045.207638888889"/>
    <n v="1333597555"/>
    <x v="2081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40871.161990740737"/>
    <n v="1316919196"/>
    <x v="2082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41064.72216435185"/>
    <n v="1336238395"/>
    <x v="2083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41763.290972222225"/>
    <n v="1396468782"/>
    <x v="2084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41105.835497685184"/>
    <n v="1339790587"/>
    <x v="2085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40891.207638888889"/>
    <n v="1321200332"/>
    <x v="2086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40794.204375000001"/>
    <n v="1312865658"/>
    <x v="2087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40432.165972222225"/>
    <n v="1281028152"/>
    <x v="2088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41488.076319444444"/>
    <n v="1372384194"/>
    <x v="2089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41329.381423611114"/>
    <n v="1359104955"/>
    <x v="2090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40603.833333333336"/>
    <n v="1294818278"/>
    <x v="2091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40823.707546296297"/>
    <n v="1312822732"/>
    <x v="209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41265.896203703705"/>
    <n v="1351024232"/>
    <x v="2093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40973.125"/>
    <n v="1327969730"/>
    <x v="2094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40818.733483796292"/>
    <n v="1312392973"/>
    <x v="2095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41208.165972222225"/>
    <n v="1349892735"/>
    <x v="2096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40878.626562500001"/>
    <n v="1317564135"/>
    <x v="2097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40976.11383101852"/>
    <n v="1328582635"/>
    <x v="2098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42187.152777777781"/>
    <n v="1434650084"/>
    <x v="2099"/>
    <b v="0"/>
    <n v="63"/>
    <b v="1"/>
    <s v="music/indie rock"/>
    <n v="1.3236666666666665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41090.165972222225"/>
    <n v="1339704141"/>
    <x v="21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40952.149467592593"/>
    <n v="1323920114"/>
    <x v="2101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40668.868611111109"/>
    <n v="1302036648"/>
    <x v="2102"/>
    <b v="0"/>
    <n v="38"/>
    <b v="1"/>
    <s v="music/indie rock"/>
    <n v="1.3599999999999999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41222.7966087963"/>
    <n v="1349892427"/>
    <x v="2103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41425"/>
    <n v="1367286434"/>
    <x v="210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41964.166666666672"/>
    <n v="1415472953"/>
    <x v="2105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41300.21497685185"/>
    <n v="1356584974"/>
    <x v="2106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41955.752233796295"/>
    <n v="1413997393"/>
    <x v="2107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41162.163194444445"/>
    <n v="1344917580"/>
    <x v="2108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42190.708530092597"/>
    <n v="1433523617"/>
    <x v="2109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41787.207638888889"/>
    <n v="1398873969"/>
    <x v="211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40770.041666666664"/>
    <n v="1307594625"/>
    <x v="2111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41379.928159722222"/>
    <n v="1364854593"/>
    <x v="2112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41905.86546296296"/>
    <n v="1408481176"/>
    <x v="2113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40521.207638888889"/>
    <n v="1286480070"/>
    <x v="2114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40594.081030092595"/>
    <n v="1295575001"/>
    <x v="2115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41184.777812500004"/>
    <n v="1345056003"/>
    <x v="2116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42304.207638888889"/>
    <n v="1444699549"/>
    <x v="2117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40748.839537037034"/>
    <n v="1308946136"/>
    <x v="2118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41137.130150462966"/>
    <n v="1342494445"/>
    <x v="2119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41640.964537037034"/>
    <n v="1384384136"/>
    <x v="2120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42746.7424537037"/>
    <n v="1481564948"/>
    <x v="2121"/>
    <b v="0"/>
    <n v="10"/>
    <b v="0"/>
    <s v="games/video games"/>
    <n v="5.6800000000000184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42742.300567129627"/>
    <n v="1481181169"/>
    <x v="2122"/>
    <b v="0"/>
    <n v="3"/>
    <b v="0"/>
    <s v="games/video games"/>
    <n v="3.8749999999999618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40252.290972222225"/>
    <n v="1263982307"/>
    <x v="2123"/>
    <b v="0"/>
    <n v="5"/>
    <b v="0"/>
    <s v="games/video games"/>
    <n v="9.9999999999999978E-2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40512.208333333336"/>
    <n v="1286930435"/>
    <x v="2124"/>
    <b v="0"/>
    <n v="5"/>
    <b v="0"/>
    <s v="games/video games"/>
    <n v="0.1045454545454545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42221.023530092592"/>
    <n v="1436142833"/>
    <x v="2125"/>
    <b v="0"/>
    <n v="27"/>
    <b v="0"/>
    <s v="games/video games"/>
    <n v="1.419999999999999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41981.973229166666"/>
    <n v="1415488887"/>
    <x v="2126"/>
    <b v="0"/>
    <n v="2"/>
    <b v="0"/>
    <s v="games/video games"/>
    <n v="4.9999999999994493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42075.463692129633"/>
    <n v="1423570063"/>
    <x v="2127"/>
    <b v="0"/>
    <n v="236"/>
    <b v="0"/>
    <s v="games/video games"/>
    <n v="0.28842857142857148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41903.772789351853"/>
    <n v="1406140369"/>
    <x v="2128"/>
    <b v="0"/>
    <n v="1"/>
    <b v="0"/>
    <s v="games/video games"/>
    <n v="1.6666666666667052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42439.024305555555"/>
    <n v="1454978100"/>
    <x v="2129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41867.086377314816"/>
    <n v="1405130663"/>
    <x v="2130"/>
    <b v="0"/>
    <n v="4"/>
    <b v="0"/>
    <s v="games/video games"/>
    <n v="2.0238095238095388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42197.207071759258"/>
    <n v="1434085091"/>
    <x v="2131"/>
    <b v="0"/>
    <n v="3"/>
    <b v="0"/>
    <s v="games/video games"/>
    <n v="5.0000000000000044E-2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41673.487175925926"/>
    <n v="1388835692"/>
    <x v="2132"/>
    <b v="0"/>
    <n v="99"/>
    <b v="0"/>
    <s v="games/video games"/>
    <n v="2.1129900000000035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40657.290972222225"/>
    <n v="1300328399"/>
    <x v="2133"/>
    <b v="0"/>
    <n v="3"/>
    <b v="0"/>
    <s v="games/video games"/>
    <n v="1.6000000000000014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41391.886469907404"/>
    <n v="1364505391"/>
    <x v="2134"/>
    <b v="0"/>
    <n v="3"/>
    <b v="0"/>
    <s v="games/video games"/>
    <n v="1.7333333333333312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41186.963344907403"/>
    <n v="1346800033"/>
    <x v="2135"/>
    <b v="0"/>
    <n v="22"/>
    <b v="0"/>
    <s v="games/video games"/>
    <n v="9.5600000000000018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41566.509097222224"/>
    <n v="1379592786"/>
    <x v="2136"/>
    <b v="0"/>
    <n v="4"/>
    <b v="0"/>
    <s v="games/video games"/>
    <n v="5.9612500000005841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41978.771168981482"/>
    <n v="1415212229"/>
    <x v="2137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41587.054849537039"/>
    <n v="1381364339"/>
    <x v="2138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42677.750092592592"/>
    <n v="1475604008"/>
    <x v="2139"/>
    <b v="0"/>
    <n v="56"/>
    <b v="0"/>
    <s v="games/video games"/>
    <n v="5.4200000000000026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41285.833611111113"/>
    <n v="1355342424"/>
    <x v="2140"/>
    <b v="0"/>
    <n v="11"/>
    <b v="0"/>
    <s v="games/video games"/>
    <n v="1.12000000000000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41957.277303240742"/>
    <n v="1413351559"/>
    <x v="2141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42368.701504629629"/>
    <n v="1449075010"/>
    <x v="2142"/>
    <b v="0"/>
    <n v="12"/>
    <b v="0"/>
    <s v="games/video games"/>
    <n v="5.7238095238095199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40380.791666666664"/>
    <n v="1275599812"/>
    <x v="2143"/>
    <b v="0"/>
    <n v="5"/>
    <b v="0"/>
    <s v="games/video games"/>
    <n v="0.11250000000000004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41531.546759259261"/>
    <n v="1376399240"/>
    <x v="2144"/>
    <b v="0"/>
    <n v="24"/>
    <b v="0"/>
    <s v="games/video games"/>
    <n v="1.7098591549295827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41605.279097222221"/>
    <n v="1382938914"/>
    <x v="2145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42411.679513888885"/>
    <n v="1453997910"/>
    <x v="2146"/>
    <b v="0"/>
    <n v="1"/>
    <b v="0"/>
    <s v="games/video games"/>
    <n v="1.9999999999997797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41959.337361111116"/>
    <n v="1413356748"/>
    <x v="2147"/>
    <b v="0"/>
    <n v="55"/>
    <b v="0"/>
    <s v="games/video games"/>
    <n v="6.9641025641025145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42096.691921296297"/>
    <n v="1425404182"/>
    <x v="2148"/>
    <b v="0"/>
    <n v="2"/>
    <b v="0"/>
    <s v="games/video games"/>
    <n v="2.0000000000000018E-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40390"/>
    <n v="1277512556"/>
    <x v="2149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42564.284710648149"/>
    <n v="1465800599"/>
    <x v="2150"/>
    <b v="0"/>
    <n v="4"/>
    <b v="0"/>
    <s v="games/video games"/>
    <n v="8.0999999999999961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42550.847384259265"/>
    <n v="1464639614"/>
    <x v="2151"/>
    <b v="0"/>
    <n v="6"/>
    <b v="0"/>
    <s v="games/video games"/>
    <n v="2.6222222222221925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41713.790613425925"/>
    <n v="1392321509"/>
    <x v="2152"/>
    <b v="0"/>
    <n v="4"/>
    <b v="0"/>
    <s v="games/video games"/>
    <n v="1.6666666666667052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42014.332638888889"/>
    <n v="1417470718"/>
    <x v="2153"/>
    <b v="0"/>
    <n v="4"/>
    <b v="0"/>
    <s v="games/video games"/>
    <n v="9.1244548809155113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41667.632256944446"/>
    <n v="1389193827"/>
    <x v="2154"/>
    <b v="0"/>
    <n v="2"/>
    <b v="0"/>
    <s v="games/video games"/>
    <n v="8.0000000000000071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42460.70584490741"/>
    <n v="1456854985"/>
    <x v="2155"/>
    <b v="0"/>
    <n v="5"/>
    <b v="0"/>
    <s v="games/video games"/>
    <n v="2.300000000000002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41533.85423611111"/>
    <n v="1375475406"/>
    <x v="2156"/>
    <b v="0"/>
    <n v="83"/>
    <b v="0"/>
    <s v="games/video games"/>
    <n v="2.666071428571426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42727.332638888889"/>
    <n v="1479684783"/>
    <x v="2157"/>
    <b v="0"/>
    <n v="57"/>
    <b v="0"/>
    <s v="games/video games"/>
    <n v="0.28191999999999995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41309.853865740741"/>
    <n v="1356121774"/>
    <x v="2158"/>
    <b v="0"/>
    <n v="311"/>
    <b v="0"/>
    <s v="games/video games"/>
    <n v="6.5900366666666654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40740.731180555551"/>
    <n v="1308245574"/>
    <x v="2159"/>
    <b v="0"/>
    <n v="2"/>
    <b v="0"/>
    <s v="games/video games"/>
    <n v="7.222222222222241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41048.711863425924"/>
    <n v="1334855105"/>
    <x v="2160"/>
    <b v="0"/>
    <n v="16"/>
    <b v="0"/>
    <s v="games/video games"/>
    <n v="8.499999999999952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42270.852534722217"/>
    <n v="1440448059"/>
    <x v="2161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41844.766099537039"/>
    <n v="1403547791"/>
    <x v="2162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42163.159722222219"/>
    <n v="1429306520"/>
    <x v="2163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42546.165972222225"/>
    <n v="1464196414"/>
    <x v="216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42468.625405092593"/>
    <n v="1457539235"/>
    <x v="216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41978.879837962959"/>
    <n v="1413922018"/>
    <x v="2166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41167.066400462965"/>
    <n v="1346463337"/>
    <x v="216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42776.208333333328"/>
    <n v="1484058261"/>
    <x v="2168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42796.700821759259"/>
    <n v="1488214151"/>
    <x v="2169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42238.750254629631"/>
    <n v="1436810422"/>
    <x v="2170"/>
    <b v="0"/>
    <n v="19"/>
    <b v="1"/>
    <s v="music/rock"/>
    <n v="1.8085714285714287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42177.208333333328"/>
    <n v="1431903495"/>
    <x v="2171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42112.580092592587"/>
    <n v="1426773320"/>
    <x v="2172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41527.165972222225"/>
    <n v="1376066243"/>
    <x v="217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42495.542905092589"/>
    <n v="1459861307"/>
    <x v="2174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42572.009097222224"/>
    <n v="1468455186"/>
    <x v="2175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42126.633206018523"/>
    <n v="1427987509"/>
    <x v="2176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42527.250775462962"/>
    <n v="1463032867"/>
    <x v="217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42753.63653935185"/>
    <n v="1482160597"/>
    <x v="2178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42105.171203703707"/>
    <n v="1426133192"/>
    <x v="2179"/>
    <b v="0"/>
    <n v="21"/>
    <b v="1"/>
    <s v="music/rock"/>
    <n v="1.6139999999999999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42321.711435185185"/>
    <n v="1443801868"/>
    <x v="2180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42787.005243055552"/>
    <n v="1486426053"/>
    <x v="2181"/>
    <b v="0"/>
    <n v="53"/>
    <b v="1"/>
    <s v="games/tabletop games"/>
    <n v="1.531000000000000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41914.900752314818"/>
    <n v="1409261825"/>
    <x v="2182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42775.208333333328"/>
    <n v="1484037977"/>
    <x v="2183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42394.666666666672"/>
    <n v="1452530041"/>
    <x v="2184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41359.349988425929"/>
    <n v="1360830239"/>
    <x v="2185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42620.083333333328"/>
    <n v="1470062743"/>
    <x v="2186"/>
    <b v="0"/>
    <n v="392"/>
    <b v="1"/>
    <s v="games/tabletop games"/>
    <n v="1.0967500000000001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42097.165972222225"/>
    <n v="1425531666"/>
    <x v="2187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42668.708333333328"/>
    <n v="1474380241"/>
    <x v="2188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42481.916666666672"/>
    <n v="1460055300"/>
    <x v="2189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42452.290972222225"/>
    <n v="1455721204"/>
    <x v="219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42780.833645833336"/>
    <n v="1486065627"/>
    <x v="2191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42719.958333333328"/>
    <n v="1479414344"/>
    <x v="2192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42695.207638888889"/>
    <n v="1477043072"/>
    <x v="2193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42455.716319444444"/>
    <n v="1456423890"/>
    <x v="2194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42227.771990740745"/>
    <n v="1436725900"/>
    <x v="2195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42706.291666666672"/>
    <n v="1478000502"/>
    <x v="2196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42063.584016203706"/>
    <n v="1422540059"/>
    <x v="2197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42322.555555555555"/>
    <n v="1444911600"/>
    <x v="2198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42292.416643518518"/>
    <n v="1442311198"/>
    <x v="2199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42191.125"/>
    <n v="1433775668"/>
    <x v="22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41290.846817129634"/>
    <n v="1357157965"/>
    <x v="2201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41214.849166666667"/>
    <n v="1349209368"/>
    <x v="2202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42271.85974537037"/>
    <n v="1440535082"/>
    <x v="2203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41342.311562499999"/>
    <n v="1360222119"/>
    <x v="2204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41061.82163194444"/>
    <n v="1335987789"/>
    <x v="2205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41015.257222222222"/>
    <n v="1333001424"/>
    <x v="2206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41594.235798611109"/>
    <n v="1381984773"/>
    <x v="2207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41006.166666666664"/>
    <n v="1328649026"/>
    <x v="2208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41743.958333333336"/>
    <n v="1396524644"/>
    <x v="2209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41013.73333333333"/>
    <n v="1329442510"/>
    <x v="22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41739.290972222225"/>
    <n v="1395168625"/>
    <x v="2211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41582.041666666664"/>
    <n v="1380650177"/>
    <x v="2212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42139.826145833329"/>
    <n v="1429127379"/>
    <x v="2213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41676.792222222226"/>
    <n v="1389121248"/>
    <x v="2214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40981.290972222225"/>
    <n v="1329671572"/>
    <x v="2215"/>
    <b v="0"/>
    <n v="33"/>
    <b v="1"/>
    <s v="music/electronic music"/>
    <n v="1.5636363636363635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42208.751678240747"/>
    <n v="1436464945"/>
    <x v="2216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42310.333333333328"/>
    <n v="1445539113"/>
    <x v="2217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41150"/>
    <n v="1344281383"/>
    <x v="2218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42235.718888888892"/>
    <n v="1437412512"/>
    <x v="2219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41482.060601851852"/>
    <n v="1372296436"/>
    <x v="2220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42483"/>
    <n v="1458748809"/>
    <x v="2221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40936.787581018521"/>
    <n v="1325184847"/>
    <x v="2222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42182.640833333338"/>
    <n v="1432826568"/>
    <x v="2223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42672.791666666672"/>
    <n v="1475337675"/>
    <x v="2224"/>
    <b v="0"/>
    <n v="296"/>
    <b v="1"/>
    <s v="games/tabletop games"/>
    <n v="2.4314999999999998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41903.79184027778"/>
    <n v="1408734015"/>
    <x v="222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42412.207638888889"/>
    <n v="1452625822"/>
    <x v="2226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41591.849016203705"/>
    <n v="1381778555"/>
    <x v="2227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42232.278194444443"/>
    <n v="1437115236"/>
    <x v="2228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41520.166666666664"/>
    <n v="1375113391"/>
    <x v="2229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41754.881099537037"/>
    <n v="1395868127"/>
    <x v="2230"/>
    <b v="0"/>
    <n v="498"/>
    <b v="1"/>
    <s v="games/tabletop games"/>
    <n v="1.259529411764706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41450.208333333336"/>
    <n v="1369864301"/>
    <x v="223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41839.125"/>
    <n v="1402945408"/>
    <x v="2232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42352"/>
    <n v="1448269539"/>
    <x v="2233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42740.824618055558"/>
    <n v="1481053647"/>
    <x v="2234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42091.980451388896"/>
    <n v="1424997111"/>
    <x v="2235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42401.617164351846"/>
    <n v="1451746123"/>
    <x v="2236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41955.332638888889"/>
    <n v="1412294683"/>
    <x v="2237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42804.621712962966"/>
    <n v="1486565716"/>
    <x v="2238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41609.168055555558"/>
    <n v="1382742014"/>
    <x v="2239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42482.825740740736"/>
    <n v="1458762544"/>
    <x v="2240"/>
    <b v="0"/>
    <n v="96"/>
    <b v="1"/>
    <s v="games/tabletop games"/>
    <n v="2.7068000000000003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42796.827546296292"/>
    <n v="1485892300"/>
    <x v="2241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41605.126388888886"/>
    <n v="1382449733"/>
    <x v="2242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42807.125"/>
    <n v="1488823290"/>
    <x v="2243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42659.854166666672"/>
    <n v="1475609946"/>
    <x v="2244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41691.75"/>
    <n v="1390323617"/>
    <x v="2245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42251.79178240741"/>
    <n v="1438801210"/>
    <x v="2246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42214.666261574079"/>
    <n v="1436975965"/>
    <x v="2247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42718.875902777778"/>
    <n v="1479157278"/>
    <x v="224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41366.661631944444"/>
    <n v="1362329565"/>
    <x v="2249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42707.0471412037"/>
    <n v="1478131673"/>
    <x v="2250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41867.34579861111"/>
    <n v="1406362677"/>
    <x v="2251"/>
    <b v="0"/>
    <n v="480"/>
    <b v="1"/>
    <s v="games/tabletop games"/>
    <n v="1.3444929411764708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42588.327986111108"/>
    <n v="1469173938"/>
    <x v="2252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42326.672997685186"/>
    <n v="1445267347"/>
    <x v="2253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42759.647777777776"/>
    <n v="1484667168"/>
    <x v="2254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42497.951979166668"/>
    <n v="1460069451"/>
    <x v="2255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42696.451921296291"/>
    <n v="1478602246"/>
    <x v="225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42540.958333333328"/>
    <n v="1463351329"/>
    <x v="2257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42166.75100694444"/>
    <n v="1431453687"/>
    <x v="2258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42712.804814814815"/>
    <n v="1480360736"/>
    <x v="2259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41724.975115740745"/>
    <n v="1393287850"/>
    <x v="226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42780.724768518514"/>
    <n v="1485278620"/>
    <x v="2261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41961"/>
    <n v="1413295358"/>
    <x v="2262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42035.832326388889"/>
    <n v="1420919913"/>
    <x v="226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42513.125"/>
    <n v="1462543114"/>
    <x v="226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42696.853090277778"/>
    <n v="1479241707"/>
    <x v="2265"/>
    <b v="0"/>
    <n v="17"/>
    <b v="1"/>
    <s v="games/tabletop games"/>
    <n v="2.9850000000000003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42487.083333333328"/>
    <n v="1460235592"/>
    <x v="2266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41994.041666666672"/>
    <n v="1416945297"/>
    <x v="226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42806.082349537035"/>
    <n v="1486691915"/>
    <x v="2268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42801.208333333328"/>
    <n v="1486745663"/>
    <x v="2269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42745.915972222225"/>
    <n v="1482353513"/>
    <x v="227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42714.000046296293"/>
    <n v="1478736004"/>
    <x v="2271"/>
    <b v="0"/>
    <n v="1328"/>
    <b v="1"/>
    <s v="games/tabletop games"/>
    <n v="2.8308999999999997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42345.699490740735"/>
    <n v="1446914836"/>
    <x v="2272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42806.507430555561"/>
    <n v="1487164242"/>
    <x v="2273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41693.500659722224"/>
    <n v="1390564857"/>
    <x v="2274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41995.616655092599"/>
    <n v="1416667679"/>
    <x v="2275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41644.651493055557"/>
    <n v="1386344289"/>
    <x v="2276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40966.678506944445"/>
    <n v="1327767423"/>
    <x v="2277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42372.957638888889"/>
    <n v="1448902867"/>
    <x v="2278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42039.166666666672"/>
    <n v="1421436099"/>
    <x v="227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42264.624895833331"/>
    <n v="1439909991"/>
    <x v="2280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40749.284722222219"/>
    <n v="1306219897"/>
    <x v="2281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42383.17460648148"/>
    <n v="1447560686"/>
    <x v="2282"/>
    <b v="0"/>
    <n v="12"/>
    <b v="1"/>
    <s v="music/rock"/>
    <n v="1.8533333333333335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41038.083379629628"/>
    <n v="1331348404"/>
    <x v="2283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40614.166666666664"/>
    <n v="1297451245"/>
    <x v="2284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41089.185682870368"/>
    <n v="1338352043"/>
    <x v="2285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41523.165972222225"/>
    <n v="1376003254"/>
    <x v="2286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41813.667361111111"/>
    <n v="1401724860"/>
    <x v="2287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41086.75"/>
    <n v="1339098689"/>
    <x v="2288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41614.973611111112"/>
    <n v="1382659060"/>
    <x v="2289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40148.708333333336"/>
    <n v="1252908330"/>
    <x v="229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41022.166666666664"/>
    <n v="1332199618"/>
    <x v="2291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41017.697638888887"/>
    <n v="1332175476"/>
    <x v="2292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41177.165972222225"/>
    <n v="1346345999"/>
    <x v="2293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41294.72314814815"/>
    <n v="1356110480"/>
    <x v="2294"/>
    <b v="0"/>
    <n v="112"/>
    <b v="1"/>
    <s v="music/rock"/>
    <n v="1.4608080000000001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41300.954351851848"/>
    <n v="1356648856"/>
    <x v="2295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40962.731782407405"/>
    <n v="1326994426"/>
    <x v="229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40982.165972222225"/>
    <n v="1328749249"/>
    <x v="2297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41724.798993055556"/>
    <n v="1393272633"/>
    <x v="2298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40580.032511574071"/>
    <n v="1295657209"/>
    <x v="229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41088.727037037039"/>
    <n v="1339694816"/>
    <x v="2300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41446.146944444445"/>
    <n v="1369193496"/>
    <x v="2301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41639.291666666664"/>
    <n v="1385585434"/>
    <x v="2302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40890.152731481481"/>
    <n v="1320287996"/>
    <x v="2303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40544.207638888889"/>
    <n v="1290281691"/>
    <x v="2304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41859.75"/>
    <n v="1405356072"/>
    <x v="2305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40978.16815972222"/>
    <n v="1328760129"/>
    <x v="2306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41034.802407407406"/>
    <n v="1333653333"/>
    <x v="2307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41880.041666666664"/>
    <n v="1406847996"/>
    <x v="2308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41342.987696759257"/>
    <n v="1359848537"/>
    <x v="2309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41354.752488425926"/>
    <n v="1361300615"/>
    <x v="2310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41766.004502314812"/>
    <n v="1396829189"/>
    <x v="2311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41747.958333333336"/>
    <n v="1395155478"/>
    <x v="2312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41032.958634259259"/>
    <n v="1333494026"/>
    <x v="2313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41067.551585648151"/>
    <n v="1336482857"/>
    <x v="2314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41034.72619212963"/>
    <n v="1333646743"/>
    <x v="2315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40156.76666666667"/>
    <n v="1253726650"/>
    <x v="2316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40224.208333333336"/>
    <n v="1263474049"/>
    <x v="2317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40082.165972222225"/>
    <n v="1251214014"/>
    <x v="2318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41623.082002314812"/>
    <n v="1384480685"/>
    <x v="2319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41731.775462962964"/>
    <n v="1393443400"/>
    <x v="232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42829.21876157407"/>
    <n v="1488694501"/>
    <x v="232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42834.853807870371"/>
    <n v="1489181369"/>
    <x v="2322"/>
    <b v="0"/>
    <n v="4"/>
    <b v="0"/>
    <s v="food/small batch"/>
    <n v="3.1481481481481444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42814.755173611105"/>
    <n v="1489428447"/>
    <x v="2323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42820.843576388885"/>
    <n v="1487970885"/>
    <x v="2324"/>
    <b v="0"/>
    <n v="61"/>
    <b v="0"/>
    <s v="food/small batch"/>
    <n v="0.20733333333333337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42823.980682870373"/>
    <n v="1488241931"/>
    <x v="2325"/>
    <b v="0"/>
    <n v="7"/>
    <b v="0"/>
    <s v="food/small batch"/>
    <n v="7.999999999999996E-2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42855.708333333328"/>
    <n v="1489106948"/>
    <x v="2326"/>
    <b v="0"/>
    <n v="1"/>
    <b v="0"/>
    <s v="food/small batch"/>
    <n v="7.1999999999999842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41877.917129629634"/>
    <n v="1406066440"/>
    <x v="2327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42169.781678240746"/>
    <n v="1431715537"/>
    <x v="2328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41837.624374999999"/>
    <n v="1403017146"/>
    <x v="2329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42363"/>
    <n v="1448400943"/>
    <x v="233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41869.005671296298"/>
    <n v="1405728490"/>
    <x v="2331"/>
    <b v="1"/>
    <n v="283"/>
    <b v="1"/>
    <s v="food/small batch"/>
    <n v="1.4431375000000002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42041.628136574072"/>
    <n v="1420643071"/>
    <x v="2332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41788.743055555555"/>
    <n v="1399563390"/>
    <x v="2333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41948.731944444444"/>
    <n v="1412611498"/>
    <x v="2334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41801.572256944448"/>
    <n v="1399902243"/>
    <x v="2335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41706.924710648149"/>
    <n v="1390860695"/>
    <x v="2336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41816.640543981484"/>
    <n v="1401204143"/>
    <x v="2337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41819.896805555552"/>
    <n v="1401485484"/>
    <x v="2338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42723.332638888889"/>
    <n v="1479496309"/>
    <x v="233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42673.642800925925"/>
    <n v="1475249138"/>
    <x v="2340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42197.813703703709"/>
    <n v="1434137504"/>
    <x v="2341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41918.208333333336"/>
    <n v="1410799870"/>
    <x v="2342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42377.82430555555"/>
    <n v="1447962505"/>
    <x v="2343"/>
    <b v="0"/>
    <n v="1"/>
    <b v="0"/>
    <s v="technology/web"/>
    <n v="3.0000000000000027E-2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42545.727650462963"/>
    <n v="1464197269"/>
    <x v="2344"/>
    <b v="0"/>
    <n v="1"/>
    <b v="0"/>
    <s v="technology/web"/>
    <n v="1.0000000000000009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42094.985416666663"/>
    <n v="1424822556"/>
    <x v="2345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42660.79896990741"/>
    <n v="1472843431"/>
    <x v="2346"/>
    <b v="0"/>
    <n v="3"/>
    <b v="0"/>
    <s v="technology/web"/>
    <n v="6.5000000000003944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42607.607361111113"/>
    <n v="1469543676"/>
    <x v="2347"/>
    <b v="0"/>
    <n v="1"/>
    <b v="0"/>
    <s v="technology/web"/>
    <n v="1.5000000000000013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42420.932152777779"/>
    <n v="1450822938"/>
    <x v="2348"/>
    <b v="0"/>
    <n v="5"/>
    <b v="0"/>
    <s v="technology/web"/>
    <n v="3.8571428571428923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42227.775787037041"/>
    <n v="1436812628"/>
    <x v="2349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42738.842245370368"/>
    <n v="1480882370"/>
    <x v="23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42124.101145833338"/>
    <n v="1427768739"/>
    <x v="2351"/>
    <b v="0"/>
    <n v="7"/>
    <b v="0"/>
    <s v="technology/web"/>
    <n v="5.7142857142856718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42161.633703703701"/>
    <n v="1428419552"/>
    <x v="23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42115.676180555558"/>
    <n v="1428596022"/>
    <x v="2353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42014.722916666666"/>
    <n v="1415726460"/>
    <x v="2354"/>
    <b v="0"/>
    <n v="1"/>
    <b v="0"/>
    <s v="technology/web"/>
    <n v="7.1428571428566734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42126.918240740735"/>
    <n v="1428012136"/>
    <x v="2355"/>
    <b v="0"/>
    <n v="2"/>
    <b v="0"/>
    <s v="technology/web"/>
    <n v="6.874999999999964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42160.78361111111"/>
    <n v="1430938104"/>
    <x v="2356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42294.620115740734"/>
    <n v="1442501578"/>
    <x v="2357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42035.027083333334"/>
    <n v="1417818036"/>
    <x v="2358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42219.649583333332"/>
    <n v="1433432124"/>
    <x v="2359"/>
    <b v="0"/>
    <n v="3"/>
    <b v="0"/>
    <s v="technology/web"/>
    <n v="0.14680000000000004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42407.70694444445"/>
    <n v="1452272280"/>
    <x v="2360"/>
    <b v="0"/>
    <n v="1"/>
    <b v="0"/>
    <s v="technology/web"/>
    <n v="3.9999999999995595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42490.916666666672"/>
    <n v="1459975008"/>
    <x v="2361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41984.688310185185"/>
    <n v="1415723470"/>
    <x v="2362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42367.011574074073"/>
    <n v="1447460200"/>
    <x v="2363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42303.934675925921"/>
    <n v="1441146356"/>
    <x v="2364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42386.958333333328"/>
    <n v="1449596425"/>
    <x v="236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42298.531631944439"/>
    <n v="1442839533"/>
    <x v="2366"/>
    <b v="0"/>
    <n v="27"/>
    <b v="0"/>
    <s v="technology/web"/>
    <n v="0.10519999999999996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42485.928425925929"/>
    <n v="1456442216"/>
    <x v="2367"/>
    <b v="0"/>
    <n v="14"/>
    <b v="0"/>
    <s v="technology/web"/>
    <n v="1.3399999999999967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42108.680150462969"/>
    <n v="1425143965"/>
    <x v="2368"/>
    <b v="0"/>
    <n v="2"/>
    <b v="0"/>
    <s v="technology/web"/>
    <n v="2.4999999999999467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42410.812627314815"/>
    <n v="1452540611"/>
    <x v="2369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41991.18913194444"/>
    <n v="1416285141"/>
    <x v="2370"/>
    <b v="0"/>
    <n v="4"/>
    <b v="0"/>
    <s v="technology/web"/>
    <n v="3.2799999999999496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42180.777731481481"/>
    <n v="1432665596"/>
    <x v="2371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42118.069108796291"/>
    <n v="1427247571"/>
    <x v="2372"/>
    <b v="0"/>
    <n v="6"/>
    <b v="0"/>
    <s v="technology/web"/>
    <n v="3.2727272727272716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42245.662314814821"/>
    <n v="1438271624"/>
    <x v="2373"/>
    <b v="0"/>
    <n v="1"/>
    <b v="0"/>
    <s v="technology/web"/>
    <n v="5.882352941177782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42047.843287037031"/>
    <n v="1421180060"/>
    <x v="2374"/>
    <b v="0"/>
    <n v="1"/>
    <b v="0"/>
    <s v="technology/web"/>
    <n v="4.5454545454548523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42622.836076388892"/>
    <n v="1470859437"/>
    <x v="2375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42348.925532407404"/>
    <n v="1447193566"/>
    <x v="2376"/>
    <b v="0"/>
    <n v="4"/>
    <b v="0"/>
    <s v="technology/web"/>
    <n v="0.10877666666666663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42699.911840277782"/>
    <n v="1477515183"/>
    <x v="2377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42242.013078703705"/>
    <n v="1438042730"/>
    <x v="2378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42282.016388888893"/>
    <n v="1440116616"/>
    <x v="2379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42278.793310185181"/>
    <n v="1441134142"/>
    <x v="2380"/>
    <b v="0"/>
    <n v="3"/>
    <b v="0"/>
    <s v="technology/web"/>
    <n v="3.6666666666667069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42104.935740740737"/>
    <n v="1426112848"/>
    <x v="2381"/>
    <b v="0"/>
    <n v="7"/>
    <b v="0"/>
    <s v="technology/web"/>
    <n v="1.81933989577302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42220.187534722223"/>
    <n v="1436502603"/>
    <x v="2382"/>
    <b v="0"/>
    <n v="2"/>
    <b v="0"/>
    <s v="technology/web"/>
    <n v="2.5000000000000022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42057.056793981479"/>
    <n v="1421976107"/>
    <x v="2383"/>
    <b v="0"/>
    <n v="3"/>
    <b v="0"/>
    <s v="technology/web"/>
    <n v="4.3499999999999983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41957.109293981484"/>
    <n v="1413337043"/>
    <x v="2384"/>
    <b v="0"/>
    <n v="8"/>
    <b v="0"/>
    <s v="technology/web"/>
    <n v="8.0000000000000071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42221.70175925926"/>
    <n v="1436201432"/>
    <x v="2385"/>
    <b v="0"/>
    <n v="7"/>
    <b v="0"/>
    <s v="technology/web"/>
    <n v="1.2123076923076903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42014.838240740741"/>
    <n v="1415736424"/>
    <x v="2386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42573.626620370371"/>
    <n v="1465311740"/>
    <x v="2387"/>
    <b v="0"/>
    <n v="3"/>
    <b v="0"/>
    <s v="technology/web"/>
    <n v="6.8399999999999572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42019.811805555553"/>
    <n v="1418761759"/>
    <x v="2388"/>
    <b v="0"/>
    <n v="8"/>
    <b v="0"/>
    <s v="technology/web"/>
    <n v="1.2513513513513486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42210.915972222225"/>
    <n v="1435160452"/>
    <x v="2389"/>
    <b v="0"/>
    <n v="1"/>
    <b v="0"/>
    <s v="technology/web"/>
    <n v="1.87499999999996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42008.262314814812"/>
    <n v="1416896264"/>
    <x v="2390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42094.752824074079"/>
    <n v="1425236644"/>
    <x v="2391"/>
    <b v="0"/>
    <n v="1"/>
    <b v="0"/>
    <s v="technology/web"/>
    <n v="1.2499999999999734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42306.120636574073"/>
    <n v="1443495223"/>
    <x v="2392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42224.648344907408"/>
    <n v="1436456017"/>
    <x v="2393"/>
    <b v="0"/>
    <n v="1"/>
    <b v="0"/>
    <s v="technology/web"/>
    <n v="4.9999999999994493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42061.362187499995"/>
    <n v="1422348093"/>
    <x v="2394"/>
    <b v="0"/>
    <n v="2"/>
    <b v="0"/>
    <s v="technology/web"/>
    <n v="6.0000000000004494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42745.372916666667"/>
    <n v="1481597687"/>
    <x v="2395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42292.849050925928"/>
    <n v="1442348558"/>
    <x v="2396"/>
    <b v="0"/>
    <n v="1"/>
    <b v="0"/>
    <s v="technology/web"/>
    <n v="2.0000000000000018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42006.88490740741"/>
    <n v="1417641256"/>
    <x v="2397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42187.916481481487"/>
    <n v="1433282384"/>
    <x v="2398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41991.853078703702"/>
    <n v="1415910506"/>
    <x v="2399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42474.268101851849"/>
    <n v="1458023164"/>
    <x v="2400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42434.822870370372"/>
    <n v="1452023096"/>
    <x v="2401"/>
    <b v="0"/>
    <n v="9"/>
    <b v="0"/>
    <s v="food/food trucks"/>
    <n v="7.1785714285714786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42137.679756944446"/>
    <n v="1428941931"/>
    <x v="2402"/>
    <b v="0"/>
    <n v="1"/>
    <b v="0"/>
    <s v="food/food trucks"/>
    <n v="4.3333333333333002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42459.840949074074"/>
    <n v="1454188258"/>
    <x v="2403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42372.03943287037"/>
    <n v="1449190607"/>
    <x v="2404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42616.585358796292"/>
    <n v="1471096975"/>
    <x v="2405"/>
    <b v="0"/>
    <n v="20"/>
    <b v="0"/>
    <s v="food/food trucks"/>
    <n v="0.22519999999999996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42023.110995370371"/>
    <n v="1418179190"/>
    <x v="2406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42105.25"/>
    <n v="1426772928"/>
    <x v="2407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41949.182372685187"/>
    <n v="1412652157"/>
    <x v="2408"/>
    <b v="0"/>
    <n v="2"/>
    <b v="0"/>
    <s v="food/food trucks"/>
    <n v="2.0000000000000018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42234.875868055555"/>
    <n v="1437339675"/>
    <x v="2409"/>
    <b v="0"/>
    <n v="6"/>
    <b v="0"/>
    <s v="food/food trucks"/>
    <n v="1.8399999999999972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42254.408275462964"/>
    <n v="1439027275"/>
    <x v="2410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42241.732430555552"/>
    <n v="1437932082"/>
    <x v="2411"/>
    <b v="0"/>
    <n v="3"/>
    <b v="0"/>
    <s v="food/food trucks"/>
    <n v="6.0400000000000453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42700.778622685189"/>
    <n v="1476294073"/>
    <x v="2412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41790.979166666664"/>
    <n v="1398911882"/>
    <x v="2413"/>
    <b v="0"/>
    <n v="3"/>
    <b v="0"/>
    <s v="food/food trucks"/>
    <n v="8.3333333333333037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42238.165972222225"/>
    <n v="1436805660"/>
    <x v="2414"/>
    <b v="0"/>
    <n v="13"/>
    <b v="0"/>
    <s v="food/food trucks"/>
    <n v="3.066666666666662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42566.862800925926"/>
    <n v="1466023346"/>
    <x v="2415"/>
    <b v="0"/>
    <n v="6"/>
    <b v="0"/>
    <s v="food/food trucks"/>
    <n v="5.5833333333333846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42077.625"/>
    <n v="1421343743"/>
    <x v="2416"/>
    <b v="0"/>
    <n v="1"/>
    <b v="0"/>
    <s v="food/food trucks"/>
    <n v="2.4999999999997247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41861.884108796294"/>
    <n v="1405113187"/>
    <x v="241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42087.815324074079"/>
    <n v="1422045244"/>
    <x v="2418"/>
    <b v="0"/>
    <n v="5"/>
    <b v="0"/>
    <s v="food/food trucks"/>
    <n v="1.9999999999997797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42053.738298611104"/>
    <n v="1419097389"/>
    <x v="241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41953.070543981477"/>
    <n v="1410396095"/>
    <x v="2420"/>
    <b v="0"/>
    <n v="36"/>
    <b v="0"/>
    <s v="food/food trucks"/>
    <n v="0.14825133372851218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42056.687453703707"/>
    <n v="1421944196"/>
    <x v="2421"/>
    <b v="0"/>
    <n v="1"/>
    <b v="0"/>
    <s v="food/food trucks"/>
    <n v="1.6666666666664831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42074.683287037042"/>
    <n v="1423502636"/>
    <x v="2422"/>
    <b v="0"/>
    <n v="1"/>
    <b v="0"/>
    <s v="food/food trucks"/>
    <n v="2.0000000000000018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42004.704745370371"/>
    <n v="1417452890"/>
    <x v="2423"/>
    <b v="0"/>
    <n v="1"/>
    <b v="0"/>
    <s v="food/food trucks"/>
    <n v="1.3333333333331865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41939.892453703702"/>
    <n v="1411853108"/>
    <x v="2424"/>
    <b v="0"/>
    <n v="9"/>
    <b v="0"/>
    <s v="food/food trucks"/>
    <n v="1.2399999999999967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42517.919444444444"/>
    <n v="1463090149"/>
    <x v="2425"/>
    <b v="0"/>
    <n v="1"/>
    <b v="0"/>
    <s v="food/food trucks"/>
    <n v="2.8571428571433355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42224.170046296291"/>
    <n v="1433822692"/>
    <x v="2426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42452.277002314819"/>
    <n v="1455262733"/>
    <x v="2427"/>
    <b v="0"/>
    <n v="1"/>
    <b v="0"/>
    <s v="food/food trucks"/>
    <n v="2.000000000002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42075.742488425924"/>
    <n v="1423594151"/>
    <x v="2428"/>
    <b v="0"/>
    <n v="1"/>
    <b v="0"/>
    <s v="food/food trucks"/>
    <n v="2.8571428571377844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42771.697222222225"/>
    <n v="1483131966"/>
    <x v="2429"/>
    <b v="0"/>
    <n v="4"/>
    <b v="0"/>
    <s v="food/food trucks"/>
    <n v="1.4321428571428596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42412.130833333329"/>
    <n v="1452654504"/>
    <x v="2430"/>
    <b v="0"/>
    <n v="2"/>
    <b v="0"/>
    <s v="food/food trucks"/>
    <n v="7.0000000000000062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42549.099687499998"/>
    <n v="1461896613"/>
    <x v="2431"/>
    <b v="0"/>
    <n v="2"/>
    <b v="0"/>
    <s v="food/food trucks"/>
    <n v="2.000000000002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42071.218715277777"/>
    <n v="1423199697"/>
    <x v="2432"/>
    <b v="0"/>
    <n v="2"/>
    <b v="0"/>
    <s v="food/food trucks"/>
    <n v="1.4285714285711126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42427.89980324074"/>
    <n v="1454016943"/>
    <x v="243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42220.18604166666"/>
    <n v="1435206474"/>
    <x v="2434"/>
    <b v="0"/>
    <n v="2"/>
    <b v="0"/>
    <s v="food/food trucks"/>
    <n v="1.2999999999999678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42282.277615740735"/>
    <n v="1441435186"/>
    <x v="2435"/>
    <b v="0"/>
    <n v="4"/>
    <b v="0"/>
    <s v="food/food trucks"/>
    <n v="4.8960000000000115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42398.615393518514"/>
    <n v="1448894770"/>
    <x v="2436"/>
    <b v="0"/>
    <n v="2"/>
    <b v="0"/>
    <s v="food/food trucks"/>
    <n v="3.8461538461542766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42080.75"/>
    <n v="1422400188"/>
    <x v="2437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42345.956736111111"/>
    <n v="1444341462"/>
    <x v="2438"/>
    <b v="0"/>
    <n v="1"/>
    <b v="0"/>
    <s v="food/food trucks"/>
    <n v="3.3333333333332993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42295.818622685183"/>
    <n v="1442605129"/>
    <x v="243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42413.899456018517"/>
    <n v="1452807313"/>
    <x v="2440"/>
    <b v="0"/>
    <n v="2"/>
    <b v="0"/>
    <s v="food/food trucks"/>
    <n v="2.0000000000000018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42208.207638888889"/>
    <n v="1435806054"/>
    <x v="2441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42082.625324074077"/>
    <n v="1424188828"/>
    <x v="2442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41866.625254629631"/>
    <n v="1405522822"/>
    <x v="2443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42515.754525462966"/>
    <n v="1461607591"/>
    <x v="2444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42273.190057870372"/>
    <n v="1440650021"/>
    <x v="2445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42700.64434027778"/>
    <n v="1477578471"/>
    <x v="2446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42686.166666666672"/>
    <n v="1476184593"/>
    <x v="2447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42613.233333333337"/>
    <n v="1472110513"/>
    <x v="2448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41973.184201388889"/>
    <n v="1414725915"/>
    <x v="2449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41940.132638888892"/>
    <n v="1411177456"/>
    <x v="245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42799.908449074079"/>
    <n v="1487022490"/>
    <x v="2451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42367.958333333328"/>
    <n v="1448914500"/>
    <x v="2452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42768.692233796297"/>
    <n v="1483461409"/>
    <x v="2453"/>
    <b v="0"/>
    <n v="67"/>
    <b v="1"/>
    <s v="food/small batch"/>
    <n v="1.5470000000000002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42805.201481481476"/>
    <n v="1486183808"/>
    <x v="2454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42480.781828703708"/>
    <n v="1458758750"/>
    <x v="2455"/>
    <b v="0"/>
    <n v="16"/>
    <b v="1"/>
    <s v="food/small batch"/>
    <n v="1.8199999999999998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42791.961099537039"/>
    <n v="1485471839"/>
    <x v="2456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42453.560833333337"/>
    <n v="1456237656"/>
    <x v="2457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42530.791666666672"/>
    <n v="1462481718"/>
    <x v="245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42452.595891203702"/>
    <n v="1454858285"/>
    <x v="2459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42738.178472222222"/>
    <n v="1480480167"/>
    <x v="246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40817.125"/>
    <n v="1314577097"/>
    <x v="2461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41109.186296296299"/>
    <n v="1340944096"/>
    <x v="2462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41380.791666666664"/>
    <n v="1362710425"/>
    <x v="2463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42277.811805555553"/>
    <n v="1441143397"/>
    <x v="2464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41175.719305555554"/>
    <n v="1345828548"/>
    <x v="2465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41403.102465277778"/>
    <n v="1365474453"/>
    <x v="2466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41039.708333333336"/>
    <n v="1335473931"/>
    <x v="2467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41210.208333333336"/>
    <n v="1348285321"/>
    <x v="2468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40582.429733796293"/>
    <n v="1295000329"/>
    <x v="246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41053.07471064815"/>
    <n v="1335232055"/>
    <x v="2470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40933.992962962962"/>
    <n v="1324079392"/>
    <x v="2471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40425.043749999997"/>
    <n v="1277433980"/>
    <x v="2472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41223.790150462963"/>
    <n v="1349978269"/>
    <x v="2473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40462.011296296296"/>
    <n v="1282868176"/>
    <x v="2474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40369.916666666664"/>
    <n v="1273647255"/>
    <x v="247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41946.370023148149"/>
    <n v="1412149970"/>
    <x v="2476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41133.691493055558"/>
    <n v="1340901345"/>
    <x v="2477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41287.950381944444"/>
    <n v="1355525313"/>
    <x v="2478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41118.083333333336"/>
    <n v="1342545994"/>
    <x v="2479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42287.936157407406"/>
    <n v="1439332084"/>
    <x v="2480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41029.645925925928"/>
    <n v="1333207808"/>
    <x v="2481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40756.782210648147"/>
    <n v="1308336383"/>
    <x v="2482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41030.708368055559"/>
    <n v="1330711203"/>
    <x v="248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40801.916701388887"/>
    <n v="1313532003"/>
    <x v="2484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40828.998599537037"/>
    <n v="1315439879"/>
    <x v="2485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41021.708055555559"/>
    <n v="1332521976"/>
    <x v="248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41056.083298611113"/>
    <n v="1335491997"/>
    <x v="248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40863.674861111111"/>
    <n v="1318864308"/>
    <x v="248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41403.690266203703"/>
    <n v="1365525239"/>
    <x v="248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41083.227731481478"/>
    <n v="1335245276"/>
    <x v="2490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40559.07708333333"/>
    <n v="1293739714"/>
    <x v="2491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41076.415972222225"/>
    <n v="1335397188"/>
    <x v="2492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41393.168287037035"/>
    <n v="1363320140"/>
    <x v="2493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41052.645185185182"/>
    <n v="1335194944"/>
    <x v="249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41066.946469907409"/>
    <n v="1336430575"/>
    <x v="2495"/>
    <b v="0"/>
    <n v="42"/>
    <b v="1"/>
    <s v="music/indie rock"/>
    <n v="1.2753666666666668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41362.954768518517"/>
    <n v="1361577292"/>
    <x v="2496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40760.878912037035"/>
    <n v="1309986338"/>
    <x v="2497"/>
    <b v="0"/>
    <n v="56"/>
    <b v="1"/>
    <s v="music/indie rock"/>
    <n v="1.1277149999999998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42031.967442129629"/>
    <n v="1421190787"/>
    <x v="2498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41274.75"/>
    <n v="1352820837"/>
    <x v="2499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41083.772858796299"/>
    <n v="1337884375"/>
    <x v="2500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42274.776666666665"/>
    <n v="1440787104"/>
    <x v="2501"/>
    <b v="0"/>
    <n v="7"/>
    <b v="0"/>
    <s v="food/restaurants"/>
    <n v="2.5545454545454538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41903.825439814813"/>
    <n v="1407440918"/>
    <x v="2502"/>
    <b v="0"/>
    <n v="5"/>
    <b v="0"/>
    <s v="food/restaurants"/>
    <n v="7.8181818181821683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42528.879166666666"/>
    <n v="1462743308"/>
    <x v="2503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41958.057106481487"/>
    <n v="1413418934"/>
    <x v="250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42077.014074074075"/>
    <n v="1423704016"/>
    <x v="2505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42280.875"/>
    <n v="1441955269"/>
    <x v="2506"/>
    <b v="0"/>
    <n v="2"/>
    <b v="0"/>
    <s v="food/restaurants"/>
    <n v="6.0000000000000053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42135.072962962964"/>
    <n v="1428716704"/>
    <x v="2507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41865.951782407406"/>
    <n v="1405464634"/>
    <x v="2508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42114.767928240741"/>
    <n v="1424719549"/>
    <x v="2509"/>
    <b v="0"/>
    <n v="28"/>
    <b v="0"/>
    <s v="food/restaurants"/>
    <n v="1.0526315789473717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42138.997361111105"/>
    <n v="1426463772"/>
    <x v="2510"/>
    <b v="0"/>
    <n v="2"/>
    <b v="0"/>
    <s v="food/restaurants"/>
    <n v="1.4999999999999458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42401.446909722217"/>
    <n v="1451731413"/>
    <x v="2511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41986.876863425925"/>
    <n v="1417208561"/>
    <x v="2512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42792.00681712963"/>
    <n v="1482883789"/>
    <x v="2513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41871.389780092592"/>
    <n v="1407057677"/>
    <x v="2514"/>
    <b v="0"/>
    <n v="4"/>
    <b v="0"/>
    <s v="food/restaurants"/>
    <n v="1.749999999999996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42057.839733796296"/>
    <n v="1422043753"/>
    <x v="2515"/>
    <b v="0"/>
    <n v="12"/>
    <b v="0"/>
    <s v="food/restaurants"/>
    <n v="0.18600000000000005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41972.6950462963"/>
    <n v="1414683652"/>
    <x v="2516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42082.760763888888"/>
    <n v="1424200530"/>
    <x v="2517"/>
    <b v="0"/>
    <n v="33"/>
    <b v="0"/>
    <s v="food/restaurants"/>
    <n v="9.8166666666666624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41956.722546296296"/>
    <n v="1413303628"/>
    <x v="251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41839.155138888891"/>
    <n v="1403149404"/>
    <x v="2519"/>
    <b v="0"/>
    <n v="4"/>
    <b v="0"/>
    <s v="food/restaurants"/>
    <n v="4.333333333332856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42658.806249999994"/>
    <n v="1472567085"/>
    <x v="252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42290.967835648145"/>
    <n v="1442963621"/>
    <x v="25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42482.619444444441"/>
    <n v="1459431960"/>
    <x v="2522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41961.017268518524"/>
    <n v="1413674692"/>
    <x v="2523"/>
    <b v="0"/>
    <n v="26"/>
    <b v="1"/>
    <s v="music/classical music"/>
    <n v="1.5644444444444443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41994.1875"/>
    <n v="1416338557"/>
    <x v="2524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41088.844571759262"/>
    <n v="1338322571"/>
    <x v="2525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41981.207638888889"/>
    <n v="1415585474"/>
    <x v="2526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41565.165972222225"/>
    <n v="1380477691"/>
    <x v="2527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42236.458333333328"/>
    <n v="1438459303"/>
    <x v="2528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40993.0390625"/>
    <n v="1328752575"/>
    <x v="2529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42114.201388888891"/>
    <n v="1426711505"/>
    <x v="253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42231.165972222225"/>
    <n v="1437668354"/>
    <x v="2531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41137.849143518521"/>
    <n v="1342556566"/>
    <x v="2532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41334.750787037039"/>
    <n v="1359568911"/>
    <x v="2533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40179.25"/>
    <n v="1257871712"/>
    <x v="2534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41974.832696759258"/>
    <n v="1414781945"/>
    <x v="253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41485.106087962966"/>
    <n v="1373337166"/>
    <x v="253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40756.648784722223"/>
    <n v="1307028855"/>
    <x v="2537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41329.207638888889"/>
    <n v="1359029661"/>
    <x v="2538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42037.902222222227"/>
    <n v="1417729152"/>
    <x v="2539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40845.675011574072"/>
    <n v="1314720721"/>
    <x v="2540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41543.449282407404"/>
    <n v="1375008418"/>
    <x v="2541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41548.165972222225"/>
    <n v="1377252857"/>
    <x v="2542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40545.125"/>
    <n v="1291257298"/>
    <x v="2543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41098.520474537036"/>
    <n v="1339158569"/>
    <x v="2544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42062.020833333328"/>
    <n v="1421983138"/>
    <x v="2545"/>
    <b v="0"/>
    <n v="61"/>
    <b v="1"/>
    <s v="music/classical music"/>
    <n v="1.9529999999999998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41552.208333333336"/>
    <n v="1378586179"/>
    <x v="2546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41003.731516203705"/>
    <n v="1330972403"/>
    <x v="2547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42643.185416666667"/>
    <n v="1473087637"/>
    <x v="2548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41425.708333333336"/>
    <n v="1366999870"/>
    <x v="2549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42285.165972222225"/>
    <n v="1439392406"/>
    <x v="255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40989.866666666669"/>
    <n v="1329890585"/>
    <x v="2551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42799.809965277775"/>
    <n v="1486149981"/>
    <x v="2552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41173.199155092596"/>
    <n v="1343018807"/>
    <x v="2553"/>
    <b v="0"/>
    <n v="60"/>
    <b v="1"/>
    <s v="music/classical music"/>
    <n v="1.5553333333333335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42156.165972222225"/>
    <n v="1430445163"/>
    <x v="2554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41057.655011574076"/>
    <n v="1335541393"/>
    <x v="2555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41267.991400462961"/>
    <n v="1352504857"/>
    <x v="2556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41774.745208333334"/>
    <n v="1397584386"/>
    <x v="2557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42125.582638888889"/>
    <n v="1427747906"/>
    <x v="2558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40862.817361111112"/>
    <n v="1318539484"/>
    <x v="2559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42069.951087962967"/>
    <n v="1423090174"/>
    <x v="2560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42290.528807870374"/>
    <n v="1442148089"/>
    <x v="2561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42654.524756944447"/>
    <n v="1471005339"/>
    <x v="2562"/>
    <b v="0"/>
    <n v="3"/>
    <b v="0"/>
    <s v="food/food trucks"/>
    <n v="7.4999999999999512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42215.139479166668"/>
    <n v="1433042451"/>
    <x v="2563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41852.040497685186"/>
    <n v="1404262699"/>
    <x v="2564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42499.868055555555"/>
    <n v="1457710589"/>
    <x v="2565"/>
    <b v="0"/>
    <n v="1"/>
    <b v="0"/>
    <s v="food/food trucks"/>
    <n v="1.0000000000000009E-2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41872.980879629627"/>
    <n v="1406071948"/>
    <x v="2566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42117.878912037035"/>
    <n v="1427231138"/>
    <x v="2567"/>
    <b v="0"/>
    <n v="2"/>
    <b v="0"/>
    <s v="food/food trucks"/>
    <n v="2.66666666666670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42614.666597222225"/>
    <n v="1470153594"/>
    <x v="2568"/>
    <b v="0"/>
    <n v="1"/>
    <b v="0"/>
    <s v="food/food trucks"/>
    <n v="5.0000000000000044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42264.105462962965"/>
    <n v="1439865112"/>
    <x v="2569"/>
    <b v="0"/>
    <n v="2"/>
    <b v="0"/>
    <s v="food/food trucks"/>
    <n v="2.2307692307692362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42774.903182870374"/>
    <n v="1483998035"/>
    <x v="2570"/>
    <b v="0"/>
    <n v="2"/>
    <b v="0"/>
    <s v="food/food trucks"/>
    <n v="8.4285714285714519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42509.341678240744"/>
    <n v="1458461521"/>
    <x v="2571"/>
    <b v="0"/>
    <n v="4"/>
    <b v="0"/>
    <s v="food/food trucks"/>
    <n v="2.4999999999999467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42107.119409722218"/>
    <n v="1426301517"/>
    <x v="2572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41874.592002314814"/>
    <n v="1404915149"/>
    <x v="2573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42508.825752314813"/>
    <n v="1461786545"/>
    <x v="2574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42016.108726851846"/>
    <n v="1418438194"/>
    <x v="2575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42104.968136574069"/>
    <n v="1424823247"/>
    <x v="2576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41855.820567129631"/>
    <n v="1405021297"/>
    <x v="257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42286.708333333328"/>
    <n v="1440203579"/>
    <x v="2578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41897.829895833333"/>
    <n v="1405626903"/>
    <x v="2579"/>
    <b v="0"/>
    <n v="12"/>
    <b v="0"/>
    <s v="food/food trucks"/>
    <n v="1.3849999999999696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42140.125"/>
    <n v="1429170603"/>
    <x v="2580"/>
    <b v="0"/>
    <n v="2"/>
    <b v="0"/>
    <s v="food/food trucks"/>
    <n v="6.0000000000000053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42324.670115740737"/>
    <n v="1445094298"/>
    <x v="2581"/>
    <b v="0"/>
    <n v="11"/>
    <b v="0"/>
    <s v="food/food trucks"/>
    <n v="0.10599999999999998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42672.988819444443"/>
    <n v="1475192634"/>
    <x v="2582"/>
    <b v="0"/>
    <n v="1"/>
    <b v="0"/>
    <s v="food/food trucks"/>
    <n v="1.111111111107288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42079.727777777778"/>
    <n v="1421346480"/>
    <x v="2583"/>
    <b v="0"/>
    <n v="5"/>
    <b v="0"/>
    <s v="food/food trucks"/>
    <n v="5.0000000000000044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42170.173252314817"/>
    <n v="1431749369"/>
    <x v="2584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41825.963333333333"/>
    <n v="1402009632"/>
    <x v="2585"/>
    <b v="0"/>
    <n v="1"/>
    <b v="0"/>
    <s v="food/food trucks"/>
    <n v="1.6666666666667052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42363.330277777779"/>
    <n v="1448438136"/>
    <x v="2586"/>
    <b v="0"/>
    <n v="1"/>
    <b v="0"/>
    <s v="food/food trucks"/>
    <n v="1.6666666666667052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42368.675381944442"/>
    <n v="1448899953"/>
    <x v="2587"/>
    <b v="0"/>
    <n v="6"/>
    <b v="0"/>
    <s v="food/food trucks"/>
    <n v="2.4340000000000028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42094.551388888889"/>
    <n v="1423325626"/>
    <x v="2588"/>
    <b v="0"/>
    <n v="8"/>
    <b v="0"/>
    <s v="food/food trucks"/>
    <n v="3.8833333333333386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42452.494525462964"/>
    <n v="1456145527"/>
    <x v="2589"/>
    <b v="0"/>
    <n v="1"/>
    <b v="0"/>
    <s v="food/food trucks"/>
    <n v="9.9999999999988987E-5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42395.589085648149"/>
    <n v="1453212497"/>
    <x v="2590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42442.864861111113"/>
    <n v="1452721524"/>
    <x v="2591"/>
    <b v="0"/>
    <n v="2"/>
    <b v="0"/>
    <s v="food/food trucks"/>
    <n v="1.7333333333333312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41917.801168981481"/>
    <n v="1409944421"/>
    <x v="2592"/>
    <b v="0"/>
    <n v="1"/>
    <b v="0"/>
    <s v="food/food trucks"/>
    <n v="1.6666666666667052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42119.84520833334"/>
    <n v="1427401026"/>
    <x v="2593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41858.967916666668"/>
    <n v="1404861228"/>
    <x v="2594"/>
    <b v="0"/>
    <n v="1"/>
    <b v="0"/>
    <s v="food/food trucks"/>
    <n v="1.2499999999970868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42790.244212962964"/>
    <n v="1485323500"/>
    <x v="2595"/>
    <b v="0"/>
    <n v="19"/>
    <b v="0"/>
    <s v="food/food trucks"/>
    <n v="0.121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41858.664456018516"/>
    <n v="1404835009"/>
    <x v="2596"/>
    <b v="0"/>
    <n v="27"/>
    <b v="0"/>
    <s v="food/food trucks"/>
    <n v="0.23588571428571425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42540.341631944444"/>
    <n v="1463731917"/>
    <x v="2597"/>
    <b v="0"/>
    <n v="7"/>
    <b v="0"/>
    <s v="food/food trucks"/>
    <n v="5.6666666666666643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42270.840289351851"/>
    <n v="1440447001"/>
    <x v="2598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41854.754016203704"/>
    <n v="1403201147"/>
    <x v="2599"/>
    <b v="0"/>
    <n v="5"/>
    <b v="0"/>
    <s v="food/food trucks"/>
    <n v="9.9546510341775862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42454.858796296292"/>
    <n v="1453757800"/>
    <x v="2600"/>
    <b v="0"/>
    <n v="30"/>
    <b v="0"/>
    <s v="food/food trucks"/>
    <n v="6.9320000000000048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41165.165972222225"/>
    <n v="1346276349"/>
    <x v="2601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41955.888888888891"/>
    <n v="1412358968"/>
    <x v="2602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41631.912662037037"/>
    <n v="1386626054"/>
    <x v="2603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41028.051192129627"/>
    <n v="1333070023"/>
    <x v="2604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42538.541550925926"/>
    <n v="1463576390"/>
    <x v="2605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41758.712754629632"/>
    <n v="1396026382"/>
    <x v="2606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42228.083333333328"/>
    <n v="1435611572"/>
    <x v="2607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42809"/>
    <n v="1485976468"/>
    <x v="260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41105.237858796296"/>
    <n v="1339738951"/>
    <x v="2609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42604.290972222225"/>
    <n v="1468444125"/>
    <x v="261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42737.957638888889"/>
    <n v="1480493014"/>
    <x v="2611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42013.143171296295"/>
    <n v="1418095570"/>
    <x v="2612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41173.81821759259"/>
    <n v="1345664294"/>
    <x v="2613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41759.208333333336"/>
    <n v="1396371612"/>
    <x v="2614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42490.5"/>
    <n v="1458820564"/>
    <x v="2615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42241.99454861111"/>
    <n v="1437954729"/>
    <x v="2616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41932.874432870369"/>
    <n v="1411246751"/>
    <x v="2617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42339.834039351852"/>
    <n v="1443812461"/>
    <x v="2618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42300.458333333328"/>
    <n v="1443302004"/>
    <x v="2619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42288.041666666672"/>
    <n v="1441339242"/>
    <x v="262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42145.74754629629"/>
    <n v="1429638988"/>
    <x v="2621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42734.74324074074"/>
    <n v="1479232216"/>
    <x v="2622"/>
    <b v="0"/>
    <n v="74"/>
    <b v="1"/>
    <s v="technology/space exploration"/>
    <n v="1.3118400000000001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42706.256550925929"/>
    <n v="1479449366"/>
    <x v="2623"/>
    <b v="0"/>
    <n v="62"/>
    <b v="1"/>
    <s v="technology/space exploration"/>
    <n v="1.1400000000000001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41165.42155092593"/>
    <n v="1345716422"/>
    <x v="2624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42683.851944444439"/>
    <n v="1476559608"/>
    <x v="2625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42158.628113425926"/>
    <n v="1430751869"/>
    <x v="2626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42334.871076388896"/>
    <n v="1445975661"/>
    <x v="2627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41973.966053240743"/>
    <n v="1415661067"/>
    <x v="2628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42138.538449074069"/>
    <n v="1429016122"/>
    <x v="2629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42551.416666666672"/>
    <n v="1464921112"/>
    <x v="263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42246.169293981482"/>
    <n v="1438488227"/>
    <x v="2631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42519.061793981484"/>
    <n v="1462325339"/>
    <x v="2632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41697.958333333336"/>
    <n v="1390938332"/>
    <x v="2633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42642.656493055561"/>
    <n v="1472571921"/>
    <x v="2634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42072.909270833334"/>
    <n v="1422917361"/>
    <x v="2635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42659.041666666672"/>
    <n v="1474641914"/>
    <x v="2636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42655.549479166672"/>
    <n v="1474895475"/>
    <x v="2637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42019.913136574076"/>
    <n v="1418766895"/>
    <x v="2638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42054.86513888889"/>
    <n v="1421786748"/>
    <x v="2639"/>
    <b v="0"/>
    <n v="49"/>
    <b v="1"/>
    <s v="technology/space exploration"/>
    <n v="1.6400000000000001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42163.160578703704"/>
    <n v="1428551474"/>
    <x v="2640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41897.839583333334"/>
    <n v="1409341863"/>
    <x v="2641"/>
    <b v="0"/>
    <n v="1"/>
    <b v="0"/>
    <s v="technology/space exploration"/>
    <n v="1.0000000000000009E-2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42566.289583333331"/>
    <n v="1465970108"/>
    <x v="2642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42725.332638888889"/>
    <n v="1479218315"/>
    <x v="2643"/>
    <b v="1"/>
    <n v="1501"/>
    <b v="0"/>
    <s v="technology/space exploration"/>
    <n v="0.33559731000000004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42804.792071759264"/>
    <n v="1486580435"/>
    <x v="2644"/>
    <b v="1"/>
    <n v="52"/>
    <b v="0"/>
    <s v="technology/space exploration"/>
    <n v="2.0530000000000048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41951.884293981479"/>
    <n v="1412885603"/>
    <x v="2645"/>
    <b v="1"/>
    <n v="23"/>
    <b v="0"/>
    <s v="technology/space exploration"/>
    <n v="0.10499999999999998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42256.313298611116"/>
    <n v="1439191869"/>
    <x v="2646"/>
    <b v="1"/>
    <n v="535"/>
    <b v="0"/>
    <s v="technology/space exploration"/>
    <n v="8.4172839999999916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42230.261793981481"/>
    <n v="1436941019"/>
    <x v="2647"/>
    <b v="0"/>
    <n v="3"/>
    <b v="0"/>
    <s v="technology/space exploration"/>
    <n v="1.4399999999999968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42438.714814814812"/>
    <n v="1454951360"/>
    <x v="2648"/>
    <b v="0"/>
    <n v="6"/>
    <b v="0"/>
    <s v="technology/space exploration"/>
    <n v="8.833333333333359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42401.99700231482"/>
    <n v="1449186941"/>
    <x v="2649"/>
    <b v="0"/>
    <n v="3"/>
    <b v="0"/>
    <s v="technology/space exploration"/>
    <n v="9.9199999999999289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42725.624340277776"/>
    <n v="1479740343"/>
    <x v="2650"/>
    <b v="0"/>
    <n v="5"/>
    <b v="0"/>
    <s v="technology/space exploration"/>
    <n v="5.966666666666675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42355.805659722217"/>
    <n v="1447960809"/>
    <x v="2651"/>
    <b v="0"/>
    <n v="17"/>
    <b v="0"/>
    <s v="technology/space exploration"/>
    <n v="1.8689285714285742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41983.158854166672"/>
    <n v="1415591325"/>
    <x v="2652"/>
    <b v="0"/>
    <n v="11"/>
    <b v="0"/>
    <s v="technology/space exploration"/>
    <n v="8.8500000000000245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41803.166666666664"/>
    <n v="1399909127"/>
    <x v="2653"/>
    <b v="0"/>
    <n v="70"/>
    <b v="0"/>
    <s v="technology/space exploration"/>
    <n v="0.11521568627450984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42115.559328703705"/>
    <n v="1424442326"/>
    <x v="2654"/>
    <b v="0"/>
    <n v="6"/>
    <b v="0"/>
    <s v="technology/space exploration"/>
    <n v="5.1000000000001044E-4"/>
    <n v="8.5"/>
    <x v="2"/>
    <x v="36"/>
  </r>
  <r>
    <x v="2655"/>
    <s v="Balloons (Canceled)"/>
    <s v="Thank you for your support!"/>
    <n v="15000"/>
    <n v="3155"/>
    <x v="1"/>
    <x v="0"/>
    <s v="USD"/>
    <n v="1455048000"/>
    <n v="42409.833333333328"/>
    <n v="1452631647"/>
    <x v="2655"/>
    <b v="0"/>
    <n v="43"/>
    <b v="0"/>
    <s v="technology/space exploration"/>
    <n v="0.21033333333333337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42806.791666666672"/>
    <n v="1485966688"/>
    <x v="2656"/>
    <b v="0"/>
    <n v="152"/>
    <b v="0"/>
    <s v="technology/space exploration"/>
    <n v="0.11436666666666662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42585.0625"/>
    <n v="1467325053"/>
    <x v="2657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42581.884189814817"/>
    <n v="1467321194"/>
    <x v="2658"/>
    <b v="0"/>
    <n v="4"/>
    <b v="0"/>
    <s v="technology/space exploration"/>
    <n v="9.2857142857138975E-4"/>
    <n v="22.75"/>
    <x v="2"/>
    <x v="36"/>
  </r>
  <r>
    <x v="2659"/>
    <s v="test (Canceled)"/>
    <s v="test"/>
    <n v="49000"/>
    <n v="1333"/>
    <x v="1"/>
    <x v="0"/>
    <s v="USD"/>
    <n v="1429321210"/>
    <n v="42112.069560185191"/>
    <n v="1426729210"/>
    <x v="2659"/>
    <b v="0"/>
    <n v="10"/>
    <b v="0"/>
    <s v="technology/space exploration"/>
    <n v="2.7204081632653088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42332.754837962959"/>
    <n v="1443200818"/>
    <x v="2660"/>
    <b v="0"/>
    <n v="5"/>
    <b v="0"/>
    <s v="technology/space exploration"/>
    <n v="9.5000000000000639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41572.958449074074"/>
    <n v="1380150010"/>
    <x v="2661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42237.746678240743"/>
    <n v="1437587713"/>
    <x v="2662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42251.625"/>
    <n v="1438873007"/>
    <x v="2663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42347.290972222225"/>
    <n v="1446683797"/>
    <x v="2664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42128.895532407405"/>
    <n v="1426886974"/>
    <x v="2665"/>
    <b v="0"/>
    <n v="46"/>
    <b v="1"/>
    <s v="technology/makerspaces"/>
    <n v="1.2314285714285713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42272.875"/>
    <n v="1440008439"/>
    <x v="2666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42410.926111111112"/>
    <n v="1452550416"/>
    <x v="2667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42317.60555555555"/>
    <n v="1443449265"/>
    <x v="2668"/>
    <b v="0"/>
    <n v="28"/>
    <b v="1"/>
    <s v="technology/makerspaces"/>
    <n v="1.7069999999999999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42379.035833333335"/>
    <n v="1447203096"/>
    <x v="2669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41849.020601851851"/>
    <n v="1404174580"/>
    <x v="2670"/>
    <b v="1"/>
    <n v="60"/>
    <b v="0"/>
    <s v="technology/makerspaces"/>
    <n v="6.4158609339642014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41992.818055555559"/>
    <n v="1416419916"/>
    <x v="2671"/>
    <b v="1"/>
    <n v="84"/>
    <b v="0"/>
    <s v="technology/makerspaces"/>
    <n v="0.11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42366.25"/>
    <n v="1449436390"/>
    <x v="2672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41941.947916666664"/>
    <n v="1412081999"/>
    <x v="2673"/>
    <b v="1"/>
    <n v="66"/>
    <b v="0"/>
    <s v="technology/makerspaces"/>
    <n v="0.27580000000000005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42556.207638888889"/>
    <n v="1465398670"/>
    <x v="2674"/>
    <b v="1"/>
    <n v="171"/>
    <b v="0"/>
    <s v="technology/makerspaces"/>
    <n v="0.62840000000000007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41953.899178240739"/>
    <n v="1413059689"/>
    <x v="2675"/>
    <b v="1"/>
    <n v="29"/>
    <b v="0"/>
    <s v="technology/makerspaces"/>
    <n v="7.5879999999999947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42512.624699074076"/>
    <n v="1461337174"/>
    <x v="2676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41823.029432870368"/>
    <n v="1401756143"/>
    <x v="2677"/>
    <b v="0"/>
    <n v="27"/>
    <b v="0"/>
    <s v="technology/makerspaces"/>
    <n v="0.17512820512820515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42271.798206018517"/>
    <n v="1440529765"/>
    <x v="2678"/>
    <b v="0"/>
    <n v="2"/>
    <b v="0"/>
    <s v="technology/makerspaces"/>
    <n v="1.375000000000126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42063.001087962963"/>
    <n v="1422489694"/>
    <x v="2679"/>
    <b v="0"/>
    <n v="3"/>
    <b v="0"/>
    <s v="technology/makerspaces"/>
    <n v="3.2999999999999696E-3"/>
    <n v="44"/>
    <x v="2"/>
    <x v="37"/>
  </r>
  <r>
    <x v="2680"/>
    <s v="iHeart Pillow"/>
    <s v="iHeartPillow, Connecting loved ones"/>
    <n v="32000"/>
    <n v="276"/>
    <x v="2"/>
    <x v="3"/>
    <s v="EUR"/>
    <n v="1459915491"/>
    <n v="42466.170034722221"/>
    <n v="1457327091"/>
    <x v="2680"/>
    <b v="0"/>
    <n v="4"/>
    <b v="0"/>
    <s v="technology/makerspaces"/>
    <n v="8.6249999999999938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41830.895254629628"/>
    <n v="1402867750"/>
    <x v="2681"/>
    <b v="0"/>
    <n v="2"/>
    <b v="0"/>
    <s v="food/food trucks"/>
    <n v="6.874999999999964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41965.249305555553"/>
    <n v="1413838540"/>
    <x v="2682"/>
    <b v="0"/>
    <n v="20"/>
    <b v="0"/>
    <s v="food/food trucks"/>
    <n v="0.28300000000000003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42064.75509259259"/>
    <n v="1422641240"/>
    <x v="2683"/>
    <b v="0"/>
    <n v="3"/>
    <b v="0"/>
    <s v="food/food trucks"/>
    <n v="2.3999999999999577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41860.914641203701"/>
    <n v="1404165425"/>
    <x v="2684"/>
    <b v="0"/>
    <n v="4"/>
    <b v="0"/>
    <s v="food/food trucks"/>
    <n v="1.1428571428571455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42121.654282407413"/>
    <n v="1424968930"/>
    <x v="2685"/>
    <b v="0"/>
    <n v="1"/>
    <b v="0"/>
    <s v="food/food trucks"/>
    <n v="1.9999999999997797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41912.974803240737"/>
    <n v="1410391423"/>
    <x v="2686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42184.64025462963"/>
    <n v="1432999318"/>
    <x v="2687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42059.125"/>
    <n v="1422067870"/>
    <x v="2688"/>
    <b v="0"/>
    <n v="14"/>
    <b v="0"/>
    <s v="food/food trucks"/>
    <n v="1.480000000000036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42581.961689814809"/>
    <n v="1467327890"/>
    <x v="2689"/>
    <b v="0"/>
    <n v="1"/>
    <b v="0"/>
    <s v="food/food trucks"/>
    <n v="2.8571428571377844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42158.105046296296"/>
    <n v="1429410676"/>
    <x v="2690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42134.724039351851"/>
    <n v="1427390557"/>
    <x v="2691"/>
    <b v="0"/>
    <n v="2"/>
    <b v="0"/>
    <s v="food/food trucks"/>
    <n v="5.384615384614877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42088.292361111111"/>
    <n v="1424678460"/>
    <x v="2692"/>
    <b v="0"/>
    <n v="1"/>
    <b v="0"/>
    <s v="food/food trucks"/>
    <n v="7.1428571428571175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41864.138495370367"/>
    <n v="1405307966"/>
    <x v="2693"/>
    <b v="0"/>
    <n v="3"/>
    <b v="0"/>
    <s v="food/food trucks"/>
    <n v="8.0000000000000071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41908.140497685185"/>
    <n v="1409109739"/>
    <x v="2694"/>
    <b v="0"/>
    <n v="1"/>
    <b v="0"/>
    <s v="food/food trucks"/>
    <n v="3.3333333333329662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42108.14025462963"/>
    <n v="1423801318"/>
    <x v="2695"/>
    <b v="0"/>
    <n v="3"/>
    <b v="0"/>
    <s v="food/food trucks"/>
    <n v="4.7333333333333671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41998.844444444447"/>
    <n v="1416600960"/>
    <x v="2696"/>
    <b v="0"/>
    <n v="38"/>
    <b v="0"/>
    <s v="food/food trucks"/>
    <n v="5.6499999999999995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42218.916666666672"/>
    <n v="1435876423"/>
    <x v="2697"/>
    <b v="0"/>
    <n v="52"/>
    <b v="0"/>
    <s v="food/food trucks"/>
    <n v="0.26352173913043475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41817.898240740738"/>
    <n v="1401312808"/>
    <x v="2698"/>
    <b v="0"/>
    <n v="2"/>
    <b v="0"/>
    <s v="food/food trucks"/>
    <n v="3.2512500000000388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41859.896562499998"/>
    <n v="1404941463"/>
    <x v="2699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41900.87467592593"/>
    <n v="1408481972"/>
    <x v="2700"/>
    <b v="0"/>
    <n v="4"/>
    <b v="0"/>
    <s v="food/food trucks"/>
    <n v="7.000700070006971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42832.733032407406"/>
    <n v="1488911734"/>
    <x v="2701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42830.760150462964"/>
    <n v="1488827677"/>
    <x v="2702"/>
    <b v="1"/>
    <n v="26"/>
    <b v="0"/>
    <s v="theater/spaces"/>
    <n v="0.34409999999999996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42816.648495370369"/>
    <n v="1485016430"/>
    <x v="2703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42830.820763888885"/>
    <n v="1487709714"/>
    <x v="2704"/>
    <b v="0"/>
    <n v="7"/>
    <b v="0"/>
    <s v="theater/spaces"/>
    <n v="6.0263157894736796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42818.874513888892"/>
    <n v="1486504758"/>
    <x v="2705"/>
    <b v="0"/>
    <n v="8"/>
    <b v="0"/>
    <s v="theater/spaces"/>
    <n v="0.10539393939393937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41928.290972222225"/>
    <n v="1410937483"/>
    <x v="2706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41421.290972222225"/>
    <n v="1367088443"/>
    <x v="2707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42572.698217592595"/>
    <n v="1463935526"/>
    <x v="2708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42647.165972222225"/>
    <n v="1472528141"/>
    <x v="2709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41860.083333333336"/>
    <n v="1404797428"/>
    <x v="271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41810.917361111111"/>
    <n v="1400694790"/>
    <x v="2711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41468.75"/>
    <n v="1370568560"/>
    <x v="2712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42362.653749999998"/>
    <n v="1447515684"/>
    <x v="2713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42657.958333333328"/>
    <n v="1474040596"/>
    <x v="2714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42421.398472222223"/>
    <n v="1453109628"/>
    <x v="2715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42285.333252314813"/>
    <n v="1441699193"/>
    <x v="2716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41979.956585648149"/>
    <n v="1414015049"/>
    <x v="2717"/>
    <b v="1"/>
    <n v="325"/>
    <b v="1"/>
    <s v="theater/spaces"/>
    <n v="1.2010399999999999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42493.958333333328"/>
    <n v="1459865945"/>
    <x v="2718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42477.989513888882"/>
    <n v="1455756294"/>
    <x v="2719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42685.507557870369"/>
    <n v="1476270653"/>
    <x v="2720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41523.791666666664"/>
    <n v="1375880598"/>
    <x v="2721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42764.857094907406"/>
    <n v="1480538053"/>
    <x v="2722"/>
    <b v="0"/>
    <n v="185"/>
    <b v="1"/>
    <s v="technology/hardware"/>
    <n v="2.5254000000000003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42004.880648148144"/>
    <n v="1414872488"/>
    <x v="2723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42231.32707175926"/>
    <n v="1436860259"/>
    <x v="2724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42795.744618055556"/>
    <n v="1484070735"/>
    <x v="272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42482.579988425925"/>
    <n v="1458741311"/>
    <x v="2726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42223.676655092597"/>
    <n v="1436804063"/>
    <x v="2727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42368.59993055556"/>
    <n v="1448461434"/>
    <x v="2728"/>
    <b v="0"/>
    <n v="392"/>
    <b v="1"/>
    <s v="technology/hardware"/>
    <n v="2.0182666666666664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42125.240706018521"/>
    <n v="1427867197"/>
    <x v="2729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41386.541377314818"/>
    <n v="1363611575"/>
    <x v="2730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41930.166666666664"/>
    <n v="1408624622"/>
    <x v="2731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41422"/>
    <n v="1366917828"/>
    <x v="2732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42104.231180555551"/>
    <n v="1423463574"/>
    <x v="2733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42656.915972222225"/>
    <n v="1473782592"/>
    <x v="2734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41346.833333333336"/>
    <n v="1360551250"/>
    <x v="2735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41752.666354166664"/>
    <n v="1395676773"/>
    <x v="2736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41654.791666666664"/>
    <n v="1386108087"/>
    <x v="273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42680.143564814818"/>
    <n v="1473218804"/>
    <x v="2738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41764.887928240743"/>
    <n v="1395436717"/>
    <x v="2739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42074.99018518519"/>
    <n v="1423529152"/>
    <x v="2740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41932.088194444441"/>
    <n v="1412005602"/>
    <x v="2741"/>
    <b v="0"/>
    <n v="4"/>
    <b v="0"/>
    <s v="publishing/children's books"/>
    <n v="4.3750000000000178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41044.719756944447"/>
    <n v="1335892587"/>
    <x v="2742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42662.328784722224"/>
    <n v="1474271607"/>
    <x v="2743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40968.062476851854"/>
    <n v="1327886998"/>
    <x v="2744"/>
    <b v="0"/>
    <n v="22"/>
    <b v="0"/>
    <s v="publishing/children's books"/>
    <n v="5.2187500000000053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41104.988055555557"/>
    <n v="1337125368"/>
    <x v="2745"/>
    <b v="0"/>
    <n v="49"/>
    <b v="0"/>
    <s v="publishing/children's books"/>
    <n v="0.21887500000000004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41880.781377314815"/>
    <n v="1406745911"/>
    <x v="2746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41076.131944444445"/>
    <n v="1337095997"/>
    <x v="274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42615.7106712963"/>
    <n v="1470243802"/>
    <x v="2748"/>
    <b v="0"/>
    <n v="4"/>
    <b v="0"/>
    <s v="publishing/children's books"/>
    <n v="1.0600000000000054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42098.757372685184"/>
    <n v="1425582637"/>
    <x v="2749"/>
    <b v="0"/>
    <n v="2"/>
    <b v="0"/>
    <s v="publishing/children's books"/>
    <n v="1.100000000000001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41090.833333333336"/>
    <n v="1340055345"/>
    <x v="275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41807.887060185189"/>
    <n v="1397855842"/>
    <x v="2751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40895.765092592592"/>
    <n v="1320776504"/>
    <x v="2752"/>
    <b v="0"/>
    <n v="14"/>
    <b v="0"/>
    <s v="publishing/children's books"/>
    <n v="0.11458333333333337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41147.900729166664"/>
    <n v="1343425023"/>
    <x v="2753"/>
    <b v="0"/>
    <n v="8"/>
    <b v="0"/>
    <s v="publishing/children's books"/>
    <n v="0.18999999999999995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41893.636006944449"/>
    <n v="1407856551"/>
    <x v="2754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42102.790821759263"/>
    <n v="1425927527"/>
    <x v="2755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41650.90047453704"/>
    <n v="1386884201"/>
    <x v="2756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42588.65662037037"/>
    <n v="1469202332"/>
    <x v="2757"/>
    <b v="0"/>
    <n v="2"/>
    <b v="0"/>
    <s v="publishing/children's books"/>
    <n v="6.6666666666667096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42653.441932870366"/>
    <n v="1474886183"/>
    <x v="2758"/>
    <b v="0"/>
    <n v="6"/>
    <b v="0"/>
    <s v="publishing/children's books"/>
    <n v="0.11699999999999999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42567.36650462963"/>
    <n v="1464943666"/>
    <x v="2759"/>
    <b v="0"/>
    <n v="2"/>
    <b v="0"/>
    <s v="publishing/children's books"/>
    <n v="0.10499999999999998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41445.461319444446"/>
    <n v="1369134258"/>
    <x v="2760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41277.063576388886"/>
    <n v="1354584693"/>
    <x v="2761"/>
    <b v="0"/>
    <n v="4"/>
    <b v="0"/>
    <s v="publishing/children's books"/>
    <n v="7.1999999999999842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40986.995312500003"/>
    <n v="1326934395"/>
    <x v="2762"/>
    <b v="0"/>
    <n v="1"/>
    <b v="0"/>
    <s v="publishing/children's books"/>
    <n v="7.692307692307665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41418.579675925925"/>
    <n v="1365515684"/>
    <x v="2763"/>
    <b v="0"/>
    <n v="3"/>
    <b v="0"/>
    <s v="publishing/children's books"/>
    <n v="2.28426395939085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41059.791666666664"/>
    <n v="1335855631"/>
    <x v="2764"/>
    <b v="0"/>
    <n v="4"/>
    <b v="0"/>
    <s v="publishing/children's books"/>
    <n v="1.1249999999999982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41210.579027777778"/>
    <n v="1350050028"/>
    <x v="2765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40766.668032407404"/>
    <n v="1310486518"/>
    <x v="2766"/>
    <b v="0"/>
    <n v="4"/>
    <b v="0"/>
    <s v="publishing/children's books"/>
    <n v="2.0000000000000018E-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42232.958912037036"/>
    <n v="1434582050"/>
    <x v="2767"/>
    <b v="0"/>
    <n v="3"/>
    <b v="0"/>
    <s v="publishing/children's books"/>
    <n v="8.499999999999952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40997.573182870372"/>
    <n v="1330440323"/>
    <x v="2768"/>
    <b v="0"/>
    <n v="34"/>
    <b v="0"/>
    <s v="publishing/children's books"/>
    <n v="0.14314285714285713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41795.826273148145"/>
    <n v="1397677790"/>
    <x v="2769"/>
    <b v="0"/>
    <n v="2"/>
    <b v="0"/>
    <s v="publishing/children's books"/>
    <n v="2.4999999999999467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41716.663541666669"/>
    <n v="1392569730"/>
    <x v="2770"/>
    <b v="0"/>
    <n v="33"/>
    <b v="0"/>
    <s v="publishing/children's books"/>
    <n v="0.1041125000000000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41306.708333333336"/>
    <n v="1355489140"/>
    <x v="2771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41552.869143518517"/>
    <n v="1379710294"/>
    <x v="2772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42484.86482638889"/>
    <n v="1460666721"/>
    <x v="2773"/>
    <b v="0"/>
    <n v="1"/>
    <b v="0"/>
    <s v="publishing/children's books"/>
    <n v="1.8867924528301883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41341.126481481479"/>
    <n v="1360119728"/>
    <x v="2774"/>
    <b v="0"/>
    <n v="13"/>
    <b v="0"/>
    <s v="publishing/children's books"/>
    <n v="0.14249999999999996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40893.013356481482"/>
    <n v="1321402754"/>
    <x v="2775"/>
    <b v="0"/>
    <n v="2"/>
    <b v="0"/>
    <s v="publishing/children's books"/>
    <n v="3.0000000000000027E-2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42167.297175925924"/>
    <n v="1431414476"/>
    <x v="2776"/>
    <b v="0"/>
    <n v="36"/>
    <b v="0"/>
    <s v="publishing/children's books"/>
    <n v="7.8809523809523774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42202.669027777782"/>
    <n v="1434557004"/>
    <x v="2777"/>
    <b v="0"/>
    <n v="1"/>
    <b v="0"/>
    <s v="publishing/children's books"/>
    <n v="3.3333333333332993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41876.978078703702"/>
    <n v="1406417306"/>
    <x v="2778"/>
    <b v="0"/>
    <n v="15"/>
    <b v="0"/>
    <s v="publishing/children's books"/>
    <n v="0.25545454545454549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42330.627557870372"/>
    <n v="1445609021"/>
    <x v="2779"/>
    <b v="0"/>
    <n v="1"/>
    <b v="0"/>
    <s v="publishing/children's books"/>
    <n v="2.1199999999999997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42804.447777777779"/>
    <n v="1486550688"/>
    <x v="2780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42047.291666666672"/>
    <n v="1421274954"/>
    <x v="2781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42052.207638888889"/>
    <n v="1421964718"/>
    <x v="2782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42117.535254629634"/>
    <n v="1428583846"/>
    <x v="2783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41941.787534722222"/>
    <n v="1412794443"/>
    <x v="2784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42587.875"/>
    <n v="1467865967"/>
    <x v="2785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41829.569212962961"/>
    <n v="1403703580"/>
    <x v="2786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41838.198518518519"/>
    <n v="1403066752"/>
    <x v="2787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42580.701886574068"/>
    <n v="1467219043"/>
    <x v="2788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42075.166666666672"/>
    <n v="1424477934"/>
    <x v="2789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42046.938692129625"/>
    <n v="1421101903"/>
    <x v="2790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42622.166666666672"/>
    <n v="1470778559"/>
    <x v="2791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42228.231006944443"/>
    <n v="1435469559"/>
    <x v="2792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42206.419039351851"/>
    <n v="1434881005"/>
    <x v="2793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42432.791666666672"/>
    <n v="1455640559"/>
    <x v="2794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41796.958333333336"/>
    <n v="1400675841"/>
    <x v="2795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41825.528101851851"/>
    <n v="1401972028"/>
    <x v="2796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41828.94027777778"/>
    <n v="1402266840"/>
    <x v="2797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42216.666666666672"/>
    <n v="1437063121"/>
    <x v="2798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42538.666666666672"/>
    <n v="1463466070"/>
    <x v="2799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42008.552847222221"/>
    <n v="1415193366"/>
    <x v="2800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41922.458333333336"/>
    <n v="1411019409"/>
    <x v="2801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42222.64707175926"/>
    <n v="1436283107"/>
    <x v="2802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42201"/>
    <n v="1433295276"/>
    <x v="2803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41911.453587962962"/>
    <n v="1409395990"/>
    <x v="2804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42238.505474537036"/>
    <n v="1438085273"/>
    <x v="2805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42221.458333333328"/>
    <n v="1435645490"/>
    <x v="2806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42184.873124999998"/>
    <n v="1433019438"/>
    <x v="2807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42238.84646990741"/>
    <n v="1437682735"/>
    <x v="2808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42459.610416666663"/>
    <n v="1458647725"/>
    <x v="2809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41791.165972222225"/>
    <n v="1398828064"/>
    <x v="281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42058.496562500004"/>
    <n v="1422100503"/>
    <x v="2811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42100.166666666672"/>
    <n v="1424368298"/>
    <x v="2812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42718.742604166662"/>
    <n v="1479577761"/>
    <x v="2813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42133.399479166663"/>
    <n v="1428572115"/>
    <x v="2814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42589.776724537034"/>
    <n v="1468003109"/>
    <x v="2815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42218.666666666672"/>
    <n v="1435921992"/>
    <x v="2816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42063.634976851856"/>
    <n v="1421680462"/>
    <x v="2817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42270.598217592589"/>
    <n v="1441290086"/>
    <x v="2818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42169.525567129633"/>
    <n v="1431693409"/>
    <x v="281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42426"/>
    <n v="1454337589"/>
    <x v="2820"/>
    <b v="0"/>
    <n v="20"/>
    <b v="1"/>
    <s v="theater/plays"/>
    <n v="1.3599999999999999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41905.922858796301"/>
    <n v="1408918135"/>
    <x v="2821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42090.642268518524"/>
    <n v="1424881492"/>
    <x v="282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42094.957638888889"/>
    <n v="1425428206"/>
    <x v="2823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42168.071527777778"/>
    <n v="1431412196"/>
    <x v="2824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42342.792662037042"/>
    <n v="1446663686"/>
    <x v="2825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42195.291666666672"/>
    <n v="1434415812"/>
    <x v="2826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42524.6875"/>
    <n v="1462379066"/>
    <x v="2827"/>
    <b v="0"/>
    <n v="23"/>
    <b v="1"/>
    <s v="theater/plays"/>
    <n v="1.2025000000000001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42279.958333333328"/>
    <n v="1441606869"/>
    <x v="2828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42523.434236111112"/>
    <n v="1462443918"/>
    <x v="2829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41771.165972222225"/>
    <n v="1398802148"/>
    <x v="283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42201.824884259258"/>
    <n v="1434484070"/>
    <x v="2831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41966.916666666672"/>
    <n v="1414342894"/>
    <x v="2832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42288.083333333328"/>
    <n v="1442804633"/>
    <x v="28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42034.959837962961"/>
    <n v="1421362930"/>
    <x v="2834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42343"/>
    <n v="1446742417"/>
    <x v="2835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42784.207638888889"/>
    <n v="1484115418"/>
    <x v="2836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42347.950046296297"/>
    <n v="1446241684"/>
    <x v="2837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41864.916666666664"/>
    <n v="1406039696"/>
    <x v="2838"/>
    <b v="0"/>
    <n v="54"/>
    <b v="1"/>
    <s v="theater/plays"/>
    <n v="1.2025000000000001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41876.207638888889"/>
    <n v="1406958354"/>
    <x v="2839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42081.708333333328"/>
    <n v="1424825479"/>
    <x v="284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42351.781215277777"/>
    <n v="1444844697"/>
    <x v="2841"/>
    <b v="0"/>
    <n v="1"/>
    <b v="0"/>
    <s v="theater/plays"/>
    <n v="1.0000000000000009E-2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41811.458333333336"/>
    <n v="1401058295"/>
    <x v="2842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42534.166666666672"/>
    <n v="1462210950"/>
    <x v="2843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42739.546064814815"/>
    <n v="1480943180"/>
    <x v="2844"/>
    <b v="0"/>
    <n v="1"/>
    <b v="0"/>
    <s v="theater/plays"/>
    <n v="5.4545454545454564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42163.016585648147"/>
    <n v="1428539033"/>
    <x v="2845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42153.692060185189"/>
    <n v="1429029394"/>
    <x v="2846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42513.806307870371"/>
    <n v="1458847265"/>
    <x v="2847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42153.648831018523"/>
    <n v="1430321659"/>
    <x v="2848"/>
    <b v="0"/>
    <n v="3"/>
    <b v="0"/>
    <s v="theater/plays"/>
    <n v="2.0000000000000018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42483.428240740745"/>
    <n v="1458814600"/>
    <x v="2849"/>
    <b v="0"/>
    <n v="1"/>
    <b v="0"/>
    <s v="theater/plays"/>
    <n v="1.0000000000000009E-2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41888.007071759261"/>
    <n v="1407370211"/>
    <x v="2850"/>
    <b v="0"/>
    <n v="13"/>
    <b v="0"/>
    <s v="theater/plays"/>
    <n v="3.8874999999999993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42398.970138888893"/>
    <n v="1453334629"/>
    <x v="2851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41811.045173611114"/>
    <n v="1400720703"/>
    <x v="2852"/>
    <b v="0"/>
    <n v="6"/>
    <b v="0"/>
    <s v="theater/plays"/>
    <n v="1.9000000000000017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41896.190937499996"/>
    <n v="1405485297"/>
    <x v="2853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42131.71665509259"/>
    <n v="1429290719"/>
    <x v="2854"/>
    <b v="0"/>
    <n v="14"/>
    <b v="0"/>
    <s v="theater/plays"/>
    <n v="0.41700000000000004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42398.981944444444"/>
    <n v="1451607071"/>
    <x v="2855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42224.898611111115"/>
    <n v="1433897647"/>
    <x v="2856"/>
    <b v="0"/>
    <n v="6"/>
    <b v="0"/>
    <s v="theater/plays"/>
    <n v="4.8666666666666636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42786.75"/>
    <n v="1482444295"/>
    <x v="2857"/>
    <b v="0"/>
    <n v="15"/>
    <b v="0"/>
    <s v="theater/plays"/>
    <n v="0.19736842105263153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41978.477777777778"/>
    <n v="1415711095"/>
    <x v="2858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42293.362314814818"/>
    <n v="1439800904"/>
    <x v="2859"/>
    <b v="0"/>
    <n v="1"/>
    <b v="0"/>
    <s v="theater/plays"/>
    <n v="1.749999999999996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42540.800648148142"/>
    <n v="1461179576"/>
    <x v="2860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42271.590833333335"/>
    <n v="1441894248"/>
    <x v="2861"/>
    <b v="0"/>
    <n v="3"/>
    <b v="0"/>
    <s v="theater/plays"/>
    <n v="0.31999999999999995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41814.789687500001"/>
    <n v="1401044229"/>
    <x v="2862"/>
    <b v="0"/>
    <n v="3"/>
    <b v="0"/>
    <s v="theater/plays"/>
    <n v="4.3307086614172707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41891.675034722226"/>
    <n v="1405095123"/>
    <x v="2863"/>
    <b v="0"/>
    <n v="1"/>
    <b v="0"/>
    <s v="theater/plays"/>
    <n v="3.9999999999995595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42202.554166666669"/>
    <n v="1434552207"/>
    <x v="2864"/>
    <b v="0"/>
    <n v="3"/>
    <b v="0"/>
    <s v="theater/plays"/>
    <n v="1.6000000000000014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42010.114108796297"/>
    <n v="1415328259"/>
    <x v="2865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42657.916666666672"/>
    <n v="1473893721"/>
    <x v="2866"/>
    <b v="0"/>
    <n v="2"/>
    <b v="0"/>
    <s v="theater/plays"/>
    <n v="9.000000000000008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42555.166666666672"/>
    <n v="1465533672"/>
    <x v="2867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42648.827013888891"/>
    <n v="1473105054"/>
    <x v="2868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42570.593530092592"/>
    <n v="1466345681"/>
    <x v="2869"/>
    <b v="0"/>
    <n v="5"/>
    <b v="0"/>
    <s v="theater/plays"/>
    <n v="8.8500000000000245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41776.189409722225"/>
    <n v="1397709165"/>
    <x v="2870"/>
    <b v="0"/>
    <n v="9"/>
    <b v="0"/>
    <s v="theater/plays"/>
    <n v="0.15000000000000002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41994.738576388889"/>
    <n v="1417455813"/>
    <x v="2871"/>
    <b v="0"/>
    <n v="13"/>
    <b v="0"/>
    <s v="theater/plays"/>
    <n v="4.6699999999999964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42175.11618055556"/>
    <n v="1429584438"/>
    <x v="2872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42032.817488425921"/>
    <n v="1419881831"/>
    <x v="2873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42752.84474537037"/>
    <n v="1482092186"/>
    <x v="2874"/>
    <b v="0"/>
    <n v="3"/>
    <b v="0"/>
    <s v="theater/plays"/>
    <n v="5.4200000000000026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42495.128391203703"/>
    <n v="1459825493"/>
    <x v="2875"/>
    <b v="0"/>
    <n v="3"/>
    <b v="0"/>
    <s v="theater/plays"/>
    <n v="3.499999999999614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42201.743969907402"/>
    <n v="1434477079"/>
    <x v="2876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42704.708333333328"/>
    <n v="1477781724"/>
    <x v="2877"/>
    <b v="0"/>
    <n v="6"/>
    <b v="0"/>
    <s v="theater/plays"/>
    <n v="0.10833333333333328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42188.615682870368"/>
    <n v="1430750795"/>
    <x v="2878"/>
    <b v="0"/>
    <n v="4"/>
    <b v="0"/>
    <s v="theater/plays"/>
    <n v="2.1000000000000019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42389.725243055553"/>
    <n v="1450718661"/>
    <x v="2879"/>
    <b v="0"/>
    <n v="1"/>
    <b v="0"/>
    <s v="theater/plays"/>
    <n v="2.5892857142857384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42236.711805555555"/>
    <n v="1436305452"/>
    <x v="2880"/>
    <b v="0"/>
    <n v="29"/>
    <b v="0"/>
    <s v="theater/plays"/>
    <n v="0.23333333333333328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41976.639305555553"/>
    <n v="1412432436"/>
    <x v="2881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42491.596273148149"/>
    <n v="1459520318"/>
    <x v="2882"/>
    <b v="0"/>
    <n v="4"/>
    <b v="0"/>
    <s v="theater/plays"/>
    <n v="0.33599999999999997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42406.207638888889"/>
    <n v="1451684437"/>
    <x v="2883"/>
    <b v="0"/>
    <n v="5"/>
    <b v="0"/>
    <s v="theater/plays"/>
    <n v="0.19079999999999997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41978.727256944447"/>
    <n v="1415208435"/>
    <x v="2884"/>
    <b v="0"/>
    <n v="4"/>
    <b v="0"/>
    <s v="theater/plays"/>
    <n v="4.111111111111065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42077.034733796296"/>
    <n v="1423705801"/>
    <x v="2885"/>
    <b v="0"/>
    <n v="5"/>
    <b v="0"/>
    <s v="theater/plays"/>
    <n v="0.32499999999999996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42266.165972222225"/>
    <n v="1442243484"/>
    <x v="2886"/>
    <b v="0"/>
    <n v="1"/>
    <b v="0"/>
    <s v="theater/plays"/>
    <n v="5.0000000000000044E-2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42015.427361111113"/>
    <n v="1418379324"/>
    <x v="2887"/>
    <b v="0"/>
    <n v="1"/>
    <b v="0"/>
    <s v="theater/plays"/>
    <n v="1.6666666666667052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41930.207638888889"/>
    <n v="1412945440"/>
    <x v="2888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41880.863252314812"/>
    <n v="1406752985"/>
    <x v="2889"/>
    <b v="0"/>
    <n v="14"/>
    <b v="0"/>
    <s v="theater/plays"/>
    <n v="0.38066666666666671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41860.125"/>
    <n v="1405100992"/>
    <x v="2890"/>
    <b v="0"/>
    <n v="3"/>
    <b v="0"/>
    <s v="theater/plays"/>
    <n v="1.0499999999999954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42475.84175925926"/>
    <n v="1455570728"/>
    <x v="2891"/>
    <b v="0"/>
    <n v="10"/>
    <b v="0"/>
    <s v="theater/plays"/>
    <n v="2.729999999999999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41876.875"/>
    <n v="1408381704"/>
    <x v="2892"/>
    <b v="0"/>
    <n v="17"/>
    <b v="0"/>
    <s v="theater/plays"/>
    <n v="9.0909090909090939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42013.083333333328"/>
    <n v="1415644395"/>
    <x v="2893"/>
    <b v="0"/>
    <n v="2"/>
    <b v="0"/>
    <s v="theater/plays"/>
    <n v="5.0000000000000044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42097.944618055553"/>
    <n v="1422920415"/>
    <x v="2894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41812.875"/>
    <n v="1403356792"/>
    <x v="2895"/>
    <b v="0"/>
    <n v="4"/>
    <b v="0"/>
    <s v="theater/plays"/>
    <n v="4.6000000000000041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42716.25"/>
    <n v="1480283321"/>
    <x v="2896"/>
    <b v="0"/>
    <n v="12"/>
    <b v="0"/>
    <s v="theater/plays"/>
    <n v="0.20833333333333337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42288.645196759258"/>
    <n v="1441985458"/>
    <x v="2897"/>
    <b v="0"/>
    <n v="3"/>
    <b v="0"/>
    <s v="theater/plays"/>
    <n v="4.5833333333333282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42308.664965277778"/>
    <n v="1443715053"/>
    <x v="2898"/>
    <b v="0"/>
    <n v="12"/>
    <b v="0"/>
    <s v="theater/plays"/>
    <n v="4.2133333333333356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42575.078217592592"/>
    <n v="1464141158"/>
    <x v="2899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41860.234166666669"/>
    <n v="1404970632"/>
    <x v="2900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42042.904386574075"/>
    <n v="1418161339"/>
    <x v="2901"/>
    <b v="0"/>
    <n v="2"/>
    <b v="0"/>
    <s v="theater/plays"/>
    <n v="8.0000000000000071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42240.439768518518"/>
    <n v="1437820396"/>
    <x v="2902"/>
    <b v="0"/>
    <n v="1"/>
    <b v="0"/>
    <s v="theater/plays"/>
    <n v="1.6666666666664831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42256.166874999995"/>
    <n v="1436587218"/>
    <x v="2903"/>
    <b v="0"/>
    <n v="4"/>
    <b v="0"/>
    <s v="theater/plays"/>
    <n v="7.8000000000000291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41952.5"/>
    <n v="1414538031"/>
    <x v="2904"/>
    <b v="0"/>
    <n v="4"/>
    <b v="0"/>
    <s v="theater/plays"/>
    <n v="5.0000000000000044E-2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42620.056863425925"/>
    <n v="1472001713"/>
    <x v="2905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42217.041666666672"/>
    <n v="1436888066"/>
    <x v="2906"/>
    <b v="0"/>
    <n v="7"/>
    <b v="0"/>
    <s v="theater/plays"/>
    <n v="9.4166666666666621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42504.877743055549"/>
    <n v="1458075837"/>
    <x v="2907"/>
    <b v="0"/>
    <n v="2"/>
    <b v="0"/>
    <s v="theater/plays"/>
    <n v="8.0000000000002292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42529.731701388882"/>
    <n v="1462815219"/>
    <x v="2908"/>
    <b v="0"/>
    <n v="5"/>
    <b v="0"/>
    <s v="theater/plays"/>
    <n v="2.7499999999999969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41968.823611111111"/>
    <n v="1413527001"/>
    <x v="2909"/>
    <b v="0"/>
    <n v="1"/>
    <b v="0"/>
    <s v="theater/plays"/>
    <n v="1.1111111111106187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42167.841284722221"/>
    <n v="1428955887"/>
    <x v="2910"/>
    <b v="0"/>
    <n v="1"/>
    <b v="0"/>
    <s v="theater/plays"/>
    <n v="3.3333333333329662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42182.768819444449"/>
    <n v="1431973626"/>
    <x v="2911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42384.131643518514"/>
    <n v="1450235374"/>
    <x v="2912"/>
    <b v="0"/>
    <n v="26"/>
    <b v="0"/>
    <s v="theater/plays"/>
    <n v="0.14058171745152359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41888.922905092593"/>
    <n v="1404857339"/>
    <x v="2913"/>
    <b v="0"/>
    <n v="2"/>
    <b v="0"/>
    <s v="theater/plays"/>
    <n v="1.9999999999997797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42077.865671296298"/>
    <n v="1421185594"/>
    <x v="2914"/>
    <b v="0"/>
    <n v="1"/>
    <b v="0"/>
    <s v="theater/plays"/>
    <n v="4.0000000000040004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42445.356365740736"/>
    <n v="1455528790"/>
    <x v="2915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41778.476724537039"/>
    <n v="1398511589"/>
    <x v="2916"/>
    <b v="0"/>
    <n v="7"/>
    <b v="0"/>
    <s v="theater/plays"/>
    <n v="7.8378378378378355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42263.234340277777"/>
    <n v="1440826647"/>
    <x v="2917"/>
    <b v="0"/>
    <n v="9"/>
    <b v="0"/>
    <s v="theater/plays"/>
    <n v="0.21850000000000003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42306.629710648151"/>
    <n v="1443712007"/>
    <x v="2918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41856.61954861111"/>
    <n v="1404658329"/>
    <x v="2919"/>
    <b v="0"/>
    <n v="6"/>
    <b v="0"/>
    <s v="theater/plays"/>
    <n v="8.4999999999999964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42088.750810185185"/>
    <n v="1424718070"/>
    <x v="2920"/>
    <b v="0"/>
    <n v="13"/>
    <b v="0"/>
    <s v="theater/plays"/>
    <n v="0.26839999999999997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41907.886620370373"/>
    <n v="1409087804"/>
    <x v="2921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42142.874155092592"/>
    <n v="1428094727"/>
    <x v="2922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42028.125"/>
    <n v="1420774779"/>
    <x v="2923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42133.165972222225"/>
    <n v="1428585710"/>
    <x v="2924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41893.584120370368"/>
    <n v="1407852068"/>
    <x v="2925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42058.765960648147"/>
    <n v="1423506179"/>
    <x v="2926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41835.208333333336"/>
    <n v="1402934629"/>
    <x v="2927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42433.998217592598"/>
    <n v="1454543846"/>
    <x v="2928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41784.564328703702"/>
    <n v="1398432758"/>
    <x v="2929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42131.584074074075"/>
    <n v="1428415264"/>
    <x v="2930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41897.255555555559"/>
    <n v="1408604363"/>
    <x v="2931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42056.458333333328"/>
    <n v="1421812637"/>
    <x v="2932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42525.956631944442"/>
    <n v="1462489053"/>
    <x v="29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41805.636157407411"/>
    <n v="1400253364"/>
    <x v="293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42611.708333333328"/>
    <n v="1467468008"/>
    <x v="2935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41925.207638888889"/>
    <n v="1412091423"/>
    <x v="2936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41833.457326388889"/>
    <n v="1402657113"/>
    <x v="2937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42034.703865740739"/>
    <n v="1420044814"/>
    <x v="2938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41879.041666666664"/>
    <n v="1406316312"/>
    <x v="2939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42022.773356481484"/>
    <n v="1418150018"/>
    <x v="2940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42064.960127314815"/>
    <n v="1422658955"/>
    <x v="2941"/>
    <b v="0"/>
    <n v="1"/>
    <b v="0"/>
    <s v="theater/spaces"/>
    <n v="4.0000000000040004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42354.845833333333"/>
    <n v="1448565459"/>
    <x v="2942"/>
    <b v="0"/>
    <n v="202"/>
    <b v="0"/>
    <s v="theater/spaces"/>
    <n v="0.20425000000000004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42107.129398148143"/>
    <n v="1426302380"/>
    <x v="2943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42162.9143287037"/>
    <n v="1431122198"/>
    <x v="2944"/>
    <b v="0"/>
    <n v="1"/>
    <b v="0"/>
    <s v="theater/spaces"/>
    <n v="1.0000000000000009E-2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42148.139583333337"/>
    <n v="1429845660"/>
    <x v="2945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42597.531157407408"/>
    <n v="1468673092"/>
    <x v="2946"/>
    <b v="0"/>
    <n v="2"/>
    <b v="0"/>
    <s v="theater/spaces"/>
    <n v="1.0000000000000009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42698.715972222228"/>
    <n v="1475760567"/>
    <x v="2947"/>
    <b v="0"/>
    <n v="13"/>
    <b v="0"/>
    <s v="theater/spaces"/>
    <n v="4.2880000000000029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42157.649224537032"/>
    <n v="1428075293"/>
    <x v="2948"/>
    <b v="0"/>
    <n v="9"/>
    <b v="0"/>
    <s v="theater/spaces"/>
    <n v="4.8000000000048004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42327.864780092597"/>
    <n v="1445370317"/>
    <x v="2949"/>
    <b v="0"/>
    <n v="2"/>
    <b v="0"/>
    <s v="theater/spaces"/>
    <n v="2.5000000000000022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42392.36518518519"/>
    <n v="1450946752"/>
    <x v="2950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41917.802928240737"/>
    <n v="1408648573"/>
    <x v="2951"/>
    <b v="0"/>
    <n v="58"/>
    <b v="0"/>
    <s v="theater/spaces"/>
    <n v="2.1920000000000051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42660.166666666672"/>
    <n v="1473957239"/>
    <x v="2952"/>
    <b v="0"/>
    <n v="8"/>
    <b v="0"/>
    <s v="theater/spaces"/>
    <n v="8.0250000000000044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42285.791909722218"/>
    <n v="1441738821"/>
    <x v="2953"/>
    <b v="0"/>
    <n v="3"/>
    <b v="0"/>
    <s v="theater/spaces"/>
    <n v="1.5125000000000277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42810.541701388895"/>
    <n v="1487944803"/>
    <x v="2954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42171.741307870368"/>
    <n v="1431884849"/>
    <x v="2955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42494.958912037036"/>
    <n v="1459810850"/>
    <x v="2956"/>
    <b v="0"/>
    <n v="20"/>
    <b v="0"/>
    <s v="theater/spaces"/>
    <n v="0.16734177215189872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42090.969583333332"/>
    <n v="1422317772"/>
    <x v="2957"/>
    <b v="0"/>
    <n v="3"/>
    <b v="0"/>
    <s v="theater/spaces"/>
    <n v="1.866666666666672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42498.73746527778"/>
    <n v="1457548917"/>
    <x v="2958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42528.008391203708"/>
    <n v="1462666325"/>
    <x v="2959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41893.757210648146"/>
    <n v="1407867023"/>
    <x v="2960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42089.166666666672"/>
    <n v="1424927159"/>
    <x v="2961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42064.290972222225"/>
    <n v="1422769906"/>
    <x v="2962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42187.470185185186"/>
    <n v="1433243824"/>
    <x v="2963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41857.897222222222"/>
    <n v="1404769819"/>
    <x v="2964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42192.729548611111"/>
    <n v="1433698233"/>
    <x v="2965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42263.738564814819"/>
    <n v="1439833412"/>
    <x v="2966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42072.156157407408"/>
    <n v="1423284292"/>
    <x v="2967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42599.165972222225"/>
    <n v="1470227660"/>
    <x v="2968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42127.952083333337"/>
    <n v="1428087153"/>
    <x v="2969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41838.669571759259"/>
    <n v="1403107451"/>
    <x v="2970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41882.658310185187"/>
    <n v="1406908078"/>
    <x v="2971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42709.041666666672"/>
    <n v="1479609520"/>
    <x v="2972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42370.166666666672"/>
    <n v="1449171508"/>
    <x v="2973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41908.065972222219"/>
    <n v="1409275671"/>
    <x v="2974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41970.125"/>
    <n v="1414599886"/>
    <x v="2975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42442.5"/>
    <n v="1456421530"/>
    <x v="2976"/>
    <b v="0"/>
    <n v="14"/>
    <b v="1"/>
    <s v="theater/plays"/>
    <n v="1.7142857142857144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42086.093055555553"/>
    <n v="1421960934"/>
    <x v="2977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41932.249305555553"/>
    <n v="1412954547"/>
    <x v="2978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42010.25"/>
    <n v="1419104823"/>
    <x v="2979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42240.083333333328"/>
    <n v="1438639130"/>
    <x v="298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42270.559675925921"/>
    <n v="1439126756"/>
    <x v="2981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42411.686840277776"/>
    <n v="1452616143"/>
    <x v="2982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41954.674027777779"/>
    <n v="1410534636"/>
    <x v="2983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42606.278715277775"/>
    <n v="1469428881"/>
    <x v="2984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42674.166666666672"/>
    <n v="1476228128"/>
    <x v="2985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42491.458402777775"/>
    <n v="1456920006"/>
    <x v="298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42656"/>
    <n v="1473837751"/>
    <x v="2987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42541.362048611118"/>
    <n v="1463820081"/>
    <x v="2988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42359.207638888889"/>
    <n v="1448756962"/>
    <x v="2989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42376.57430555555"/>
    <n v="1449150420"/>
    <x v="299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42762.837152777778"/>
    <n v="1483646730"/>
    <x v="2991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42652.767476851848"/>
    <n v="1473445510"/>
    <x v="2992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42420.838738425926"/>
    <n v="1453406867"/>
    <x v="2993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41915.478842592594"/>
    <n v="1409743772"/>
    <x v="2994"/>
    <b v="0"/>
    <n v="59"/>
    <b v="1"/>
    <s v="theater/spaces"/>
    <n v="4.5774666666666661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42754.665173611109"/>
    <n v="1482249471"/>
    <x v="2995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42150.912500000006"/>
    <n v="1427493240"/>
    <x v="2996"/>
    <b v="0"/>
    <n v="392"/>
    <b v="1"/>
    <s v="theater/spaces"/>
    <n v="1.7194285714285713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42793.207638888889"/>
    <n v="1486661793"/>
    <x v="2997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41806.184027777781"/>
    <n v="1400474329"/>
    <x v="2998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42795.083333333328"/>
    <n v="1487094360"/>
    <x v="2999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42766.75"/>
    <n v="1484682670"/>
    <x v="30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42564.895625000005"/>
    <n v="1465853382"/>
    <x v="3001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41269.83625"/>
    <n v="1353960252"/>
    <x v="300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42430.249305555553"/>
    <n v="1454098976"/>
    <x v="3003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41958.922731481478"/>
    <n v="1413493724"/>
    <x v="300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41918.674826388888"/>
    <n v="1410019905"/>
    <x v="30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41987.756840277783"/>
    <n v="1415988591"/>
    <x v="3006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42119.216238425928"/>
    <n v="1428124283"/>
    <x v="3007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42390.212025462963"/>
    <n v="1450760719"/>
    <x v="3008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41969.611574074079"/>
    <n v="1414417240"/>
    <x v="3009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42056.832395833335"/>
    <n v="1419364719"/>
    <x v="3010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42361.957638888889"/>
    <n v="1448536516"/>
    <x v="3011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42045.702893518523"/>
    <n v="1421772730"/>
    <x v="3012"/>
    <b v="0"/>
    <n v="55"/>
    <b v="1"/>
    <s v="theater/spaces"/>
    <n v="1.1712500000000001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42176.836215277777"/>
    <n v="1432325049"/>
    <x v="3013"/>
    <b v="0"/>
    <n v="107"/>
    <b v="1"/>
    <s v="theater/spaces"/>
    <n v="1.5695999999999999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41948.208333333336"/>
    <n v="1412737080"/>
    <x v="3014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41801.166666666664"/>
    <n v="1401125238"/>
    <x v="3015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41838.548055555555"/>
    <n v="1400504952"/>
    <x v="3016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41871.850034722222"/>
    <n v="1405974243"/>
    <x v="3017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42205.916666666672"/>
    <n v="1433747376"/>
    <x v="3018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41786.125"/>
    <n v="1398801620"/>
    <x v="3019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42230.846446759257"/>
    <n v="1434399533"/>
    <x v="3020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42696.249305555553"/>
    <n v="1476715869"/>
    <x v="3021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42609.95380787037"/>
    <n v="1468450409"/>
    <x v="3022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42166.675763888896"/>
    <n v="1430151186"/>
    <x v="3023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41188.993923611109"/>
    <n v="1346975475"/>
    <x v="3024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41789.666666666664"/>
    <n v="1399032813"/>
    <x v="3025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42797.459398148145"/>
    <n v="1487329292"/>
    <x v="3026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42083.662627314814"/>
    <n v="1424278451"/>
    <x v="3027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42597.264178240745"/>
    <n v="1468650025"/>
    <x v="3028"/>
    <b v="0"/>
    <n v="99"/>
    <b v="1"/>
    <s v="theater/spaces"/>
    <n v="1.6802000000000001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41961.190972222219"/>
    <n v="1413824447"/>
    <x v="3029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42263.747349537036"/>
    <n v="1439834171"/>
    <x v="3030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42657.882488425923"/>
    <n v="1471295447"/>
    <x v="3031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42258.044664351852"/>
    <n v="1439341459"/>
    <x v="3032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42600.110243055555"/>
    <n v="1468895925"/>
    <x v="3033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42675.165972222225"/>
    <n v="1475326255"/>
    <x v="3034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41398.560289351852"/>
    <n v="1365082009"/>
    <x v="3035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41502.499305555553"/>
    <n v="1373568644"/>
    <x v="3036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40453.207638888889"/>
    <n v="1279574773"/>
    <x v="3037"/>
    <b v="0"/>
    <n v="32"/>
    <b v="1"/>
    <s v="theater/spaces"/>
    <n v="2.1319999999999997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42433.252280092594"/>
    <n v="1451887397"/>
    <x v="3038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41637.332638888889"/>
    <n v="1386011038"/>
    <x v="3039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42181.958333333328"/>
    <n v="1434999621"/>
    <x v="304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42389.868611111116"/>
    <n v="1450731048"/>
    <x v="3041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42283.688043981485"/>
    <n v="1441557047"/>
    <x v="3042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42110.118055555555"/>
    <n v="1426815699"/>
    <x v="3043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42402.7268287037"/>
    <n v="1453137998"/>
    <x v="3044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41873.155729166669"/>
    <n v="1406087055"/>
    <x v="304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41892.202777777777"/>
    <n v="1407784586"/>
    <x v="304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42487.552777777775"/>
    <n v="1457999054"/>
    <x v="3047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42004.890277777777"/>
    <n v="1417556262"/>
    <x v="3048"/>
    <b v="0"/>
    <n v="47"/>
    <b v="1"/>
    <s v="theater/spaces"/>
    <n v="1.6640000000000001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42169.014525462961"/>
    <n v="1431649255"/>
    <x v="3049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42495.16851851852"/>
    <n v="1459828960"/>
    <x v="305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42774.416030092587"/>
    <n v="1483955945"/>
    <x v="3051"/>
    <b v="1"/>
    <n v="35"/>
    <b v="0"/>
    <s v="theater/spaces"/>
    <n v="0.23628571428571432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42152.665972222225"/>
    <n v="1430237094"/>
    <x v="3052"/>
    <b v="0"/>
    <n v="2"/>
    <b v="0"/>
    <s v="theater/spaces"/>
    <n v="1.4999999999999458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41914.165972222225"/>
    <n v="1407781013"/>
    <x v="3053"/>
    <b v="0"/>
    <n v="3"/>
    <b v="0"/>
    <s v="theater/spaces"/>
    <n v="4.0000000000000036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42065.044444444444"/>
    <n v="1422043154"/>
    <x v="30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42013.95821759259"/>
    <n v="1415660390"/>
    <x v="3055"/>
    <b v="0"/>
    <n v="1"/>
    <b v="0"/>
    <s v="theater/spaces"/>
    <n v="4.9999999999994493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41911.636388888888"/>
    <n v="1406819784"/>
    <x v="3056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42463.608923611115"/>
    <n v="1457105811"/>
    <x v="3057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42510.374305555553"/>
    <n v="1459414740"/>
    <x v="3058"/>
    <b v="0"/>
    <n v="3"/>
    <b v="0"/>
    <s v="theater/spaces"/>
    <n v="1.6666666666664831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41859.935717592591"/>
    <n v="1404944846"/>
    <x v="3059"/>
    <b v="0"/>
    <n v="11"/>
    <b v="0"/>
    <s v="theater/spaces"/>
    <n v="3.0066666666666686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42275.274699074071"/>
    <n v="1440830134"/>
    <x v="3060"/>
    <b v="0"/>
    <n v="6"/>
    <b v="0"/>
    <s v="theater/spaces"/>
    <n v="1.5227272727272867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41864.784120370372"/>
    <n v="1405363748"/>
    <x v="3061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42277.75"/>
    <n v="1441111892"/>
    <x v="306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42665.922893518517"/>
    <n v="1474150138"/>
    <x v="3063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42330.290972222225"/>
    <n v="1445483246"/>
    <x v="3064"/>
    <b v="0"/>
    <n v="72"/>
    <b v="0"/>
    <s v="theater/spaces"/>
    <n v="0.11294666666666664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41850.055231481485"/>
    <n v="1404523172"/>
    <x v="3065"/>
    <b v="0"/>
    <n v="2"/>
    <b v="0"/>
    <s v="theater/spaces"/>
    <n v="3.9999999999995595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42561.228437500002"/>
    <n v="1465536537"/>
    <x v="3066"/>
    <b v="0"/>
    <n v="15"/>
    <b v="0"/>
    <s v="theater/spaces"/>
    <n v="0.11985714285714288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42256.938414351855"/>
    <n v="1439245879"/>
    <x v="3067"/>
    <b v="0"/>
    <n v="1"/>
    <b v="0"/>
    <s v="theater/spaces"/>
    <n v="2.5000000000000022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42293.691574074073"/>
    <n v="1442421352"/>
    <x v="3068"/>
    <b v="0"/>
    <n v="2"/>
    <b v="0"/>
    <s v="theater/spaces"/>
    <n v="7.0000000000003393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41987.833726851852"/>
    <n v="1415995234"/>
    <x v="3069"/>
    <b v="0"/>
    <n v="7"/>
    <b v="0"/>
    <s v="theater/spaces"/>
    <n v="0.14100000000000001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42711.733437499999"/>
    <n v="1479317769"/>
    <x v="3070"/>
    <b v="0"/>
    <n v="16"/>
    <b v="0"/>
    <s v="theater/spaces"/>
    <n v="3.3399999999999985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42115.249305555553"/>
    <n v="1428082481"/>
    <x v="307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42673.073611111111"/>
    <n v="1476549262"/>
    <x v="3072"/>
    <b v="0"/>
    <n v="2"/>
    <b v="0"/>
    <s v="theater/spaces"/>
    <n v="1.6666666666664831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42169.804861111115"/>
    <n v="1429287900"/>
    <x v="3073"/>
    <b v="0"/>
    <n v="7"/>
    <b v="0"/>
    <s v="theater/spaces"/>
    <n v="2.3035714285712938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42439.571284722217"/>
    <n v="1455025359"/>
    <x v="3074"/>
    <b v="0"/>
    <n v="3"/>
    <b v="0"/>
    <s v="theater/spaces"/>
    <n v="8.799999999999919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42601.102314814809"/>
    <n v="1467253640"/>
    <x v="3075"/>
    <b v="0"/>
    <n v="20"/>
    <b v="0"/>
    <s v="theater/spaces"/>
    <n v="8.6400000000000032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42286.651886574073"/>
    <n v="1439221123"/>
    <x v="3076"/>
    <b v="0"/>
    <n v="50"/>
    <b v="0"/>
    <s v="theater/spaces"/>
    <n v="0.1505999999999999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42796.956921296296"/>
    <n v="1485903478"/>
    <x v="3077"/>
    <b v="0"/>
    <n v="2"/>
    <b v="0"/>
    <s v="theater/spaces"/>
    <n v="4.7727272727272618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42061.138831018514"/>
    <n v="1422328795"/>
    <x v="3078"/>
    <b v="0"/>
    <n v="3"/>
    <b v="0"/>
    <s v="theater/spaces"/>
    <n v="1.183333333333314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42085.671701388885"/>
    <n v="1424452035"/>
    <x v="3079"/>
    <b v="0"/>
    <n v="27"/>
    <b v="0"/>
    <s v="theater/spaces"/>
    <n v="8.4173998587352417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42000.0699537037"/>
    <n v="1414456844"/>
    <x v="3080"/>
    <b v="0"/>
    <n v="7"/>
    <b v="0"/>
    <s v="theater/spaces"/>
    <n v="1.8799999999996597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42267.181608796294"/>
    <n v="1440130891"/>
    <x v="3081"/>
    <b v="0"/>
    <n v="5"/>
    <b v="0"/>
    <s v="theater/spaces"/>
    <n v="2.102999999999966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42323.96465277778"/>
    <n v="1445033346"/>
    <x v="3082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41883.208333333336"/>
    <n v="1406986278"/>
    <x v="3083"/>
    <b v="0"/>
    <n v="3"/>
    <b v="0"/>
    <s v="theater/spaces"/>
    <n v="2.8000000000000247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42129.783333333333"/>
    <n v="1428340931"/>
    <x v="3084"/>
    <b v="0"/>
    <n v="6"/>
    <b v="0"/>
    <s v="theater/spaces"/>
    <n v="0.11579206701157918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42276.883784722217"/>
    <n v="1440969159"/>
    <x v="3085"/>
    <b v="0"/>
    <n v="9"/>
    <b v="0"/>
    <s v="theater/spaces"/>
    <n v="2.4399999999999977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42233.67082175926"/>
    <n v="1434643559"/>
    <x v="3086"/>
    <b v="0"/>
    <n v="3"/>
    <b v="0"/>
    <s v="theater/spaces"/>
    <n v="2.4999999999999467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42725.192013888889"/>
    <n v="1477107390"/>
    <x v="3087"/>
    <b v="0"/>
    <n v="2"/>
    <b v="0"/>
    <s v="theater/spaces"/>
    <n v="6.2499999999999778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42012.570138888885"/>
    <n v="1418046247"/>
    <x v="3088"/>
    <b v="0"/>
    <n v="3"/>
    <b v="0"/>
    <s v="theater/spaces"/>
    <n v="1.9384615384615556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42560.082638888889"/>
    <n v="1465304483"/>
    <x v="3089"/>
    <b v="0"/>
    <n v="45"/>
    <b v="0"/>
    <s v="theater/spaces"/>
    <n v="0.23416000000000003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42125.777141203704"/>
    <n v="1425325145"/>
    <x v="3090"/>
    <b v="0"/>
    <n v="9"/>
    <b v="0"/>
    <s v="theater/spaces"/>
    <n v="5.0808888888888903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42596.948414351849"/>
    <n v="1468622743"/>
    <x v="3091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42292.916666666672"/>
    <n v="1441723912"/>
    <x v="3092"/>
    <b v="0"/>
    <n v="21"/>
    <b v="0"/>
    <s v="theater/spaces"/>
    <n v="1.1831900000000006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41791.165972222225"/>
    <n v="1398980941"/>
    <x v="3093"/>
    <b v="0"/>
    <n v="17"/>
    <b v="0"/>
    <s v="theater/spaces"/>
    <n v="0.22750000000000004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42267.795787037037"/>
    <n v="1437591956"/>
    <x v="3094"/>
    <b v="0"/>
    <n v="1"/>
    <b v="0"/>
    <s v="theater/spaces"/>
    <n v="2.4999999999997247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42583.025231481486"/>
    <n v="1464827780"/>
    <x v="3095"/>
    <b v="0"/>
    <n v="1"/>
    <b v="0"/>
    <s v="theater/spaces"/>
    <n v="3.3512064343163006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42144.825532407413"/>
    <n v="1429559326"/>
    <x v="3096"/>
    <b v="0"/>
    <n v="14"/>
    <b v="0"/>
    <s v="theater/spaces"/>
    <n v="3.9749999999999952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42650.583333333328"/>
    <n v="1474027501"/>
    <x v="3097"/>
    <b v="0"/>
    <n v="42"/>
    <b v="0"/>
    <s v="theater/spaces"/>
    <n v="0.17149999999999999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42408.01180555555"/>
    <n v="1450724449"/>
    <x v="3098"/>
    <b v="0"/>
    <n v="27"/>
    <b v="0"/>
    <s v="theater/spaces"/>
    <n v="3.6080041046690603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42412.189710648148"/>
    <n v="1452659591"/>
    <x v="3099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41932.622395833336"/>
    <n v="1411224975"/>
    <x v="3100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42201.330555555556"/>
    <n v="1434445937"/>
    <x v="3101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42605.340486111112"/>
    <n v="1467619818"/>
    <x v="3102"/>
    <b v="0"/>
    <n v="90"/>
    <b v="0"/>
    <s v="theater/spaces"/>
    <n v="0.39112499999999994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42167.156319444446"/>
    <n v="1428896706"/>
    <x v="3103"/>
    <b v="0"/>
    <n v="2"/>
    <b v="0"/>
    <s v="theater/spaces"/>
    <n v="2.6829268292682951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42038.083333333328"/>
    <n v="1420235311"/>
    <x v="3104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41931.208333333336"/>
    <n v="1408986916"/>
    <x v="3105"/>
    <b v="0"/>
    <n v="31"/>
    <b v="0"/>
    <s v="theater/spaces"/>
    <n v="0.4236099230111206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42263.916666666672"/>
    <n v="1440497876"/>
    <x v="3106"/>
    <b v="0"/>
    <n v="4"/>
    <b v="0"/>
    <s v="theater/spaces"/>
    <n v="4.1000000000000036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42135.814247685179"/>
    <n v="1430767951"/>
    <x v="3107"/>
    <b v="0"/>
    <n v="29"/>
    <b v="0"/>
    <s v="theater/spaces"/>
    <n v="0.1976250000000000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42122.638819444444"/>
    <n v="1425053994"/>
    <x v="3108"/>
    <b v="0"/>
    <n v="2"/>
    <b v="0"/>
    <s v="theater/spaces"/>
    <n v="5.1999999999996493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41879.125115740739"/>
    <n v="1406170810"/>
    <x v="3109"/>
    <b v="0"/>
    <n v="114"/>
    <b v="0"/>
    <s v="theater/spaces"/>
    <n v="0.2503018867924528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42785.031469907408"/>
    <n v="1484009119"/>
    <x v="3110"/>
    <b v="0"/>
    <n v="1"/>
    <b v="0"/>
    <s v="theater/spaces"/>
    <n v="3.9999999999995595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41916.595138888886"/>
    <n v="1409753820"/>
    <x v="3111"/>
    <b v="0"/>
    <n v="76"/>
    <b v="0"/>
    <s v="theater/spaces"/>
    <n v="0.26639999999999997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42675.121921296297"/>
    <n v="1472784934"/>
    <x v="3112"/>
    <b v="0"/>
    <n v="9"/>
    <b v="0"/>
    <s v="theater/spaces"/>
    <n v="4.7363636363636386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42111.731273148151"/>
    <n v="1426699982"/>
    <x v="3113"/>
    <b v="0"/>
    <n v="37"/>
    <b v="0"/>
    <s v="theater/spaces"/>
    <n v="4.2435339894712709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41903.632523148146"/>
    <n v="1406128250"/>
    <x v="3114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42526.447071759263"/>
    <n v="1462531427"/>
    <x v="3115"/>
    <b v="0"/>
    <n v="1"/>
    <b v="0"/>
    <s v="theater/spaces"/>
    <n v="3.0000000000000027E-2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42095.515335648146"/>
    <n v="1426681325"/>
    <x v="3116"/>
    <b v="0"/>
    <n v="10"/>
    <b v="0"/>
    <s v="theater/spaces"/>
    <n v="0.57333333333333325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42517.55"/>
    <n v="1463648360"/>
    <x v="3117"/>
    <b v="0"/>
    <n v="1"/>
    <b v="0"/>
    <s v="theater/spaces"/>
    <n v="1.0000000000000009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42553.649571759262"/>
    <n v="1465832123"/>
    <x v="3118"/>
    <b v="0"/>
    <n v="2"/>
    <b v="0"/>
    <s v="theater/spaces"/>
    <n v="3.0999999999999917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42090.003842592589"/>
    <n v="1424826332"/>
    <x v="3119"/>
    <b v="0"/>
    <n v="1"/>
    <b v="0"/>
    <s v="theater/spaces"/>
    <n v="4.9999999999994493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42495.900416666671"/>
    <n v="1457303796"/>
    <x v="3120"/>
    <b v="0"/>
    <n v="10"/>
    <b v="0"/>
    <s v="theater/spaces"/>
    <n v="9.8461538461491749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41908.679803240739"/>
    <n v="1406564335"/>
    <x v="3121"/>
    <b v="0"/>
    <n v="1"/>
    <b v="0"/>
    <s v="theater/spaces"/>
    <n v="6.6666666666667096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42683.973750000005"/>
    <n v="1478298132"/>
    <x v="3122"/>
    <b v="0"/>
    <n v="2"/>
    <b v="0"/>
    <s v="theater/spaces"/>
    <n v="0.58291457286432169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42560.993032407408"/>
    <n v="1465516198"/>
    <x v="3123"/>
    <b v="0"/>
    <n v="348"/>
    <b v="0"/>
    <s v="theater/spaces"/>
    <n v="0.68153599999999992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42037.780104166668"/>
    <n v="1417718601"/>
    <x v="3124"/>
    <b v="0"/>
    <n v="4"/>
    <b v="0"/>
    <s v="theater/spaces"/>
    <n v="3.249999999999087E-5"/>
    <n v="6.5"/>
    <x v="1"/>
    <x v="38"/>
  </r>
  <r>
    <x v="3125"/>
    <s v="N/A (Canceled)"/>
    <s v="N/A"/>
    <n v="1500000"/>
    <n v="0"/>
    <x v="1"/>
    <x v="0"/>
    <s v="USD"/>
    <n v="1452142672"/>
    <n v="42376.20685185185"/>
    <n v="1449550672"/>
    <x v="3125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42456.976412037038"/>
    <n v="1456532762"/>
    <x v="3126"/>
    <b v="0"/>
    <n v="17"/>
    <b v="0"/>
    <s v="theater/spaces"/>
    <n v="4.159999999999997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42064.856817129628"/>
    <n v="1422650029"/>
    <x v="3127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42810.784039351856"/>
    <n v="1487101741"/>
    <x v="3128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42843.801145833335"/>
    <n v="1489090419"/>
    <x v="3129"/>
    <b v="0"/>
    <n v="1"/>
    <b v="0"/>
    <s v="theater/plays"/>
    <n v="8.0000000000000071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42839.207638888889"/>
    <n v="1489504916"/>
    <x v="3130"/>
    <b v="0"/>
    <n v="4"/>
    <b v="0"/>
    <s v="theater/plays"/>
    <n v="3.7499999999999978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42833.537557870368"/>
    <n v="1489067645"/>
    <x v="3131"/>
    <b v="0"/>
    <n v="12"/>
    <b v="0"/>
    <s v="theater/plays"/>
    <n v="0.15731707317073174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42846.308564814812"/>
    <n v="1487579060"/>
    <x v="3132"/>
    <b v="0"/>
    <n v="1"/>
    <b v="0"/>
    <s v="theater/plays"/>
    <n v="3.333333333332966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42818.523541666669"/>
    <n v="1487770434"/>
    <x v="3133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42821.678460648152"/>
    <n v="1488820619"/>
    <x v="3134"/>
    <b v="0"/>
    <n v="12"/>
    <b v="0"/>
    <s v="theater/plays"/>
    <n v="0.22499999999999998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42829.151863425926"/>
    <n v="1489376321"/>
    <x v="3135"/>
    <b v="0"/>
    <n v="7"/>
    <b v="0"/>
    <s v="theater/plays"/>
    <n v="0.20849420849420852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42825.957638888889"/>
    <n v="1487847954"/>
    <x v="3136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42858.8"/>
    <n v="1489439669"/>
    <x v="3137"/>
    <b v="0"/>
    <n v="1"/>
    <b v="0"/>
    <s v="theater/plays"/>
    <n v="3.3333333333333326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42828.645914351851"/>
    <n v="1489591807"/>
    <x v="3138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42819.189583333333"/>
    <n v="1487485760"/>
    <x v="3139"/>
    <b v="0"/>
    <n v="6"/>
    <b v="0"/>
    <s v="theater/plays"/>
    <n v="5.4000000000000048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42832.677118055552"/>
    <n v="1488993303"/>
    <x v="3140"/>
    <b v="0"/>
    <n v="4"/>
    <b v="0"/>
    <s v="theater/plays"/>
    <n v="9.6000000000000529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42841.833333333328"/>
    <n v="1488823488"/>
    <x v="3141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42813.471516203703"/>
    <n v="1487333939"/>
    <x v="3142"/>
    <b v="0"/>
    <n v="3"/>
    <b v="0"/>
    <s v="theater/plays"/>
    <n v="1.6363636363636358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42834.358287037037"/>
    <n v="1489480556"/>
    <x v="3143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42813.25"/>
    <n v="1488459307"/>
    <x v="3144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42821.999236111107"/>
    <n v="1485478734"/>
    <x v="3145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42841.640810185185"/>
    <n v="1488471766"/>
    <x v="3146"/>
    <b v="0"/>
    <n v="12"/>
    <b v="0"/>
    <s v="theater/plays"/>
    <n v="0.10499999999999998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41950.011053240742"/>
    <n v="1411859755"/>
    <x v="3147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41913.166666666664"/>
    <n v="1410278284"/>
    <x v="3148"/>
    <b v="1"/>
    <n v="57"/>
    <b v="1"/>
    <s v="theater/plays"/>
    <n v="1.3116666666666665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41250.083333333336"/>
    <n v="1352766300"/>
    <x v="3149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40568.166666666664"/>
    <n v="1288160403"/>
    <x v="315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41892.83997685185"/>
    <n v="1407787774"/>
    <x v="3151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41580.867673611108"/>
    <n v="1380833367"/>
    <x v="3152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40664.207638888889"/>
    <n v="1301542937"/>
    <x v="3153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41000.834004629629"/>
    <n v="1330722058"/>
    <x v="3154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41263.499131944445"/>
    <n v="1353412725"/>
    <x v="315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41061.953055555554"/>
    <n v="1335567144"/>
    <x v="3156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41839.208333333336"/>
    <n v="1404932105"/>
    <x v="3157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41477.839722222219"/>
    <n v="1371931752"/>
    <x v="3158"/>
    <b v="1"/>
    <n v="69"/>
    <b v="1"/>
    <s v="theater/plays"/>
    <n v="1.1400000000000001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40926.958333333336"/>
    <n v="1323221761"/>
    <x v="3159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41864.207638888889"/>
    <n v="1405923687"/>
    <x v="316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41927.536134259259"/>
    <n v="1410785522"/>
    <x v="3161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41827.083333333336"/>
    <n v="1402331262"/>
    <x v="31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41805.753761574073"/>
    <n v="1400263525"/>
    <x v="3163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41799.80572916667"/>
    <n v="1399490415"/>
    <x v="3164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40666.165972222225"/>
    <n v="1302493760"/>
    <x v="3165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41969.332638888889"/>
    <n v="1414514153"/>
    <x v="3166"/>
    <b v="1"/>
    <n v="930"/>
    <b v="1"/>
    <s v="theater/plays"/>
    <n v="1.6022808571428571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41853.175706018519"/>
    <n v="1405743181"/>
    <x v="3167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41803.916666666664"/>
    <n v="1399948353"/>
    <x v="3168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41621.207638888889"/>
    <n v="1384364561"/>
    <x v="3169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41822.166666666664"/>
    <n v="1401414944"/>
    <x v="317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42496.608310185184"/>
    <n v="1459953358"/>
    <x v="3171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40953.729953703703"/>
    <n v="1326648668"/>
    <x v="3172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41908.878379629627"/>
    <n v="1409173492"/>
    <x v="3173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41876.864675925928"/>
    <n v="1407789908"/>
    <x v="3174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40591.886886574073"/>
    <n v="1292793427"/>
    <x v="3175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41504.625"/>
    <n v="1374531631"/>
    <x v="3176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41811.666770833333"/>
    <n v="1400774409"/>
    <x v="3177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41836.605034722219"/>
    <n v="1402929075"/>
    <x v="3178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41400.702210648145"/>
    <n v="1365699071"/>
    <x v="3179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41810.412604166668"/>
    <n v="1400666049"/>
    <x v="3180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41805.666666666664"/>
    <n v="1400570787"/>
    <x v="3181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40939.708333333336"/>
    <n v="1323211621"/>
    <x v="3182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41509.79478009259"/>
    <n v="1375729469"/>
    <x v="3183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41821.993414351848"/>
    <n v="1401666631"/>
    <x v="3184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41836.977326388893"/>
    <n v="1404948441"/>
    <x v="3185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41898.875"/>
    <n v="1408313438"/>
    <x v="3186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41855.666354166664"/>
    <n v="1405439973"/>
    <x v="3187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42165.415532407409"/>
    <n v="1432115902"/>
    <x v="3188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42148.346435185187"/>
    <n v="1429863532"/>
    <x v="3189"/>
    <b v="0"/>
    <n v="19"/>
    <b v="0"/>
    <s v="theater/musical"/>
    <n v="0.12327272727272731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42713.192997685182"/>
    <n v="1478662675"/>
    <x v="3190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42598.755428240736"/>
    <n v="1466186869"/>
    <x v="3191"/>
    <b v="0"/>
    <n v="4"/>
    <b v="0"/>
    <s v="theater/musical"/>
    <n v="4.0266666666666673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42063.916666666672"/>
    <n v="1421274859"/>
    <x v="3192"/>
    <b v="0"/>
    <n v="8"/>
    <b v="0"/>
    <s v="theater/musical"/>
    <n v="1.0199999999999987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42055.968240740738"/>
    <n v="1420586056"/>
    <x v="3193"/>
    <b v="0"/>
    <n v="24"/>
    <b v="0"/>
    <s v="theater/musical"/>
    <n v="0.11739999999999995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42212.062476851846"/>
    <n v="1435368598"/>
    <x v="3194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42047.594236111108"/>
    <n v="1421158542"/>
    <x v="3195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42217.583333333328"/>
    <n v="1433254875"/>
    <x v="3196"/>
    <b v="0"/>
    <n v="6"/>
    <b v="0"/>
    <s v="theater/musical"/>
    <n v="6.0000000000004494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42039.493263888886"/>
    <n v="1420458618"/>
    <x v="3197"/>
    <b v="0"/>
    <n v="4"/>
    <b v="0"/>
    <s v="theater/musical"/>
    <n v="0.1145000000000000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42051.424502314811"/>
    <n v="1420798277"/>
    <x v="3198"/>
    <b v="0"/>
    <n v="3"/>
    <b v="0"/>
    <s v="theater/musical"/>
    <n v="3.6666666666667069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41888.875"/>
    <n v="1407435418"/>
    <x v="3199"/>
    <b v="0"/>
    <n v="53"/>
    <b v="0"/>
    <s v="theater/musical"/>
    <n v="0.5216000000000000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42490.231944444444"/>
    <n v="1459410101"/>
    <x v="3200"/>
    <b v="0"/>
    <n v="1"/>
    <b v="0"/>
    <s v="theater/musical"/>
    <n v="2.000000000002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41882.767094907409"/>
    <n v="1407695077"/>
    <x v="3201"/>
    <b v="0"/>
    <n v="2"/>
    <b v="0"/>
    <s v="theater/musical"/>
    <n v="1.2499999999999956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42352.249305555553"/>
    <n v="1445027346"/>
    <x v="3202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42272.988680555558"/>
    <n v="1440632622"/>
    <x v="3203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42202.676388888889"/>
    <n v="1434558479"/>
    <x v="3204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42125.374675925923"/>
    <n v="1427878772"/>
    <x v="3205"/>
    <b v="0"/>
    <n v="12"/>
    <b v="0"/>
    <s v="theater/musical"/>
    <n v="3.4124999999999961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42266.276053240741"/>
    <n v="1440052651"/>
    <x v="3206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42117.236192129625"/>
    <n v="1424587207"/>
    <x v="3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41848.605057870373"/>
    <n v="1404743477"/>
    <x v="3208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41810.958333333336"/>
    <n v="1400512658"/>
    <x v="3209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41061.165972222225"/>
    <n v="1334442519"/>
    <x v="321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41866.083333333336"/>
    <n v="1405346680"/>
    <x v="3211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41859.795729166668"/>
    <n v="1404932751"/>
    <x v="3212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42211.763414351852"/>
    <n v="1434478759"/>
    <x v="3213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42374.996527777781"/>
    <n v="1448823673"/>
    <x v="3214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42257.165972222225"/>
    <n v="1438617471"/>
    <x v="3215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42196.604166666672"/>
    <n v="1433934371"/>
    <x v="3216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42678.546111111107"/>
    <n v="1475672784"/>
    <x v="3217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42004"/>
    <n v="1417132986"/>
    <x v="3218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42085.941516203704"/>
    <n v="1424043347"/>
    <x v="3219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42806.875"/>
    <n v="1486411204"/>
    <x v="322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42190.696793981479"/>
    <n v="1433090603"/>
    <x v="3221"/>
    <b v="1"/>
    <n v="113"/>
    <b v="1"/>
    <s v="theater/plays"/>
    <n v="1.0342500000000001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42301.895138888889"/>
    <n v="1443016697"/>
    <x v="3222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42236.835370370376"/>
    <n v="1437508976"/>
    <x v="3223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42745.208333333328"/>
    <n v="1479932713"/>
    <x v="3224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42524.875"/>
    <n v="1463145938"/>
    <x v="3225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42307.583472222221"/>
    <n v="1443621612"/>
    <x v="3226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42752.882361111115"/>
    <n v="1482095436"/>
    <x v="3227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42355.207638888889"/>
    <n v="1447606884"/>
    <x v="3228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41963.333310185189"/>
    <n v="1413874798"/>
    <x v="3229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41913.165972222225"/>
    <n v="1410840126"/>
    <x v="323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42476.943831018521"/>
    <n v="1458254347"/>
    <x v="3231"/>
    <b v="0"/>
    <n v="28"/>
    <b v="1"/>
    <s v="theater/plays"/>
    <n v="1.6099999999999999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42494.165972222225"/>
    <n v="1459711917"/>
    <x v="3232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42796.805034722223"/>
    <n v="1485890355"/>
    <x v="3233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42767.979861111111"/>
    <n v="1483124208"/>
    <x v="3234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42552.347812499997"/>
    <n v="1464769251"/>
    <x v="3235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42732.917048611111"/>
    <n v="1480370433"/>
    <x v="3236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42276.165972222225"/>
    <n v="1441452184"/>
    <x v="3237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42186.510393518518"/>
    <n v="1433160898"/>
    <x v="323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42302.999305555553"/>
    <n v="1443665293"/>
    <x v="3239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42782.958333333328"/>
    <n v="1484843948"/>
    <x v="324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41926.290972222225"/>
    <n v="1410421670"/>
    <x v="3241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41901.755694444444"/>
    <n v="1408558092"/>
    <x v="324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42286"/>
    <n v="1442283562"/>
    <x v="3243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42705.735902777778"/>
    <n v="1478018382"/>
    <x v="3244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42167.083333333328"/>
    <n v="1431354258"/>
    <x v="3245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42259.165972222225"/>
    <n v="1439551200"/>
    <x v="3246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42197.434166666666"/>
    <n v="1434104712"/>
    <x v="3247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42098.846724537041"/>
    <n v="1425590357"/>
    <x v="3248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42175.746689814812"/>
    <n v="1432230914"/>
    <x v="3249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41948.783842592595"/>
    <n v="1412617724"/>
    <x v="3250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42176.731087962966"/>
    <n v="1432315966"/>
    <x v="3251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42620.472685185188"/>
    <n v="1470655240"/>
    <x v="3252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42621.15625"/>
    <n v="1471701028"/>
    <x v="3253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42089.044085648144"/>
    <n v="1424743409"/>
    <x v="3254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41919.768229166664"/>
    <n v="1410114375"/>
    <x v="325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42166.165972222225"/>
    <n v="1432129577"/>
    <x v="3256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42788.559629629628"/>
    <n v="1485177952"/>
    <x v="3257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42012.887280092589"/>
    <n v="1418159861"/>
    <x v="3258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42644.165972222225"/>
    <n v="1472753745"/>
    <x v="3259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42338.714328703703"/>
    <n v="1445875718"/>
    <x v="3260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42201.725416666668"/>
    <n v="1434475476"/>
    <x v="3261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41995.166666666672"/>
    <n v="1416555262"/>
    <x v="3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42307.875"/>
    <n v="1444220588"/>
    <x v="3263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42032.916666666672"/>
    <n v="1421089938"/>
    <x v="3264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42341.708333333328"/>
    <n v="1446570315"/>
    <x v="3265"/>
    <b v="1"/>
    <n v="63"/>
    <b v="1"/>
    <s v="theater/plays"/>
    <n v="1.6400000000000001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42167.875"/>
    <n v="1431435122"/>
    <x v="3266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42202.757638888885"/>
    <n v="1434564660"/>
    <x v="3267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42606.90425925926"/>
    <n v="1470692528"/>
    <x v="326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42171.458333333328"/>
    <n v="1431509397"/>
    <x v="3269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42197.533159722225"/>
    <n v="1434113265"/>
    <x v="3270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41945.478877314818"/>
    <n v="1412332175"/>
    <x v="3271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42314.541770833333"/>
    <n v="1444219209"/>
    <x v="3272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42627.791666666672"/>
    <n v="1472498042"/>
    <x v="3273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42444.875"/>
    <n v="1454259272"/>
    <x v="3274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42044.1875"/>
    <n v="1421183271"/>
    <x v="3275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42461.165972222225"/>
    <n v="1456526879"/>
    <x v="3276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41961.724606481483"/>
    <n v="1413735806"/>
    <x v="3277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42154.848414351851"/>
    <n v="1430425303"/>
    <x v="3278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42461.06086805556"/>
    <n v="1456885659"/>
    <x v="327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42156.208333333328"/>
    <n v="1430158198"/>
    <x v="328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42249.019733796296"/>
    <n v="1438561705"/>
    <x v="3281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42489.19430555556"/>
    <n v="1458103188"/>
    <x v="3282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42410.875"/>
    <n v="1452448298"/>
    <x v="3283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42398.249305555553"/>
    <n v="1452546853"/>
    <x v="3284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42794.208333333328"/>
    <n v="1485556626"/>
    <x v="3285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42597.840069444443"/>
    <n v="1468699782"/>
    <x v="3286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42336.750324074077"/>
    <n v="1446573628"/>
    <x v="3287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42541.958333333328"/>
    <n v="1463337315"/>
    <x v="3288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42786.368078703701"/>
    <n v="1485161402"/>
    <x v="3289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42805.51494212963"/>
    <n v="1486642891"/>
    <x v="3290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42264.165972222225"/>
    <n v="1439743900"/>
    <x v="3291"/>
    <b v="0"/>
    <n v="14"/>
    <b v="1"/>
    <s v="theater/plays"/>
    <n v="1.1400000000000001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42342.811898148153"/>
    <n v="1444069748"/>
    <x v="3292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42798.425370370373"/>
    <n v="1486030352"/>
    <x v="3293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42171.541134259256"/>
    <n v="1431867554"/>
    <x v="329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42639.442465277782"/>
    <n v="1472294229"/>
    <x v="3295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42330.916666666672"/>
    <n v="1446401372"/>
    <x v="3296"/>
    <b v="0"/>
    <n v="47"/>
    <b v="1"/>
    <s v="theater/plays"/>
    <n v="1.4406666666666665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42212.957638888889"/>
    <n v="1436380256"/>
    <x v="3297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42260"/>
    <n v="1440370768"/>
    <x v="329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42291.917395833334"/>
    <n v="1442268063"/>
    <x v="3299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42123.743773148148"/>
    <n v="1428515462"/>
    <x v="3300"/>
    <b v="0"/>
    <n v="88"/>
    <b v="1"/>
    <s v="theater/plays"/>
    <n v="1.3616666666666668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42583.290972222225"/>
    <n v="1466185176"/>
    <x v="3301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42711.35157407407"/>
    <n v="1478507176"/>
    <x v="3302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42091.609768518523"/>
    <n v="1424533084"/>
    <x v="3303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42726.624444444446"/>
    <n v="1479826752"/>
    <x v="3304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42216.855879629627"/>
    <n v="1435782748"/>
    <x v="3305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42531.125"/>
    <n v="1462252542"/>
    <x v="3306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42505.057164351849"/>
    <n v="1460683339"/>
    <x v="3307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42473.876909722225"/>
    <n v="1458766965"/>
    <x v="3308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42659.650208333333"/>
    <n v="1473953778"/>
    <x v="3309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42283.928530092591"/>
    <n v="1441577825"/>
    <x v="3310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42294.29178240741"/>
    <n v="1442473210"/>
    <x v="3311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42685.916666666672"/>
    <n v="1477077946"/>
    <x v="3312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42396.041666666672"/>
    <n v="1452664317"/>
    <x v="3313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42132.836805555555"/>
    <n v="1428733511"/>
    <x v="3314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42496.303715277783"/>
    <n v="1459927041"/>
    <x v="3315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41859.57916666667"/>
    <n v="1404680075"/>
    <x v="3316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42529.039629629624"/>
    <n v="1462755424"/>
    <x v="3317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42471.104166666672"/>
    <n v="1456902893"/>
    <x v="3318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42035.585486111115"/>
    <n v="1418824986"/>
    <x v="3319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42543.045798611114"/>
    <n v="1463965557"/>
    <x v="3320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41928.165972222225"/>
    <n v="1412216665"/>
    <x v="3321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42543.163194444445"/>
    <n v="1464653696"/>
    <x v="3322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42638.36583333333"/>
    <n v="1472201208"/>
    <x v="3323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42526.58321759259"/>
    <n v="1463925590"/>
    <x v="3324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42099.743946759263"/>
    <n v="1425235877"/>
    <x v="3325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42071.67251157407"/>
    <n v="1423242505"/>
    <x v="3326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42498.374606481477"/>
    <n v="1460105966"/>
    <x v="3327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41825.041666666664"/>
    <n v="1404308883"/>
    <x v="3328"/>
    <b v="0"/>
    <n v="9"/>
    <b v="1"/>
    <s v="theater/plays"/>
    <n v="1.463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41847.958333333336"/>
    <n v="1405583108"/>
    <x v="3329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42095.845694444448"/>
    <n v="1425331068"/>
    <x v="3330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42283.697754629626"/>
    <n v="1441125886"/>
    <x v="3331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41839.860300925924"/>
    <n v="1403210330"/>
    <x v="3332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42170.676851851851"/>
    <n v="1432484080"/>
    <x v="3333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42215.521087962959"/>
    <n v="1435667422"/>
    <x v="3334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41854.958333333336"/>
    <n v="1404749446"/>
    <x v="3335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42465.35701388889"/>
    <n v="1457429646"/>
    <x v="333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41922.875"/>
    <n v="1411109167"/>
    <x v="333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42790.574999999997"/>
    <n v="1486129680"/>
    <x v="3338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42579.665717592594"/>
    <n v="1467129518"/>
    <x v="3339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42710.974004629628"/>
    <n v="1478906554"/>
    <x v="3340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42533.708333333328"/>
    <n v="1463771421"/>
    <x v="334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42095.207638888889"/>
    <n v="1425020810"/>
    <x v="3342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42473.554166666669"/>
    <n v="1458770384"/>
    <x v="3343"/>
    <b v="0"/>
    <n v="23"/>
    <b v="1"/>
    <s v="theater/plays"/>
    <n v="1.7142857142857144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41881.200150462959"/>
    <n v="1406782093"/>
    <x v="3344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42112.025694444441"/>
    <n v="1424226768"/>
    <x v="3345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42061.024421296301"/>
    <n v="1424306110"/>
    <x v="3346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42498.875"/>
    <n v="1461503654"/>
    <x v="3347"/>
    <b v="0"/>
    <n v="22"/>
    <b v="1"/>
    <s v="theater/plays"/>
    <n v="1.1945000000000001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42490.165972222225"/>
    <n v="1459949080"/>
    <x v="3348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42534.708333333328"/>
    <n v="1463971172"/>
    <x v="3349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42337.958333333328"/>
    <n v="1445791811"/>
    <x v="335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41843.458333333336"/>
    <n v="1402910965"/>
    <x v="3351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42552.958333333328"/>
    <n v="1462492178"/>
    <x v="3352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42492.958333333328"/>
    <n v="1461061350"/>
    <x v="3353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42306.167361111111"/>
    <n v="1443029206"/>
    <x v="3354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42500.470138888893"/>
    <n v="1461941527"/>
    <x v="3355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42566.815648148149"/>
    <n v="1466019272"/>
    <x v="3356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41852.417939814812"/>
    <n v="1404295310"/>
    <x v="3357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41962.352766203709"/>
    <n v="1413790079"/>
    <x v="3358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42791.057106481487"/>
    <n v="1484097734"/>
    <x v="3359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42718.665972222225"/>
    <n v="1479866343"/>
    <x v="336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41883.665972222225"/>
    <n v="1408062990"/>
    <x v="3361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42070.204861111109"/>
    <n v="1424484717"/>
    <x v="3362"/>
    <b v="0"/>
    <n v="20"/>
    <b v="1"/>
    <s v="theater/plays"/>
    <n v="2.1799999999999997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41870.666666666664"/>
    <n v="1406831445"/>
    <x v="3363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42444.875"/>
    <n v="1456183649"/>
    <x v="3364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42351.101759259262"/>
    <n v="1447381592"/>
    <x v="3365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42137.067557870367"/>
    <n v="1428889037"/>
    <x v="3366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42217.933958333335"/>
    <n v="1436307894"/>
    <x v="3367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42005.208333333328"/>
    <n v="1416977259"/>
    <x v="3368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42750.041435185187"/>
    <n v="1479257980"/>
    <x v="3369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42721.333333333328"/>
    <n v="1479283285"/>
    <x v="337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42340.874594907407"/>
    <n v="1446670765"/>
    <x v="3371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41876.207638888889"/>
    <n v="1407157756"/>
    <x v="3372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42203.666666666672"/>
    <n v="1435177840"/>
    <x v="3373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42305.731666666667"/>
    <n v="1443461616"/>
    <x v="3374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41777.610798611109"/>
    <n v="1399387173"/>
    <x v="3375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42119.659652777773"/>
    <n v="1424796594"/>
    <x v="3376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42083.705555555556"/>
    <n v="1424280899"/>
    <x v="3377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41882.547222222223"/>
    <n v="1407400306"/>
    <x v="3378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42242.958333333328"/>
    <n v="1439122800"/>
    <x v="3379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41972.995115740734"/>
    <n v="1414277578"/>
    <x v="3380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42074.143321759257"/>
    <n v="1423455983"/>
    <x v="3381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42583.957638888889"/>
    <n v="1467973256"/>
    <x v="3382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42544.782638888893"/>
    <n v="1464979620"/>
    <x v="3383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42329.125"/>
    <n v="1444874768"/>
    <x v="3384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41983.8675"/>
    <n v="1415652552"/>
    <x v="3385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41976.644745370373"/>
    <n v="1415028506"/>
    <x v="338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41987.762592592597"/>
    <n v="1415125088"/>
    <x v="3387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42173.461122685185"/>
    <n v="1432033441"/>
    <x v="3388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42524.563449074078"/>
    <n v="1462368682"/>
    <x v="3389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41830.774826388886"/>
    <n v="1403721345"/>
    <x v="3390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41859.936111111114"/>
    <n v="1404997548"/>
    <x v="3391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42496.845543981486"/>
    <n v="1458245855"/>
    <x v="3392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41949.031944444447"/>
    <n v="1413065230"/>
    <x v="3393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41847.59542824074"/>
    <n v="1403878645"/>
    <x v="3394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42154.756944444445"/>
    <n v="1431795944"/>
    <x v="3395"/>
    <b v="0"/>
    <n v="38"/>
    <b v="1"/>
    <s v="theater/plays"/>
    <n v="1.8399999999999999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41791.165972222225"/>
    <n v="1399286589"/>
    <x v="3396"/>
    <b v="0"/>
    <n v="28"/>
    <b v="1"/>
    <s v="theater/plays"/>
    <n v="1.0433333333333334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42418.916666666672"/>
    <n v="1452338929"/>
    <x v="3397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41964.708333333328"/>
    <n v="1414605776"/>
    <x v="3398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42056.920428240745"/>
    <n v="1421964325"/>
    <x v="3399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41879.953865740739"/>
    <n v="1405378414"/>
    <x v="3400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42223.723912037036"/>
    <n v="1436376146"/>
    <x v="3401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42320.104861111111"/>
    <n v="1444747843"/>
    <x v="3402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42180.462083333332"/>
    <n v="1432638324"/>
    <x v="3403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42172.503495370373"/>
    <n v="1432814702"/>
    <x v="3404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42430.999305555553"/>
    <n v="1455063886"/>
    <x v="3405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41836.492777777778"/>
    <n v="1401623376"/>
    <x v="340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41826.422326388885"/>
    <n v="1402049289"/>
    <x v="3407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41838.991944444446"/>
    <n v="1403135304"/>
    <x v="3408"/>
    <b v="0"/>
    <n v="18"/>
    <b v="1"/>
    <s v="theater/plays"/>
    <n v="2.1100000000000003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42582.873611111107"/>
    <n v="1466710358"/>
    <x v="3409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42527.291666666672"/>
    <n v="1462841990"/>
    <x v="341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42285.022824074069"/>
    <n v="1442536372"/>
    <x v="3411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41909.959050925929"/>
    <n v="1409266862"/>
    <x v="341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42063.207638888889"/>
    <n v="1424280938"/>
    <x v="3413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42705.332638888889"/>
    <n v="1478030325"/>
    <x v="3414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42477.979166666672"/>
    <n v="1459999656"/>
    <x v="3415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42117.770833333328"/>
    <n v="1427363645"/>
    <x v="3416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41938.029861111114"/>
    <n v="1410558948"/>
    <x v="3417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41782.83457175926"/>
    <n v="1398283307"/>
    <x v="3418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42466.895833333328"/>
    <n v="1458416585"/>
    <x v="3419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42414"/>
    <n v="1454638202"/>
    <x v="342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42067.791238425925"/>
    <n v="1422903563"/>
    <x v="3421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42352"/>
    <n v="1447594176"/>
    <x v="3422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42118.911354166667"/>
    <n v="1427320341"/>
    <x v="3423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42040.290972222225"/>
    <n v="1421252084"/>
    <x v="342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41916.617314814815"/>
    <n v="1409669336"/>
    <x v="3425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41903.083333333336"/>
    <n v="1409620903"/>
    <x v="3426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41822.645277777774"/>
    <n v="1401722952"/>
    <x v="3427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42063.708333333328"/>
    <n v="1422983847"/>
    <x v="3428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42676.021539351852"/>
    <n v="1476837061"/>
    <x v="3429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41850.945613425924"/>
    <n v="1404168101"/>
    <x v="3430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41869.730937500004"/>
    <n v="1405791153"/>
    <x v="3431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42405.916666666672"/>
    <n v="1452520614"/>
    <x v="3432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41807.125"/>
    <n v="1400290255"/>
    <x v="3433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41830.380428240744"/>
    <n v="1402391269"/>
    <x v="3434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42589.125"/>
    <n v="1469112493"/>
    <x v="3435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41872.686111111114"/>
    <n v="1406811593"/>
    <x v="3436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42235.710879629631"/>
    <n v="1437411820"/>
    <x v="3437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42126.875"/>
    <n v="1428358567"/>
    <x v="3438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42388.207638888889"/>
    <n v="1452030730"/>
    <x v="3439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41831.677083333336"/>
    <n v="1403146628"/>
    <x v="344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42321.845138888893"/>
    <n v="1445077121"/>
    <x v="344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42154.841111111105"/>
    <n v="1430424672"/>
    <x v="344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41891.524837962963"/>
    <n v="1407674146"/>
    <x v="3443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42529.582638888889"/>
    <n v="1464677986"/>
    <x v="3444"/>
    <b v="0"/>
    <n v="20"/>
    <b v="1"/>
    <s v="theater/plays"/>
    <n v="2.8899999999999997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42300.530509259261"/>
    <n v="1443185036"/>
    <x v="3445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42040.513888888891"/>
    <n v="1421092725"/>
    <x v="3446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42447.847361111111"/>
    <n v="1454448012"/>
    <x v="3447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41990.119085648148"/>
    <n v="1416192689"/>
    <x v="3448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42560.166666666672"/>
    <n v="1465607738"/>
    <x v="3449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42096.662858796291"/>
    <n v="1422809671"/>
    <x v="3450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42115.723692129628"/>
    <n v="1427304127"/>
    <x v="3451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41843.165972222225"/>
    <n v="1404141626"/>
    <x v="3452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42595.97865740741"/>
    <n v="1465946956"/>
    <x v="3453"/>
    <b v="0"/>
    <n v="14"/>
    <b v="1"/>
    <s v="theater/plays"/>
    <n v="1.2833333333333332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41851.698599537034"/>
    <n v="1404233159"/>
    <x v="3454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42656.7503125"/>
    <n v="1473789627"/>
    <x v="3455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41852.290972222225"/>
    <n v="1404190567"/>
    <x v="3456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42047.249305555553"/>
    <n v="1421081857"/>
    <x v="3457"/>
    <b v="0"/>
    <n v="55"/>
    <b v="1"/>
    <s v="theater/plays"/>
    <n v="1.4020000000000001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42038.185416666667"/>
    <n v="1420606303"/>
    <x v="3458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42510.479861111111"/>
    <n v="1461151860"/>
    <x v="3459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41866.527222222219"/>
    <n v="1406896752"/>
    <x v="3460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42672.125"/>
    <n v="1475248279"/>
    <x v="3461"/>
    <b v="0"/>
    <n v="12"/>
    <b v="1"/>
    <s v="theater/plays"/>
    <n v="1.3900000000000001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42195.75"/>
    <n v="1435181628"/>
    <x v="3462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42654.165972222225"/>
    <n v="1472594585"/>
    <x v="3463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42605.130057870367"/>
    <n v="1469329637"/>
    <x v="3464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42225.666666666672"/>
    <n v="1436972472"/>
    <x v="3465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42479.977430555555"/>
    <n v="1455928050"/>
    <x v="3466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42083.630000000005"/>
    <n v="1424275632"/>
    <x v="3467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42634.125"/>
    <n v="1471976529"/>
    <x v="3468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42488.641724537039"/>
    <n v="1459265045"/>
    <x v="3469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42566.901388888888"/>
    <n v="1465345902"/>
    <x v="347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41882.833333333336"/>
    <n v="1405971690"/>
    <x v="3471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41949.249305555553"/>
    <n v="1413432331"/>
    <x v="3472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42083.852083333331"/>
    <n v="1425067296"/>
    <x v="3473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42571.501516203702"/>
    <n v="1466424131"/>
    <x v="3474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41946"/>
    <n v="1412629704"/>
    <x v="3475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41939.125"/>
    <n v="1412836990"/>
    <x v="3476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42141.125"/>
    <n v="1430761243"/>
    <x v="3477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42079.875"/>
    <n v="1424296822"/>
    <x v="3478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41811.855092592588"/>
    <n v="1400790680"/>
    <x v="3479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42195.875"/>
    <n v="1434440227"/>
    <x v="348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42006.24754629629"/>
    <n v="1418709388"/>
    <x v="3481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41826.771597222221"/>
    <n v="1402079466"/>
    <x v="3482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41823.668761574074"/>
    <n v="1401811381"/>
    <x v="3483"/>
    <b v="0"/>
    <n v="133"/>
    <b v="1"/>
    <s v="theater/plays"/>
    <n v="1.599402985074626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42536.760405092587"/>
    <n v="1463422499"/>
    <x v="3484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42402.693055555559"/>
    <n v="1451839080"/>
    <x v="3485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42158.290972222225"/>
    <n v="1430600401"/>
    <x v="3486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42179.940416666665"/>
    <n v="1432593252"/>
    <x v="3487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42111.666666666672"/>
    <n v="1427221560"/>
    <x v="3488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41783.875"/>
    <n v="1398352531"/>
    <x v="3489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42473.802361111113"/>
    <n v="1457982924"/>
    <x v="3490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42142.249814814815"/>
    <n v="1430114384"/>
    <x v="3491"/>
    <b v="0"/>
    <n v="10"/>
    <b v="1"/>
    <s v="theater/plays"/>
    <n v="1.5819999999999999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42303.009224537032"/>
    <n v="1442794397"/>
    <x v="3492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41868.21597222222"/>
    <n v="1406580436"/>
    <x v="3493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42700.25"/>
    <n v="1479186575"/>
    <x v="3494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41944.720833333333"/>
    <n v="1412360309"/>
    <x v="3495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42624.846828703703"/>
    <n v="1470169166"/>
    <x v="349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42523.916666666672"/>
    <n v="1463852904"/>
    <x v="3497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42518.905555555553"/>
    <n v="1459309704"/>
    <x v="3498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42186.290972222225"/>
    <n v="1431046325"/>
    <x v="3499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42436.207638888889"/>
    <n v="1455919438"/>
    <x v="35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42258.763831018514"/>
    <n v="1439835595"/>
    <x v="3501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42445.165972222225"/>
    <n v="1456862924"/>
    <x v="3502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42575.478333333333"/>
    <n v="1466767728"/>
    <x v="3503"/>
    <b v="0"/>
    <n v="38"/>
    <b v="1"/>
    <s v="theater/plays"/>
    <n v="1.0756000000000001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42327.790405092594"/>
    <n v="1445363891"/>
    <x v="3504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41772.166666666664"/>
    <n v="1398983245"/>
    <x v="350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41874.734259259261"/>
    <n v="1404927440"/>
    <x v="3506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42521.92288194444"/>
    <n v="1462140537"/>
    <x v="350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42500.875"/>
    <n v="1460914253"/>
    <x v="3508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41964.204861111109"/>
    <n v="1415392666"/>
    <x v="3509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41822.62090277778"/>
    <n v="1402584846"/>
    <x v="3510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41950.770833333336"/>
    <n v="1413406695"/>
    <x v="3511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42117.49527777778"/>
    <n v="1424609592"/>
    <x v="35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41794.207638888889"/>
    <n v="1400725112"/>
    <x v="3513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42037.207638888889"/>
    <n v="1421439552"/>
    <x v="3514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42155.772812499999"/>
    <n v="1430505171"/>
    <x v="3515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41890.125"/>
    <n v="1407197670"/>
    <x v="3516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41824.458333333336"/>
    <n v="1401910634"/>
    <x v="3517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41914.597916666666"/>
    <n v="1410461299"/>
    <x v="3518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42067.598958333328"/>
    <n v="1422886950"/>
    <x v="3519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42253.57430555555"/>
    <n v="1439322412"/>
    <x v="352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41911.361342592594"/>
    <n v="1409388020"/>
    <x v="3521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42262.420833333337"/>
    <n v="1439924246"/>
    <x v="3522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42638.958333333328"/>
    <n v="1469871148"/>
    <x v="3523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41895.166666666664"/>
    <n v="1409336373"/>
    <x v="3524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42225.666666666672"/>
    <n v="1438188106"/>
    <x v="3525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42488.249305555553"/>
    <n v="1459411371"/>
    <x v="3526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42196.165972222225"/>
    <n v="1434069205"/>
    <x v="3527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42753.50136574074"/>
    <n v="1483012918"/>
    <x v="352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42198.041666666672"/>
    <n v="1434997018"/>
    <x v="3529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42470.833333333328"/>
    <n v="1457881057"/>
    <x v="353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42551.654328703706"/>
    <n v="1464709334"/>
    <x v="3531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41900.165972222225"/>
    <n v="1409667827"/>
    <x v="3532"/>
    <b v="0"/>
    <n v="27"/>
    <b v="1"/>
    <s v="theater/plays"/>
    <n v="1.1895833333333332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42319.802858796291"/>
    <n v="1444673767"/>
    <x v="3533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42278.6252662037"/>
    <n v="1440687623"/>
    <x v="3534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42279.75"/>
    <n v="1441120910"/>
    <x v="3535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42358.499305555553"/>
    <n v="1448040425"/>
    <x v="3536"/>
    <b v="0"/>
    <n v="17"/>
    <b v="1"/>
    <s v="theater/plays"/>
    <n v="1.5333333333333332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41960.332638888889"/>
    <n v="1413016216"/>
    <x v="3537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42599.420601851853"/>
    <n v="1469009140"/>
    <x v="3538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42621.756041666667"/>
    <n v="1471543722"/>
    <x v="3539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42547.003368055557"/>
    <n v="1464307491"/>
    <x v="3540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42247.730034722219"/>
    <n v="1438882275"/>
    <x v="3541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41889.599791666667"/>
    <n v="1404915822"/>
    <x v="35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42180.755312499998"/>
    <n v="1432663659"/>
    <x v="3543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42070.831678240742"/>
    <n v="1423166257"/>
    <x v="3544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42105.807395833333"/>
    <n v="1426188159"/>
    <x v="3545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42095.165972222225"/>
    <n v="1426002684"/>
    <x v="3546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42504.165972222225"/>
    <n v="1461117201"/>
    <x v="3547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42434.041666666672"/>
    <n v="1455230214"/>
    <x v="3548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42251.394363425927"/>
    <n v="1438939673"/>
    <x v="3549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42492.893495370372"/>
    <n v="1459632398"/>
    <x v="3550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41781.921527777777"/>
    <n v="1398342170"/>
    <x v="3551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41818.587083333332"/>
    <n v="1401372324"/>
    <x v="3552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42228"/>
    <n v="1436575280"/>
    <x v="3553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42046.708333333328"/>
    <n v="1421025159"/>
    <x v="3554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42691.483726851846"/>
    <n v="1476786994"/>
    <x v="3555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41868.649583333332"/>
    <n v="1403105724"/>
    <x v="3556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41764.276747685188"/>
    <n v="1396334311"/>
    <x v="3557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42181.875"/>
    <n v="1431718575"/>
    <x v="3558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42216.373611111107"/>
    <n v="1436408308"/>
    <x v="3559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42151.114583333328"/>
    <n v="1429651266"/>
    <x v="356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42221.774999999994"/>
    <n v="1437236378"/>
    <x v="3561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42442.916666666672"/>
    <n v="1457115427"/>
    <x v="3562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42583.791666666672"/>
    <n v="1467648456"/>
    <x v="3563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42282.666666666672"/>
    <n v="1440082649"/>
    <x v="3564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42004.743148148147"/>
    <n v="1417456208"/>
    <x v="3565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42027.507905092592"/>
    <n v="1419423083"/>
    <x v="3566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42165.810694444444"/>
    <n v="1431372444"/>
    <x v="3567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41899.740671296298"/>
    <n v="1408383994"/>
    <x v="3568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42012.688611111109"/>
    <n v="1418142696"/>
    <x v="3569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42004.291666666672"/>
    <n v="1417593483"/>
    <x v="357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41942.858946759261"/>
    <n v="1412109413"/>
    <x v="3571"/>
    <b v="0"/>
    <n v="25"/>
    <b v="1"/>
    <s v="theater/plays"/>
    <n v="1.2206666666666668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42176.570393518516"/>
    <n v="1432302082"/>
    <x v="357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41951.417199074072"/>
    <n v="1412845246"/>
    <x v="3573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41956.984351851846"/>
    <n v="1413326248"/>
    <x v="3574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42593.165972222225"/>
    <n v="1468176527"/>
    <x v="3575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42709.590902777782"/>
    <n v="1475759454"/>
    <x v="3576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42120.26944444445"/>
    <n v="1427741583"/>
    <x v="3577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42490.733530092592"/>
    <n v="1459445777"/>
    <x v="3578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42460.720555555556"/>
    <n v="1456856256"/>
    <x v="3579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42064.207638888889"/>
    <n v="1421900022"/>
    <x v="358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41850.471180555556"/>
    <n v="1405509510"/>
    <x v="3581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42465.095856481479"/>
    <n v="1458613082"/>
    <x v="35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42478.384317129632"/>
    <n v="1455790405"/>
    <x v="3583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42198.316481481481"/>
    <n v="1434180944"/>
    <x v="358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41994.716319444444"/>
    <n v="1416589890"/>
    <x v="3585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42636.697569444441"/>
    <n v="1469465070"/>
    <x v="3586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42548.791666666672"/>
    <n v="1463144254"/>
    <x v="3587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42123.958333333328"/>
    <n v="1428436410"/>
    <x v="3588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42150.647534722222"/>
    <n v="1430494347"/>
    <x v="3589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41932.333726851852"/>
    <n v="1411200034"/>
    <x v="3590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42028.207638888889"/>
    <n v="1419979544"/>
    <x v="3591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42046.207638888889"/>
    <n v="1418673307"/>
    <x v="3592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42009.851388888885"/>
    <n v="1417469639"/>
    <x v="3593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42617.066921296297"/>
    <n v="1470792982"/>
    <x v="3594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42076.290972222225"/>
    <n v="1423959123"/>
    <x v="3595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41877.715069444443"/>
    <n v="1407258582"/>
    <x v="3596"/>
    <b v="0"/>
    <n v="15"/>
    <b v="1"/>
    <s v="theater/plays"/>
    <n v="1.0772727272727272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42432.249305555553"/>
    <n v="1455717790"/>
    <x v="3597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41885.207638888889"/>
    <n v="1408129822"/>
    <x v="3598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42246"/>
    <n v="1438715077"/>
    <x v="3599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42656.849120370374"/>
    <n v="1473970964"/>
    <x v="3600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42020.99863425926"/>
    <n v="1418860682"/>
    <x v="3601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42507.894432870366"/>
    <n v="1458336479"/>
    <x v="3602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42313.906018518523"/>
    <n v="1444164280"/>
    <x v="3603"/>
    <b v="0"/>
    <n v="57"/>
    <b v="1"/>
    <s v="theater/plays"/>
    <n v="1.7066666666666666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42489.290972222225"/>
    <n v="1461370956"/>
    <x v="3604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42413.793124999997"/>
    <n v="1452798126"/>
    <x v="3605"/>
    <b v="0"/>
    <n v="15"/>
    <b v="1"/>
    <s v="theater/plays"/>
    <n v="1.8399999999999999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42596.604826388888"/>
    <n v="1468593057"/>
    <x v="3606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42353"/>
    <n v="1448924882"/>
    <x v="3607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42538.583333333328"/>
    <n v="1463418090"/>
    <x v="3608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42459.950057870374"/>
    <n v="1456789685"/>
    <x v="3609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42233.432129629626"/>
    <n v="1437214936"/>
    <x v="3610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42102.370381944449"/>
    <n v="1425891201"/>
    <x v="3611"/>
    <b v="0"/>
    <n v="51"/>
    <b v="1"/>
    <s v="theater/plays"/>
    <n v="1.3599999999999999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41799.726979166669"/>
    <n v="1401470811"/>
    <x v="3612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41818.58997685185"/>
    <n v="1401372574"/>
    <x v="3613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42174.041851851856"/>
    <n v="1432083616"/>
    <x v="3614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42348.593703703707"/>
    <n v="1447164896"/>
    <x v="3615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42082.908148148148"/>
    <n v="1424213264"/>
    <x v="3616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42794"/>
    <n v="1486996729"/>
    <x v="3617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42158.627893518518"/>
    <n v="1430751850"/>
    <x v="3618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42693.916666666672"/>
    <n v="1476760226"/>
    <x v="3619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42068.166666666672"/>
    <n v="1422916261"/>
    <x v="362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42643.875"/>
    <n v="1473200844"/>
    <x v="3621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41910.140972222223"/>
    <n v="1409030371"/>
    <x v="3622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41846.291666666664"/>
    <n v="1404841270"/>
    <x v="3623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42605.774189814809"/>
    <n v="1466793290"/>
    <x v="3624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42187.652511574073"/>
    <n v="1433259577"/>
    <x v="3625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41867.667326388888"/>
    <n v="1406390457"/>
    <x v="3626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42511.165972222225"/>
    <n v="1459446487"/>
    <x v="362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42351.874953703707"/>
    <n v="1444852796"/>
    <x v="3628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42495.708333333328"/>
    <n v="1457403364"/>
    <x v="3629"/>
    <b v="0"/>
    <n v="2"/>
    <b v="0"/>
    <s v="theater/musical"/>
    <n v="1.99999999994648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41972.888773148152"/>
    <n v="1414700390"/>
    <x v="3630"/>
    <b v="0"/>
    <n v="1"/>
    <b v="0"/>
    <s v="theater/musical"/>
    <n v="3.333333333332966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41905.165972222225"/>
    <n v="1409335497"/>
    <x v="3631"/>
    <b v="0"/>
    <n v="59"/>
    <b v="0"/>
    <s v="theater/musical"/>
    <n v="0.51023391812865504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41966.936909722222"/>
    <n v="1415053749"/>
    <x v="3632"/>
    <b v="0"/>
    <n v="1"/>
    <b v="0"/>
    <s v="theater/musical"/>
    <n v="0.19999999999999996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42693.041666666672"/>
    <n v="1475765867"/>
    <x v="3633"/>
    <b v="0"/>
    <n v="31"/>
    <b v="0"/>
    <s v="theater/musical"/>
    <n v="0.35240000000000005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42749.165972222225"/>
    <n v="1480219174"/>
    <x v="3634"/>
    <b v="0"/>
    <n v="18"/>
    <b v="0"/>
    <s v="theater/musical"/>
    <n v="4.2466666666666653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42480.88282407407"/>
    <n v="1458594676"/>
    <x v="3635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42261.694780092599"/>
    <n v="1439224829"/>
    <x v="3636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42005.700636574074"/>
    <n v="1417538935"/>
    <x v="3637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42113.631157407406"/>
    <n v="1424275732"/>
    <x v="3638"/>
    <b v="0"/>
    <n v="2"/>
    <b v="0"/>
    <s v="theater/musical"/>
    <n v="6.5454545454545432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42650.632638888885"/>
    <n v="1470672906"/>
    <x v="3639"/>
    <b v="0"/>
    <n v="1"/>
    <b v="0"/>
    <s v="theater/musical"/>
    <n v="4.0000000000040004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42134.781597222223"/>
    <n v="1428691530"/>
    <x v="3640"/>
    <b v="0"/>
    <n v="3"/>
    <b v="0"/>
    <s v="theater/musical"/>
    <n v="5.5000000000000049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41917.208333333336"/>
    <n v="1410966179"/>
    <x v="3641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42338.708333333328"/>
    <n v="1445369727"/>
    <x v="3642"/>
    <b v="0"/>
    <n v="2"/>
    <b v="0"/>
    <s v="theater/musical"/>
    <n v="2.1428571428571463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42325.185636574075"/>
    <n v="1444274839"/>
    <x v="3643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42437.207638888889"/>
    <n v="1454996887"/>
    <x v="3644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42696.012013888889"/>
    <n v="1477178238"/>
    <x v="3645"/>
    <b v="0"/>
    <n v="1"/>
    <b v="0"/>
    <s v="theater/musical"/>
    <n v="1.0000000000000009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42171.979166666672"/>
    <n v="1431770802"/>
    <x v="3646"/>
    <b v="0"/>
    <n v="8"/>
    <b v="0"/>
    <s v="theater/musical"/>
    <n v="4.8100000000000032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42643.749155092592"/>
    <n v="1471370327"/>
    <x v="3647"/>
    <b v="0"/>
    <n v="2"/>
    <b v="0"/>
    <s v="theater/musical"/>
    <n v="6.0000000000000053E-2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41917.292187500003"/>
    <n v="1409900445"/>
    <x v="3648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41806.712893518517"/>
    <n v="1400691994"/>
    <x v="3649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42402.478981481487"/>
    <n v="1452598184"/>
    <x v="3650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41861.665972222225"/>
    <n v="1404833442"/>
    <x v="3651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42607.165972222225"/>
    <n v="1471188502"/>
    <x v="365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42221.363506944443"/>
    <n v="1436172207"/>
    <x v="3653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42463.708333333328"/>
    <n v="1457690386"/>
    <x v="3654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42203.290972222225"/>
    <n v="1434654998"/>
    <x v="3655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42767.957638888889"/>
    <n v="1483393836"/>
    <x v="365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42522.904166666667"/>
    <n v="1462806419"/>
    <x v="3657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41822.165972222225"/>
    <n v="1400272580"/>
    <x v="3658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42082.610416666663"/>
    <n v="1424414350"/>
    <x v="3659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41996.881076388891"/>
    <n v="1417208925"/>
    <x v="3660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42470.166666666672"/>
    <n v="1458336672"/>
    <x v="3661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42094.178402777776"/>
    <n v="1425187014"/>
    <x v="3662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42725.493402777778"/>
    <n v="1477133430"/>
    <x v="3663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42537.248715277776"/>
    <n v="1464847089"/>
    <x v="3664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42305.829166666663"/>
    <n v="1445109822"/>
    <x v="3665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41844.291666666664"/>
    <n v="1404337382"/>
    <x v="3666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42203.970127314817"/>
    <n v="1434669419"/>
    <x v="3667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42208.772916666669"/>
    <n v="1435670452"/>
    <x v="3668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42166.675196759257"/>
    <n v="1431447137"/>
    <x v="3669"/>
    <b v="0"/>
    <n v="17"/>
    <b v="1"/>
    <s v="theater/plays"/>
    <n v="1.3820000000000001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42155.958333333328"/>
    <n v="1431951611"/>
    <x v="367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41841.165972222225"/>
    <n v="1404140667"/>
    <x v="3671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41908.946574074071"/>
    <n v="1409179384"/>
    <x v="3672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41948.536111111112"/>
    <n v="1412233497"/>
    <x v="3673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42616.873020833329"/>
    <n v="1467752229"/>
    <x v="3674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42505.958333333328"/>
    <n v="1462285182"/>
    <x v="3675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41894.815787037034"/>
    <n v="1408995284"/>
    <x v="3676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41823.165972222225"/>
    <n v="1402580818"/>
    <x v="3677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42155.531226851846"/>
    <n v="1430052298"/>
    <x v="367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41821.207638888889"/>
    <n v="1401214581"/>
    <x v="3679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42648.454097222217"/>
    <n v="1473850434"/>
    <x v="3680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42384.651504629626"/>
    <n v="1452008290"/>
    <x v="3681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41806.290972222225"/>
    <n v="1399998418"/>
    <x v="3682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42663.116851851853"/>
    <n v="1474339696"/>
    <x v="3683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42249.180393518516"/>
    <n v="1438575586"/>
    <x v="3684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41778.875"/>
    <n v="1398348859"/>
    <x v="3685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42245.165972222225"/>
    <n v="1439567660"/>
    <x v="3686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41817.218229166669"/>
    <n v="1401254055"/>
    <x v="3687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41859.787083333329"/>
    <n v="1404932004"/>
    <x v="3688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42176.934027777781"/>
    <n v="1432410639"/>
    <x v="368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41970.639849537038"/>
    <n v="1414506083"/>
    <x v="3690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42065.207638888889"/>
    <n v="1421426929"/>
    <x v="3691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41901"/>
    <n v="1410304179"/>
    <x v="3692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42338.9375"/>
    <n v="1446352529"/>
    <x v="3693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42527.083333333328"/>
    <n v="1461985967"/>
    <x v="3694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42015.870486111111"/>
    <n v="1419281610"/>
    <x v="3695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42048.617083333331"/>
    <n v="1418654916"/>
    <x v="369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42500.465833333335"/>
    <n v="1461064248"/>
    <x v="3697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42431.806562500002"/>
    <n v="1454354487"/>
    <x v="3698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41927.602037037039"/>
    <n v="1410791216"/>
    <x v="3699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41912.666666666664"/>
    <n v="1409493800"/>
    <x v="37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42159.541585648149"/>
    <n v="1430830793"/>
    <x v="3701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42561.957638888889"/>
    <n v="1464958484"/>
    <x v="3702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42595.290972222225"/>
    <n v="1467720388"/>
    <x v="3703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42521.689745370371"/>
    <n v="1459528394"/>
    <x v="370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41813.75"/>
    <n v="1401714114"/>
    <x v="3705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41894.913761574076"/>
    <n v="1409262949"/>
    <x v="3706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42573.226388888885"/>
    <n v="1467335378"/>
    <x v="3707"/>
    <b v="0"/>
    <n v="23"/>
    <b v="1"/>
    <s v="theater/plays"/>
    <n v="1.8599999999999999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41824.142199074071"/>
    <n v="1403234686"/>
    <x v="3708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41815.707708333335"/>
    <n v="1401123546"/>
    <x v="3709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42097.576249999998"/>
    <n v="1425908988"/>
    <x v="3710"/>
    <b v="0"/>
    <n v="27"/>
    <b v="1"/>
    <s v="theater/plays"/>
    <n v="1.4115384615384614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41805.666666666664"/>
    <n v="1400606573"/>
    <x v="3711"/>
    <b v="0"/>
    <n v="21"/>
    <b v="1"/>
    <s v="theater/plays"/>
    <n v="1.1400000000000001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42155.290972222225"/>
    <n v="1431230867"/>
    <x v="3712"/>
    <b v="0"/>
    <n v="104"/>
    <b v="1"/>
    <s v="theater/plays"/>
    <n v="1.5373333333333332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42525.738032407404"/>
    <n v="1463334166"/>
    <x v="3713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42150.165972222225"/>
    <n v="1429881667"/>
    <x v="3714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42094.536111111112"/>
    <n v="1422834819"/>
    <x v="3715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42390.887835648144"/>
    <n v="1450819109"/>
    <x v="3716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42133.866307870368"/>
    <n v="1428526049"/>
    <x v="3717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42062.716145833328"/>
    <n v="1422465075"/>
    <x v="3718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42177.729930555557"/>
    <n v="1432402266"/>
    <x v="3719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42187.993125000001"/>
    <n v="1433980206"/>
    <x v="3720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41948.977824074071"/>
    <n v="1413412084"/>
    <x v="3721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42411.957638888889"/>
    <n v="1452614847"/>
    <x v="3722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41973.794699074075"/>
    <n v="1414778662"/>
    <x v="3723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42494.958333333328"/>
    <n v="1459856860"/>
    <x v="3724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42418.895833333328"/>
    <n v="1454366467"/>
    <x v="3725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42489.875"/>
    <n v="1459567371"/>
    <x v="3726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42663.204861111109"/>
    <n v="1474273294"/>
    <x v="3727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42235.171018518522"/>
    <n v="1437365176"/>
    <x v="3728"/>
    <b v="0"/>
    <n v="31"/>
    <b v="0"/>
    <s v="theater/plays"/>
    <n v="9.3099999999999961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42086.16333333333"/>
    <n v="1423198512"/>
    <x v="3729"/>
    <b v="0"/>
    <n v="5"/>
    <b v="0"/>
    <s v="theater/plays"/>
    <n v="7.240000000000002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42233.677766203706"/>
    <n v="1437236159"/>
    <x v="3730"/>
    <b v="0"/>
    <n v="1"/>
    <b v="0"/>
    <s v="theater/plays"/>
    <n v="9.9999999999999978E-2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42014.140972222223"/>
    <n v="1418234646"/>
    <x v="3731"/>
    <b v="0"/>
    <n v="12"/>
    <b v="0"/>
    <s v="theater/plays"/>
    <n v="0.11272727272727268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42028.5"/>
    <n v="1416932133"/>
    <x v="3732"/>
    <b v="0"/>
    <n v="4"/>
    <b v="0"/>
    <s v="theater/plays"/>
    <n v="0.15411764705882358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42112.9375"/>
    <n v="1428539708"/>
    <x v="3733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42149.901574074072"/>
    <n v="1427405896"/>
    <x v="3734"/>
    <b v="0"/>
    <n v="7"/>
    <b v="0"/>
    <s v="theater/plays"/>
    <n v="0.28466666666666662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42152.693159722221"/>
    <n v="1430239089"/>
    <x v="3735"/>
    <b v="0"/>
    <n v="2"/>
    <b v="0"/>
    <s v="theater/plays"/>
    <n v="0.1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42086.75"/>
    <n v="1423847093"/>
    <x v="3736"/>
    <b v="0"/>
    <n v="1"/>
    <b v="0"/>
    <s v="theater/plays"/>
    <n v="6.6666666666667096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42320.290972222225"/>
    <n v="1445358903"/>
    <x v="3737"/>
    <b v="0"/>
    <n v="4"/>
    <b v="0"/>
    <s v="theater/plays"/>
    <n v="0.2142857142857143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41835.916666666664"/>
    <n v="1403562705"/>
    <x v="3738"/>
    <b v="0"/>
    <n v="6"/>
    <b v="0"/>
    <s v="theater/plays"/>
    <n v="0.18000000000000005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42568.449861111112"/>
    <n v="1467024468"/>
    <x v="3739"/>
    <b v="0"/>
    <n v="8"/>
    <b v="0"/>
    <s v="theater/plays"/>
    <n v="0.20125000000000004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41863.079143518517"/>
    <n v="1405217355"/>
    <x v="3740"/>
    <b v="0"/>
    <n v="14"/>
    <b v="0"/>
    <s v="theater/plays"/>
    <n v="0.17900000000000005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42355.920717592591"/>
    <n v="1447797950"/>
    <x v="3741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41888.214629629627"/>
    <n v="1407388144"/>
    <x v="3742"/>
    <b v="0"/>
    <n v="4"/>
    <b v="0"/>
    <s v="theater/plays"/>
    <n v="2.0000000000000018E-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41823.710231481484"/>
    <n v="1401814964"/>
    <x v="3743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41825.165972222225"/>
    <n v="1401823952"/>
    <x v="3744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41861.697939814818"/>
    <n v="1405097102"/>
    <x v="3745"/>
    <b v="0"/>
    <n v="1"/>
    <b v="0"/>
    <s v="theater/plays"/>
    <n v="9.9999999999999978E-2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42651.389340277776"/>
    <n v="1473326439"/>
    <x v="3746"/>
    <b v="0"/>
    <n v="1"/>
    <b v="0"/>
    <s v="theater/plays"/>
    <n v="2.37647058823529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42190.957638888889"/>
    <n v="1433833896"/>
    <x v="3747"/>
    <b v="0"/>
    <n v="1"/>
    <b v="0"/>
    <s v="theater/plays"/>
    <n v="1.0000000000000009E-2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42416.249305555553"/>
    <n v="1453827436"/>
    <x v="3748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42489.165972222225"/>
    <n v="1459220588"/>
    <x v="3749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42045.332638888889"/>
    <n v="1421105608"/>
    <x v="375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42462.993900462956"/>
    <n v="1454460673"/>
    <x v="3751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42659.875"/>
    <n v="1473189335"/>
    <x v="3752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42158"/>
    <n v="1430768800"/>
    <x v="3753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41846.207638888889"/>
    <n v="1403125737"/>
    <x v="3754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42475.866979166662"/>
    <n v="1458161307"/>
    <x v="3755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41801.814791666664"/>
    <n v="1399923198"/>
    <x v="3756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41974.850868055553"/>
    <n v="1415737515"/>
    <x v="3757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41778.208333333336"/>
    <n v="1397819938"/>
    <x v="375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42242.108252314814"/>
    <n v="1435372553"/>
    <x v="3759"/>
    <b v="0"/>
    <n v="88"/>
    <b v="1"/>
    <s v="theater/musical"/>
    <n v="1.1024425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41764.525300925925"/>
    <n v="1397133386"/>
    <x v="3760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42226.958333333328"/>
    <n v="1434625937"/>
    <x v="3761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42218.813530092593"/>
    <n v="1436383889"/>
    <x v="3762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42095.708634259259"/>
    <n v="1425319226"/>
    <x v="3763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42519.024999999994"/>
    <n v="1462824832"/>
    <x v="3764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41850.776412037041"/>
    <n v="1404153482"/>
    <x v="3765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41823.167187500003"/>
    <n v="1401336045"/>
    <x v="3766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42064.207638888889"/>
    <n v="1423960097"/>
    <x v="376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41802.727893518517"/>
    <n v="1400002090"/>
    <x v="3768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42475.598136574074"/>
    <n v="1458138079"/>
    <x v="376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42168.930671296301"/>
    <n v="1431642010"/>
    <x v="377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42508"/>
    <n v="1462307652"/>
    <x v="3771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42703.25"/>
    <n v="1478616506"/>
    <x v="3772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42689.088888888888"/>
    <n v="1476317247"/>
    <x v="3773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42103.792303240742"/>
    <n v="1427223655"/>
    <x v="3774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42103.166666666672"/>
    <n v="1426199843"/>
    <x v="3775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41852.041666666664"/>
    <n v="1403599778"/>
    <x v="3776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41909.166666666664"/>
    <n v="1409884821"/>
    <x v="3777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42049.819212962961"/>
    <n v="1418758780"/>
    <x v="3778"/>
    <b v="0"/>
    <n v="36"/>
    <b v="1"/>
    <s v="theater/musical"/>
    <n v="1.0504166666666666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42455.693750000006"/>
    <n v="1456421940"/>
    <x v="3779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42198.837499999994"/>
    <n v="1433999785"/>
    <x v="378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41890.882928240739"/>
    <n v="1408050685"/>
    <x v="3781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42575.958333333328"/>
    <n v="1466887297"/>
    <x v="3782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42444.666666666672"/>
    <n v="1455938520"/>
    <x v="3783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42561.980694444443"/>
    <n v="1465601532"/>
    <x v="3784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42584.418749999997"/>
    <n v="1467040769"/>
    <x v="3785"/>
    <b v="0"/>
    <n v="30"/>
    <b v="1"/>
    <s v="theater/musical"/>
    <n v="1.5074999999999998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42517.037905092591"/>
    <n v="1461718475"/>
    <x v="3786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42196.165972222225"/>
    <n v="1434113406"/>
    <x v="3787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42361.679166666669"/>
    <n v="1448469719"/>
    <x v="3788"/>
    <b v="0"/>
    <n v="1"/>
    <b v="0"/>
    <s v="theater/musical"/>
    <n v="6.6666666666667096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42170.798819444448"/>
    <n v="1431630618"/>
    <x v="3789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42696.708599537036"/>
    <n v="1477238423"/>
    <x v="3790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41826.692037037035"/>
    <n v="1399480592"/>
    <x v="3791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42200.447013888886"/>
    <n v="1434365022"/>
    <x v="3792"/>
    <b v="0"/>
    <n v="2"/>
    <b v="0"/>
    <s v="theater/musical"/>
    <n v="2.8000000000000247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41989.938993055555"/>
    <n v="1416954729"/>
    <x v="3793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42162.58048611111"/>
    <n v="1431093354"/>
    <x v="3794"/>
    <b v="0"/>
    <n v="1"/>
    <b v="0"/>
    <s v="theater/musical"/>
    <n v="1.0000000000000009E-2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42244.9375"/>
    <n v="1437042490"/>
    <x v="3795"/>
    <b v="0"/>
    <n v="2"/>
    <b v="0"/>
    <s v="theater/musical"/>
    <n v="1.6666666666666718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42749.029583333337"/>
    <n v="1479170556"/>
    <x v="3796"/>
    <b v="0"/>
    <n v="1"/>
    <b v="0"/>
    <s v="theater/musical"/>
    <n v="4.4444444444402542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42114.881539351853"/>
    <n v="1426972165"/>
    <x v="3797"/>
    <b v="0"/>
    <n v="37"/>
    <b v="0"/>
    <s v="theater/musical"/>
    <n v="0.89666666666666672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41861.722777777781"/>
    <n v="1405099248"/>
    <x v="3798"/>
    <b v="0"/>
    <n v="5"/>
    <b v="0"/>
    <s v="theater/musical"/>
    <n v="1.464285714285718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42440.93105324074"/>
    <n v="1455142843"/>
    <x v="3799"/>
    <b v="0"/>
    <n v="4"/>
    <b v="0"/>
    <s v="theater/musical"/>
    <n v="4.0200000000000014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42015.207638888889"/>
    <n v="1418146883"/>
    <x v="3800"/>
    <b v="0"/>
    <n v="16"/>
    <b v="0"/>
    <s v="theater/musical"/>
    <n v="4.0045454545454495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42006.676111111112"/>
    <n v="1417536816"/>
    <x v="3801"/>
    <b v="0"/>
    <n v="9"/>
    <b v="0"/>
    <s v="theater/musical"/>
    <n v="8.5200000000000053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42299.126226851848"/>
    <n v="1442890906"/>
    <x v="3802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42433.971851851849"/>
    <n v="1454541568"/>
    <x v="3803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42582.291666666672"/>
    <n v="1465172024"/>
    <x v="380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41909.887037037035"/>
    <n v="1406668640"/>
    <x v="3805"/>
    <b v="0"/>
    <n v="2"/>
    <b v="0"/>
    <s v="theater/musical"/>
    <n v="2.000000000002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41819.259039351848"/>
    <n v="1402294381"/>
    <x v="3806"/>
    <b v="0"/>
    <n v="1"/>
    <b v="0"/>
    <s v="theater/musical"/>
    <n v="6.6666666666670427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42097.909016203703"/>
    <n v="1427492939"/>
    <x v="3807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42119.412256944444"/>
    <n v="1424775219"/>
    <x v="3808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41850.958333333336"/>
    <n v="1402403907"/>
    <x v="3809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42084.807384259257"/>
    <n v="1424377358"/>
    <x v="3810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42521.458333333328"/>
    <n v="1461769373"/>
    <x v="3811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42156.165972222225"/>
    <n v="1429120908"/>
    <x v="3812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42535.904861111107"/>
    <n v="1462603021"/>
    <x v="3813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42095.165972222225"/>
    <n v="1424727712"/>
    <x v="3814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42236.958333333328"/>
    <n v="1437545657"/>
    <x v="3815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41837.690081018518"/>
    <n v="1403022823"/>
    <x v="3816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42301.165972222225"/>
    <n v="1444236216"/>
    <x v="3817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42075.800717592589"/>
    <n v="1423599182"/>
    <x v="3818"/>
    <b v="0"/>
    <n v="10"/>
    <b v="1"/>
    <s v="theater/plays"/>
    <n v="2.2800000000000002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42202.876388888893"/>
    <n v="1435554104"/>
    <x v="3819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42190.651817129634"/>
    <n v="1433518717"/>
    <x v="3820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42373.180636574078"/>
    <n v="1449116407"/>
    <x v="3821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42388.957638888889"/>
    <n v="1448136417"/>
    <x v="3822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42205.165972222225"/>
    <n v="1434405044"/>
    <x v="3823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42583.570138888885"/>
    <n v="1469026903"/>
    <x v="3824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42172.069606481484"/>
    <n v="1432690814"/>
    <x v="3825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42131.423541666663"/>
    <n v="1428401394"/>
    <x v="3826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42090"/>
    <n v="1422656201"/>
    <x v="3827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42004.569293981483"/>
    <n v="1414845587"/>
    <x v="3828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42613.865405092598"/>
    <n v="1470948371"/>
    <x v="3829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42517.740868055553"/>
    <n v="1463161611"/>
    <x v="3830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41948.890567129631"/>
    <n v="1413404545"/>
    <x v="3831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42420.114988425921"/>
    <n v="1452048335"/>
    <x v="3832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41974.797916666663"/>
    <n v="1416516972"/>
    <x v="3833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42173.445219907408"/>
    <n v="1432032067"/>
    <x v="3834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42481.94222222222"/>
    <n v="1459463808"/>
    <x v="3835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42585.172916666663"/>
    <n v="1467497652"/>
    <x v="3836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42188.765717592592"/>
    <n v="1432837358"/>
    <x v="3837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42146.710752314815"/>
    <n v="1429722209"/>
    <x v="3838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42215.142638888887"/>
    <n v="1433042724"/>
    <x v="3839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42457.660057870366"/>
    <n v="1457023829"/>
    <x v="3840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41840.785729166666"/>
    <n v="1400698287"/>
    <x v="3841"/>
    <b v="1"/>
    <n v="34"/>
    <b v="0"/>
    <s v="theater/plays"/>
    <n v="8.7200000000000055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41770.493657407409"/>
    <n v="1397217052"/>
    <x v="3842"/>
    <b v="1"/>
    <n v="23"/>
    <b v="0"/>
    <s v="theater/plays"/>
    <n v="0.2194000000000000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41791.072500000002"/>
    <n v="1399427064"/>
    <x v="3843"/>
    <b v="1"/>
    <n v="19"/>
    <b v="0"/>
    <s v="theater/plays"/>
    <n v="0.21299999999999997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41793.290972222225"/>
    <n v="1399474134"/>
    <x v="384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42278.627013888887"/>
    <n v="1441119774"/>
    <x v="3845"/>
    <b v="1"/>
    <n v="12"/>
    <b v="0"/>
    <s v="theater/plays"/>
    <n v="2.1050000000000013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41916.290972222225"/>
    <n v="1409721542"/>
    <x v="3846"/>
    <b v="1"/>
    <n v="8"/>
    <b v="0"/>
    <s v="theater/plays"/>
    <n v="2.7000000000000024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42204.224432870367"/>
    <n v="1433395391"/>
    <x v="3847"/>
    <b v="1"/>
    <n v="9"/>
    <b v="0"/>
    <s v="theater/plays"/>
    <n v="0.16161904761904766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42295.817002314812"/>
    <n v="1442604989"/>
    <x v="3848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42166.767175925925"/>
    <n v="1431455084"/>
    <x v="3849"/>
    <b v="1"/>
    <n v="28"/>
    <b v="0"/>
    <s v="theater/plays"/>
    <n v="7.0433333333333348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42005.124340277776"/>
    <n v="1417489143"/>
    <x v="3850"/>
    <b v="1"/>
    <n v="4"/>
    <b v="0"/>
    <s v="theater/plays"/>
    <n v="3.8000000000000034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42202.439571759256"/>
    <n v="1434537179"/>
    <x v="3851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42090.149027777778"/>
    <n v="1425270876"/>
    <x v="3852"/>
    <b v="0"/>
    <n v="2"/>
    <b v="0"/>
    <s v="theater/plays"/>
    <n v="2.0000000000000018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41883.84002314815"/>
    <n v="1406578178"/>
    <x v="3853"/>
    <b v="0"/>
    <n v="2"/>
    <b v="0"/>
    <s v="theater/plays"/>
    <n v="2.60000000000037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42133.884930555556"/>
    <n v="1428614058"/>
    <x v="3854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42089.929062499999"/>
    <n v="1424819871"/>
    <x v="3855"/>
    <b v="0"/>
    <n v="1"/>
    <b v="0"/>
    <s v="theater/plays"/>
    <n v="2.5000000000000022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42071.701423611114"/>
    <n v="1423245003"/>
    <x v="3856"/>
    <b v="0"/>
    <n v="1"/>
    <b v="0"/>
    <s v="theater/plays"/>
    <n v="1.9999999999997797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41852.716666666667"/>
    <n v="1404927690"/>
    <x v="3857"/>
    <b v="0"/>
    <n v="4"/>
    <b v="0"/>
    <s v="theater/plays"/>
    <n v="5.2000000000000046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42146.875"/>
    <n v="1430734844"/>
    <x v="3858"/>
    <b v="0"/>
    <n v="1"/>
    <b v="0"/>
    <s v="theater/plays"/>
    <n v="2.0000000000000018E-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41815.875"/>
    <n v="1401485207"/>
    <x v="3859"/>
    <b v="0"/>
    <n v="1"/>
    <b v="0"/>
    <s v="theater/plays"/>
    <n v="3.9999999999995595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41863.660995370366"/>
    <n v="1405266710"/>
    <x v="3860"/>
    <b v="0"/>
    <n v="13"/>
    <b v="0"/>
    <s v="theater/plays"/>
    <n v="0.17666666666666664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41955.907638888893"/>
    <n v="1412258977"/>
    <x v="3861"/>
    <b v="0"/>
    <n v="1"/>
    <b v="0"/>
    <s v="theater/plays"/>
    <n v="5.0000000000000044E-2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42625.707638888889"/>
    <n v="1472451356"/>
    <x v="3862"/>
    <b v="0"/>
    <n v="1"/>
    <b v="0"/>
    <s v="theater/plays"/>
    <n v="1.3333333333331865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42313.674826388888"/>
    <n v="1441552305"/>
    <x v="3863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42325.933495370366"/>
    <n v="1445203454"/>
    <x v="3864"/>
    <b v="0"/>
    <n v="3"/>
    <b v="0"/>
    <s v="theater/plays"/>
    <n v="1.2000000000000011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41881.229166666664"/>
    <n v="1405957098"/>
    <x v="3865"/>
    <b v="0"/>
    <n v="14"/>
    <b v="0"/>
    <s v="theater/plays"/>
    <n v="0.26937422295897229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42452.145138888889"/>
    <n v="1454453021"/>
    <x v="3866"/>
    <b v="0"/>
    <n v="2"/>
    <b v="0"/>
    <s v="theater/plays"/>
    <n v="5.4999999999999494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42539.814108796301"/>
    <n v="1463686339"/>
    <x v="3867"/>
    <b v="0"/>
    <n v="5"/>
    <b v="0"/>
    <s v="theater/plays"/>
    <n v="0.12549999999999994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41890.659780092588"/>
    <n v="1408031405"/>
    <x v="3868"/>
    <b v="0"/>
    <n v="1"/>
    <b v="0"/>
    <s v="theater/musical"/>
    <n v="2.0000000000000018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42077.132638888885"/>
    <n v="1423761792"/>
    <x v="3869"/>
    <b v="0"/>
    <n v="15"/>
    <b v="0"/>
    <s v="theater/musical"/>
    <n v="3.4474868431088379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41823.17219907407"/>
    <n v="1401768478"/>
    <x v="3870"/>
    <b v="0"/>
    <n v="10"/>
    <b v="0"/>
    <s v="theater/musical"/>
    <n v="0.15000000000000002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42823.739004629635"/>
    <n v="1485629050"/>
    <x v="3871"/>
    <b v="0"/>
    <n v="3"/>
    <b v="0"/>
    <s v="theater/musical"/>
    <n v="2.6666666666666616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42230.145787037036"/>
    <n v="1435202996"/>
    <x v="3872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42285.696006944447"/>
    <n v="1441730535"/>
    <x v="3873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42028.041666666672"/>
    <n v="1420244622"/>
    <x v="3874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42616.416666666672"/>
    <n v="1472804365"/>
    <x v="387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42402.624166666668"/>
    <n v="1451833128"/>
    <x v="3876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42712.67768518519"/>
    <n v="1478621752"/>
    <x v="3877"/>
    <b v="0"/>
    <n v="14"/>
    <b v="0"/>
    <s v="theater/musical"/>
    <n v="4.964000000000001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42185.165972222225"/>
    <n v="1433014746"/>
    <x v="3878"/>
    <b v="0"/>
    <n v="1"/>
    <b v="0"/>
    <s v="theater/musical"/>
    <n v="5.5555555555553138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42029.861064814817"/>
    <n v="1419626396"/>
    <x v="3879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41850.958333333336"/>
    <n v="1403724820"/>
    <x v="3880"/>
    <b v="0"/>
    <n v="17"/>
    <b v="0"/>
    <s v="theater/musical"/>
    <n v="0.13066666666666671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42786.018506944441"/>
    <n v="1484958399"/>
    <x v="3881"/>
    <b v="0"/>
    <n v="1"/>
    <b v="0"/>
    <s v="theater/musical"/>
    <n v="5.0000000000000044E-2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42400.960416666669"/>
    <n v="1451950570"/>
    <x v="3882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41884.602650462963"/>
    <n v="1407076069"/>
    <x v="3883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42090.749907407408"/>
    <n v="1425322792"/>
    <x v="3884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42499.951284722221"/>
    <n v="1460242191"/>
    <x v="3885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41984.228032407409"/>
    <n v="1415683702"/>
    <x v="3886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42125.916666666672"/>
    <n v="1426538129"/>
    <x v="3887"/>
    <b v="0"/>
    <n v="2"/>
    <b v="0"/>
    <s v="theater/musical"/>
    <n v="1.749999999999996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42792.545810185184"/>
    <n v="1485522358"/>
    <x v="388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42008.976388888885"/>
    <n v="1417651630"/>
    <x v="3889"/>
    <b v="0"/>
    <n v="9"/>
    <b v="0"/>
    <s v="theater/plays"/>
    <n v="1.4750000000000041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42231.758611111116"/>
    <n v="1434478344"/>
    <x v="3890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42086.207638888889"/>
    <n v="1424488244"/>
    <x v="3891"/>
    <b v="0"/>
    <n v="7"/>
    <b v="0"/>
    <s v="theater/plays"/>
    <n v="0.32499999999999996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41875.291666666664"/>
    <n v="1408203557"/>
    <x v="3892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41821.25"/>
    <n v="1400600840"/>
    <x v="3893"/>
    <b v="0"/>
    <n v="84"/>
    <b v="0"/>
    <s v="theater/plays"/>
    <n v="0.21550000000000002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42710.207638888889"/>
    <n v="1478386812"/>
    <x v="3894"/>
    <b v="0"/>
    <n v="11"/>
    <b v="0"/>
    <s v="theater/plays"/>
    <n v="3.4666666666666623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42063.250208333338"/>
    <n v="1422424818"/>
    <x v="3895"/>
    <b v="0"/>
    <n v="1"/>
    <b v="0"/>
    <s v="theater/plays"/>
    <n v="5.0000000000000044E-2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41807.191875000004"/>
    <n v="1401770178"/>
    <x v="3896"/>
    <b v="0"/>
    <n v="4"/>
    <b v="0"/>
    <s v="theater/plays"/>
    <n v="0.10624999999999996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42012.87364583333"/>
    <n v="1418158683"/>
    <x v="3897"/>
    <b v="0"/>
    <n v="10"/>
    <b v="0"/>
    <s v="theater/plays"/>
    <n v="0.17600000000000005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42233.666666666672"/>
    <n v="1436355270"/>
    <x v="3898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41863.775011574071"/>
    <n v="1406140561"/>
    <x v="3899"/>
    <b v="0"/>
    <n v="2"/>
    <b v="0"/>
    <s v="theater/plays"/>
    <n v="1.2499999999999956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42166.092488425929"/>
    <n v="1431396791"/>
    <x v="3900"/>
    <b v="0"/>
    <n v="5"/>
    <b v="0"/>
    <s v="theater/plays"/>
    <n v="5.4000000000000048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42357.826377314821"/>
    <n v="1447098599"/>
    <x v="3901"/>
    <b v="0"/>
    <n v="1"/>
    <b v="0"/>
    <s v="theater/plays"/>
    <n v="8.3333333333333037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42688.509745370371"/>
    <n v="1476962042"/>
    <x v="3902"/>
    <b v="0"/>
    <n v="31"/>
    <b v="0"/>
    <s v="theater/plays"/>
    <n v="0.48833333333333329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42230.818055555559"/>
    <n v="1435709765"/>
    <x v="3903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42109.211111111115"/>
    <n v="1427866200"/>
    <x v="3904"/>
    <b v="0"/>
    <n v="2"/>
    <b v="0"/>
    <s v="theater/plays"/>
    <n v="2.9999999999996696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42166.958333333328"/>
    <n v="1430405903"/>
    <x v="3905"/>
    <b v="0"/>
    <n v="7"/>
    <b v="0"/>
    <s v="theater/plays"/>
    <n v="0.11533333333333329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42181.559027777781"/>
    <n v="1432072893"/>
    <x v="3906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41938.838888888888"/>
    <n v="1411587606"/>
    <x v="3907"/>
    <b v="0"/>
    <n v="4"/>
    <b v="0"/>
    <s v="theater/plays"/>
    <n v="0.15300000000000002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41849.135370370372"/>
    <n v="1405307696"/>
    <x v="3908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41893.359282407408"/>
    <n v="1407832642"/>
    <x v="3909"/>
    <b v="0"/>
    <n v="4"/>
    <b v="0"/>
    <s v="theater/plays"/>
    <n v="2.2499999999999742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42254.756909722222"/>
    <n v="1439057397"/>
    <x v="3910"/>
    <b v="0"/>
    <n v="3"/>
    <b v="0"/>
    <s v="theater/plays"/>
    <n v="3.0833333333333379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41969.853900462964"/>
    <n v="1414438177"/>
    <x v="3911"/>
    <b v="0"/>
    <n v="36"/>
    <b v="0"/>
    <s v="theater/plays"/>
    <n v="0.37412500000000004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42119.190972222219"/>
    <n v="1424759330"/>
    <x v="3912"/>
    <b v="0"/>
    <n v="1"/>
    <b v="0"/>
    <s v="theater/plays"/>
    <n v="6.6666666666659324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42338.252881944441"/>
    <n v="1446267849"/>
    <x v="3913"/>
    <b v="0"/>
    <n v="7"/>
    <b v="0"/>
    <s v="theater/plays"/>
    <n v="9.9999999999999978E-2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42134.957638888889"/>
    <n v="1429558756"/>
    <x v="3914"/>
    <b v="0"/>
    <n v="27"/>
    <b v="0"/>
    <s v="theater/plays"/>
    <n v="0.36360000000000003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42522.98505787037"/>
    <n v="1462232309"/>
    <x v="3915"/>
    <b v="0"/>
    <n v="1"/>
    <b v="0"/>
    <s v="theater/plays"/>
    <n v="3.3333333333332993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42524.471666666665"/>
    <n v="1462360752"/>
    <x v="3916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41893.527326388888"/>
    <n v="1407847161"/>
    <x v="3917"/>
    <b v="0"/>
    <n v="1"/>
    <b v="0"/>
    <s v="theater/plays"/>
    <n v="2.8571428571428914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41855.666666666664"/>
    <n v="1406131023"/>
    <x v="3918"/>
    <b v="0"/>
    <n v="3"/>
    <b v="0"/>
    <s v="theater/plays"/>
    <n v="2.0000000000000018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42387"/>
    <n v="1450628773"/>
    <x v="3919"/>
    <b v="0"/>
    <n v="3"/>
    <b v="0"/>
    <s v="theater/plays"/>
    <n v="1.8000000000000016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42687.428935185191"/>
    <n v="1476436660"/>
    <x v="3920"/>
    <b v="0"/>
    <n v="3"/>
    <b v="0"/>
    <s v="theater/plays"/>
    <n v="5.4000000000000048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41938.75"/>
    <n v="1413291655"/>
    <x v="3921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42065.958333333328"/>
    <n v="1421432810"/>
    <x v="3922"/>
    <b v="0"/>
    <n v="6"/>
    <b v="0"/>
    <s v="theater/plays"/>
    <n v="8.1333333333333369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42103.979988425926"/>
    <n v="1426203071"/>
    <x v="3923"/>
    <b v="0"/>
    <n v="17"/>
    <b v="0"/>
    <s v="theater/plays"/>
    <n v="0.12034782608695649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41816.959745370368"/>
    <n v="1401231722"/>
    <x v="3924"/>
    <b v="0"/>
    <n v="40"/>
    <b v="0"/>
    <s v="theater/plays"/>
    <n v="0.15266666666666662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41850.870821759258"/>
    <n v="1404161639"/>
    <x v="3925"/>
    <b v="0"/>
    <n v="3"/>
    <b v="0"/>
    <s v="theater/plays"/>
    <n v="9.9999999999999978E-2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42000.085046296299"/>
    <n v="1417053748"/>
    <x v="3926"/>
    <b v="0"/>
    <n v="1"/>
    <b v="0"/>
    <s v="theater/plays"/>
    <n v="3.0000000000000027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41860.267407407409"/>
    <n v="1404973504"/>
    <x v="3927"/>
    <b v="0"/>
    <n v="2"/>
    <b v="0"/>
    <s v="theater/plays"/>
    <n v="1.0000000000000009E-2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42293.207638888889"/>
    <n v="1442593427"/>
    <x v="3928"/>
    <b v="0"/>
    <n v="7"/>
    <b v="0"/>
    <s v="theater/plays"/>
    <n v="0.13019999999999998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42631.827141203699"/>
    <n v="1471636265"/>
    <x v="3929"/>
    <b v="0"/>
    <n v="14"/>
    <b v="0"/>
    <s v="theater/plays"/>
    <n v="2.2649999999999948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42461.25"/>
    <n v="1457078868"/>
    <x v="393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42253.151701388888"/>
    <n v="1439350707"/>
    <x v="3931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42445.126898148148"/>
    <n v="1455508964"/>
    <x v="3932"/>
    <b v="0"/>
    <n v="1"/>
    <b v="0"/>
    <s v="theater/plays"/>
    <n v="8.3333333333324155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42568.029861111107"/>
    <n v="1466205262"/>
    <x v="3933"/>
    <b v="0"/>
    <n v="12"/>
    <b v="0"/>
    <s v="theater/plays"/>
    <n v="0.15742857142857147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42278.541666666672"/>
    <n v="1439827639"/>
    <x v="3934"/>
    <b v="0"/>
    <n v="12"/>
    <b v="0"/>
    <s v="theater/plays"/>
    <n v="0.10999999999999999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42281.656782407401"/>
    <n v="1438789546"/>
    <x v="3935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42705.304629629631"/>
    <n v="1477981120"/>
    <x v="3936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42562.631481481483"/>
    <n v="1465830560"/>
    <x v="3937"/>
    <b v="0"/>
    <n v="10"/>
    <b v="0"/>
    <s v="theater/plays"/>
    <n v="0.86135181975736574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42182.905717592599"/>
    <n v="1432763054"/>
    <x v="3938"/>
    <b v="0"/>
    <n v="5"/>
    <b v="0"/>
    <s v="theater/plays"/>
    <n v="0.12196620583717355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41919.1875"/>
    <n v="1412328979"/>
    <x v="3939"/>
    <b v="0"/>
    <n v="1"/>
    <b v="0"/>
    <s v="theater/plays"/>
    <n v="1.0000000000000009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42006.492488425924"/>
    <n v="1416311351"/>
    <x v="3940"/>
    <b v="0"/>
    <n v="2"/>
    <b v="0"/>
    <s v="theater/plays"/>
    <n v="2.1999999999999797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41968.041666666672"/>
    <n v="1414505137"/>
    <x v="3941"/>
    <b v="0"/>
    <n v="2"/>
    <b v="0"/>
    <s v="theater/plays"/>
    <n v="9.0909090909090384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42171.904097222221"/>
    <n v="1429306914"/>
    <x v="3942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42310.701388888891"/>
    <n v="1443811268"/>
    <x v="3943"/>
    <b v="0"/>
    <n v="13"/>
    <b v="0"/>
    <s v="theater/plays"/>
    <n v="0.35640000000000005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42243.662905092591"/>
    <n v="1438098875"/>
    <x v="3944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42139.801712962959"/>
    <n v="1429125268"/>
    <x v="3945"/>
    <b v="0"/>
    <n v="1"/>
    <b v="0"/>
    <s v="theater/plays"/>
    <n v="2.4999999999999467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42063.333333333328"/>
    <n v="1422388822"/>
    <x v="3946"/>
    <b v="0"/>
    <n v="5"/>
    <b v="0"/>
    <s v="theater/plays"/>
    <n v="3.2499999999999973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42645.142870370371"/>
    <n v="1472786744"/>
    <x v="3947"/>
    <b v="0"/>
    <n v="2"/>
    <b v="0"/>
    <s v="theater/plays"/>
    <n v="3.3666666666666623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41889.325497685182"/>
    <n v="1404892123"/>
    <x v="3948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42046.120613425926"/>
    <n v="1421031221"/>
    <x v="3949"/>
    <b v="0"/>
    <n v="32"/>
    <b v="0"/>
    <s v="theater/plays"/>
    <n v="0.15769999999999995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42468.774305555555"/>
    <n v="1457628680"/>
    <x v="3950"/>
    <b v="0"/>
    <n v="1"/>
    <b v="0"/>
    <s v="theater/plays"/>
    <n v="6.2499999999999778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42493.784050925926"/>
    <n v="1457120942"/>
    <x v="3951"/>
    <b v="0"/>
    <n v="1"/>
    <b v="0"/>
    <s v="theater/plays"/>
    <n v="5.000000000032756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42303.790393518517"/>
    <n v="1440701890"/>
    <x v="3952"/>
    <b v="0"/>
    <n v="1"/>
    <b v="0"/>
    <s v="theater/plays"/>
    <n v="9.6153846153845812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42580.978472222225"/>
    <n v="1467162586"/>
    <x v="3953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41834.651203703703"/>
    <n v="1400168264"/>
    <x v="395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42336.890520833331"/>
    <n v="1446150141"/>
    <x v="3955"/>
    <b v="0"/>
    <n v="8"/>
    <b v="0"/>
    <s v="theater/plays"/>
    <n v="0.24285714285714288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42485.013888888891"/>
    <n v="1459203727"/>
    <x v="3956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42559.976319444439"/>
    <n v="1464045954"/>
    <x v="3957"/>
    <b v="0"/>
    <n v="1"/>
    <b v="0"/>
    <s v="theater/plays"/>
    <n v="2.4999999999997247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41853.583333333336"/>
    <n v="1403822912"/>
    <x v="3958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41910.788842592592"/>
    <n v="1409338556"/>
    <x v="3959"/>
    <b v="0"/>
    <n v="12"/>
    <b v="0"/>
    <s v="theater/plays"/>
    <n v="0.24333333333333329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42372.845555555556"/>
    <n v="1449260256"/>
    <x v="3960"/>
    <b v="0"/>
    <n v="4"/>
    <b v="0"/>
    <s v="theater/plays"/>
    <n v="1.5000000000000013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41767.891319444447"/>
    <n v="1397683410"/>
    <x v="3961"/>
    <b v="0"/>
    <n v="2"/>
    <b v="0"/>
    <s v="theater/plays"/>
    <n v="4.1999999999999815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42336.621458333335"/>
    <n v="1446562494"/>
    <x v="3962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42326.195798611108"/>
    <n v="1445226117"/>
    <x v="3963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42113.680393518516"/>
    <n v="1424279986"/>
    <x v="3964"/>
    <b v="0"/>
    <n v="3"/>
    <b v="0"/>
    <s v="theater/plays"/>
    <n v="6.2999999999999945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42474.194212962961"/>
    <n v="1455428380"/>
    <x v="3965"/>
    <b v="0"/>
    <n v="4"/>
    <b v="0"/>
    <s v="theater/plays"/>
    <n v="0.14249999999999996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41844.124305555553"/>
    <n v="1402506278"/>
    <x v="3966"/>
    <b v="0"/>
    <n v="2"/>
    <b v="0"/>
    <s v="theater/plays"/>
    <n v="6.0000000000000053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42800.290590277778"/>
    <n v="1486191507"/>
    <x v="3967"/>
    <b v="0"/>
    <n v="10"/>
    <b v="0"/>
    <s v="theater/plays"/>
    <n v="0.2411764705882353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42512.815659722226"/>
    <n v="1458761673"/>
    <x v="3968"/>
    <b v="0"/>
    <n v="11"/>
    <b v="0"/>
    <s v="theater/plays"/>
    <n v="0.10540000000000005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42611.163194444445"/>
    <n v="1471638646"/>
    <x v="3969"/>
    <b v="0"/>
    <n v="6"/>
    <b v="0"/>
    <s v="theater/plays"/>
    <n v="7.4690265486725638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42477.863553240735"/>
    <n v="1458333811"/>
    <x v="3970"/>
    <b v="0"/>
    <n v="2"/>
    <b v="0"/>
    <s v="theater/plays"/>
    <n v="7.3333333333336359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41841.536180555559"/>
    <n v="1403355126"/>
    <x v="3971"/>
    <b v="0"/>
    <n v="6"/>
    <b v="0"/>
    <s v="theater/plays"/>
    <n v="9.7142857142856753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42041.067523148144"/>
    <n v="1418002634"/>
    <x v="3972"/>
    <b v="0"/>
    <n v="8"/>
    <b v="0"/>
    <s v="theater/plays"/>
    <n v="0.21099999999999997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42499.166666666672"/>
    <n v="1460219110"/>
    <x v="3973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42523.546851851846"/>
    <n v="1462280848"/>
    <x v="3974"/>
    <b v="0"/>
    <n v="11"/>
    <b v="0"/>
    <s v="theater/plays"/>
    <n v="0.31999999999999995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42564.866875"/>
    <n v="1465850898"/>
    <x v="3975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41852.291666666664"/>
    <n v="1405024561"/>
    <x v="3976"/>
    <b v="0"/>
    <n v="10"/>
    <b v="0"/>
    <s v="theater/plays"/>
    <n v="0.47692307692307689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42573.788564814815"/>
    <n v="1466621732"/>
    <x v="3977"/>
    <b v="0"/>
    <n v="6"/>
    <b v="0"/>
    <s v="theater/plays"/>
    <n v="1.4499999999999957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42035.642974537041"/>
    <n v="1417533953"/>
    <x v="3978"/>
    <b v="0"/>
    <n v="8"/>
    <b v="0"/>
    <s v="theater/plays"/>
    <n v="0.10699999999999998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42092.833333333328"/>
    <n v="1425678057"/>
    <x v="3979"/>
    <b v="0"/>
    <n v="6"/>
    <b v="0"/>
    <s v="theater/plays"/>
    <n v="1.833333333333331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41825.598923611113"/>
    <n v="1401978147"/>
    <x v="3980"/>
    <b v="0"/>
    <n v="7"/>
    <b v="0"/>
    <s v="theater/plays"/>
    <n v="0.18000000000000005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42568.179965277777"/>
    <n v="1463545149"/>
    <x v="3981"/>
    <b v="0"/>
    <n v="7"/>
    <b v="0"/>
    <s v="theater/plays"/>
    <n v="4.0833333333333388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42192.809953703705"/>
    <n v="1431113180"/>
    <x v="3982"/>
    <b v="0"/>
    <n v="5"/>
    <b v="0"/>
    <s v="theater/plays"/>
    <n v="0.19999999999999996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41779.290972222225"/>
    <n v="1397854356"/>
    <x v="3983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41951"/>
    <n v="1412809644"/>
    <x v="3984"/>
    <b v="0"/>
    <n v="10"/>
    <b v="0"/>
    <s v="theater/plays"/>
    <n v="6.3333333333333353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42420.878472222219"/>
    <n v="1454173120"/>
    <x v="3985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42496.544444444444"/>
    <n v="1460034594"/>
    <x v="3986"/>
    <b v="0"/>
    <n v="13"/>
    <b v="0"/>
    <s v="theater/plays"/>
    <n v="9.760000000000002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41775.92465277778"/>
    <n v="1399414290"/>
    <x v="3987"/>
    <b v="0"/>
    <n v="13"/>
    <b v="0"/>
    <s v="theater/plays"/>
    <n v="0.3774999999999999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42245.08116898148"/>
    <n v="1439517413"/>
    <x v="3988"/>
    <b v="0"/>
    <n v="4"/>
    <b v="0"/>
    <s v="theater/plays"/>
    <n v="2.1333333333333315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42316.791446759264"/>
    <n v="1444413581"/>
    <x v="3989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42431.672372685185"/>
    <n v="1454342893"/>
    <x v="3990"/>
    <b v="0"/>
    <n v="3"/>
    <b v="0"/>
    <s v="theater/plays"/>
    <n v="4.1818181818181865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42155.644467592589"/>
    <n v="1430494082"/>
    <x v="3991"/>
    <b v="0"/>
    <n v="1"/>
    <b v="0"/>
    <s v="theater/plays"/>
    <n v="0.19999999999999996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42349.982164351852"/>
    <n v="1444689259"/>
    <x v="3992"/>
    <b v="0"/>
    <n v="9"/>
    <b v="0"/>
    <s v="theater/plays"/>
    <n v="5.4100000000000037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42137.864722222221"/>
    <n v="1428957912"/>
    <x v="3993"/>
    <b v="0"/>
    <n v="1"/>
    <b v="0"/>
    <s v="theater/plays"/>
    <n v="5.9999999999948983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41839.389930555553"/>
    <n v="1403169690"/>
    <x v="3994"/>
    <b v="0"/>
    <n v="1"/>
    <b v="0"/>
    <s v="theater/plays"/>
    <n v="2.4999999999999467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42049.477083333331"/>
    <n v="1421339077"/>
    <x v="3995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41963.669444444444"/>
    <n v="1415341464"/>
    <x v="3996"/>
    <b v="0"/>
    <n v="17"/>
    <b v="0"/>
    <s v="theater/plays"/>
    <n v="0.16566666666666663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42099.349780092598"/>
    <n v="1425633821"/>
    <x v="3997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42091.921597222223"/>
    <n v="1424992026"/>
    <x v="3998"/>
    <b v="0"/>
    <n v="12"/>
    <b v="0"/>
    <s v="theater/plays"/>
    <n v="0.5720000000000000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41882.827650462961"/>
    <n v="1406058798"/>
    <x v="399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42497.603680555556"/>
    <n v="1457450958"/>
    <x v="4000"/>
    <b v="0"/>
    <n v="1"/>
    <b v="0"/>
    <s v="theater/plays"/>
    <n v="1.2499999999999734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42795.791666666672"/>
    <n v="1486681708"/>
    <x v="4001"/>
    <b v="0"/>
    <n v="14"/>
    <b v="0"/>
    <s v="theater/plays"/>
    <n v="0.3774999999999999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41909.043530092589"/>
    <n v="1409187761"/>
    <x v="4002"/>
    <b v="0"/>
    <n v="4"/>
    <b v="0"/>
    <s v="theater/plays"/>
    <n v="1.8399999999999972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42050.587349537032"/>
    <n v="1421417147"/>
    <x v="4003"/>
    <b v="0"/>
    <n v="2"/>
    <b v="0"/>
    <s v="theater/plays"/>
    <n v="0.10050000000000003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41920.16269675926"/>
    <n v="1410148457"/>
    <x v="4004"/>
    <b v="0"/>
    <n v="1"/>
    <b v="0"/>
    <s v="theater/plays"/>
    <n v="2.0000000000000018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41932.807696759257"/>
    <n v="1408648985"/>
    <x v="4005"/>
    <b v="0"/>
    <n v="2"/>
    <b v="0"/>
    <s v="theater/plays"/>
    <n v="1.3333333333333308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42416.772997685184"/>
    <n v="1453487587"/>
    <x v="4006"/>
    <b v="0"/>
    <n v="1"/>
    <b v="0"/>
    <s v="theater/plays"/>
    <n v="6.6666666666659324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41877.686111111114"/>
    <n v="1406572381"/>
    <x v="4007"/>
    <b v="0"/>
    <n v="1"/>
    <b v="0"/>
    <s v="theater/plays"/>
    <n v="2.4999999999999467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42207.964201388888"/>
    <n v="1435014507"/>
    <x v="4008"/>
    <b v="0"/>
    <n v="4"/>
    <b v="0"/>
    <s v="theater/plays"/>
    <n v="6.0000000000000053E-2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41891.700925925928"/>
    <n v="1406825360"/>
    <x v="4009"/>
    <b v="0"/>
    <n v="3"/>
    <b v="0"/>
    <s v="theater/plays"/>
    <n v="3.8860103626943032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41938.770439814813"/>
    <n v="1412879366"/>
    <x v="4010"/>
    <b v="0"/>
    <n v="38"/>
    <b v="0"/>
    <s v="theater/plays"/>
    <n v="0.24194444444444441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42032.54488425926"/>
    <n v="1419858278"/>
    <x v="4011"/>
    <b v="0"/>
    <n v="4"/>
    <b v="0"/>
    <s v="theater/plays"/>
    <n v="7.5999999999999956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42126.544548611113"/>
    <n v="1427979849"/>
    <x v="4012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42051.301192129627"/>
    <n v="1421478823"/>
    <x v="4013"/>
    <b v="0"/>
    <n v="2"/>
    <b v="0"/>
    <s v="theater/plays"/>
    <n v="1.3000000000000012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42434.246168981481"/>
    <n v="1455861269"/>
    <x v="4014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42204.780821759254"/>
    <n v="1434739463"/>
    <x v="4015"/>
    <b v="0"/>
    <n v="1"/>
    <b v="0"/>
    <s v="theater/plays"/>
    <n v="1.4285714285711126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41899.872685185182"/>
    <n v="1408395400"/>
    <x v="4016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41886.672152777777"/>
    <n v="1407254874"/>
    <x v="4017"/>
    <b v="0"/>
    <n v="2"/>
    <b v="0"/>
    <s v="theater/plays"/>
    <n v="1.0499999999999954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42650.91097222222"/>
    <n v="1473285108"/>
    <x v="401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42475.686111111107"/>
    <n v="1455725596"/>
    <x v="4019"/>
    <b v="0"/>
    <n v="4"/>
    <b v="0"/>
    <s v="theater/plays"/>
    <n v="8.2857142857143407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42087.149293981478"/>
    <n v="1424579699"/>
    <x v="4020"/>
    <b v="0"/>
    <n v="3"/>
    <b v="0"/>
    <s v="theater/plays"/>
    <n v="0.16666666666666663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41938.911550925928"/>
    <n v="1409176358"/>
    <x v="4021"/>
    <b v="0"/>
    <n v="2"/>
    <b v="0"/>
    <s v="theater/plays"/>
    <n v="8.3333333333333037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42036.120833333334"/>
    <n v="1418824867"/>
    <x v="4022"/>
    <b v="0"/>
    <n v="197"/>
    <b v="0"/>
    <s v="theater/plays"/>
    <n v="0.69561111111111118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42453.957905092597"/>
    <n v="1454975963"/>
    <x v="40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42247.670104166667"/>
    <n v="1438445097"/>
    <x v="4024"/>
    <b v="0"/>
    <n v="1"/>
    <b v="0"/>
    <s v="theater/plays"/>
    <n v="1.2499999999999956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42211.237685185188"/>
    <n v="1432705336"/>
    <x v="4025"/>
    <b v="0"/>
    <n v="4"/>
    <b v="0"/>
    <s v="theater/plays"/>
    <n v="5.0000000000000044E-2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42342.697210648148"/>
    <n v="1444059839"/>
    <x v="4026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42789.041666666672"/>
    <n v="1486077481"/>
    <x v="4027"/>
    <b v="0"/>
    <n v="7"/>
    <b v="0"/>
    <s v="theater/plays"/>
    <n v="7.1666666666666656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41795.938657407409"/>
    <n v="1399415500"/>
    <x v="4028"/>
    <b v="0"/>
    <n v="11"/>
    <b v="0"/>
    <s v="theater/plays"/>
    <n v="0.28049999999999997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42352.025115740747"/>
    <n v="1447461370"/>
    <x v="4029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42403.784027777772"/>
    <n v="1452008599"/>
    <x v="4030"/>
    <b v="0"/>
    <n v="6"/>
    <b v="0"/>
    <s v="theater/plays"/>
    <n v="0.16000000000000003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41991.626898148148"/>
    <n v="1414591364"/>
    <x v="4031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42353.85087962963"/>
    <n v="1445023516"/>
    <x v="4032"/>
    <b v="0"/>
    <n v="7"/>
    <b v="0"/>
    <s v="theater/plays"/>
    <n v="6.828703703703709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42645.375"/>
    <n v="1472711224"/>
    <x v="4033"/>
    <b v="0"/>
    <n v="94"/>
    <b v="0"/>
    <s v="theater/plays"/>
    <n v="0.25698702928870287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42097.905671296292"/>
    <n v="1425509050"/>
    <x v="4034"/>
    <b v="0"/>
    <n v="2"/>
    <b v="0"/>
    <s v="theater/plays"/>
    <n v="1.4814814814814836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41933.882951388885"/>
    <n v="1411333887"/>
    <x v="4035"/>
    <b v="0"/>
    <n v="25"/>
    <b v="0"/>
    <s v="theater/plays"/>
    <n v="0.3685000000000000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41821.9375"/>
    <n v="1402784964"/>
    <x v="4036"/>
    <b v="0"/>
    <n v="17"/>
    <b v="0"/>
    <s v="theater/plays"/>
    <n v="0.47050000000000003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42514.600694444445"/>
    <n v="1462585315"/>
    <x v="4037"/>
    <b v="0"/>
    <n v="2"/>
    <b v="0"/>
    <s v="theater/plays"/>
    <n v="0.11428571428571432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41929.798726851855"/>
    <n v="1408389010"/>
    <x v="4038"/>
    <b v="0"/>
    <n v="4"/>
    <b v="0"/>
    <s v="theater/plays"/>
    <n v="0.12039999999999995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42339.249305555553"/>
    <n v="1446048367"/>
    <x v="4039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42203.125"/>
    <n v="1432100004"/>
    <x v="404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42619.474004629628"/>
    <n v="1467976954"/>
    <x v="4041"/>
    <b v="0"/>
    <n v="2"/>
    <b v="0"/>
    <s v="theater/plays"/>
    <n v="4.1999999999999815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42024.802777777775"/>
    <n v="1419213664"/>
    <x v="4042"/>
    <b v="0"/>
    <n v="3"/>
    <b v="0"/>
    <s v="theater/plays"/>
    <n v="2.0999999999999908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41963.957465277781"/>
    <n v="1415228325"/>
    <x v="4043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42104.208333333328"/>
    <n v="1426050982"/>
    <x v="4044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41872.201261574075"/>
    <n v="1406004589"/>
    <x v="4045"/>
    <b v="0"/>
    <n v="1"/>
    <b v="0"/>
    <s v="theater/plays"/>
    <n v="1.9999999999997797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41934.650578703702"/>
    <n v="1411400210"/>
    <x v="4046"/>
    <b v="0"/>
    <n v="12"/>
    <b v="0"/>
    <s v="theater/plays"/>
    <n v="8.2142857142857184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42015.041666666672"/>
    <n v="1418862743"/>
    <x v="4047"/>
    <b v="0"/>
    <n v="4"/>
    <b v="0"/>
    <s v="theater/plays"/>
    <n v="2.200000000000002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42471.467442129629"/>
    <n v="1457352787"/>
    <x v="4048"/>
    <b v="0"/>
    <n v="91"/>
    <b v="0"/>
    <s v="theater/plays"/>
    <n v="0.17652941176470593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42199.958506944444"/>
    <n v="1434322815"/>
    <x v="4049"/>
    <b v="0"/>
    <n v="1"/>
    <b v="0"/>
    <s v="theater/plays"/>
    <n v="8.0000000000002292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41935.636469907404"/>
    <n v="1411485391"/>
    <x v="4050"/>
    <b v="0"/>
    <n v="1"/>
    <b v="0"/>
    <s v="theater/plays"/>
    <n v="6.6666666666670427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41768.286805555559"/>
    <n v="1399058797"/>
    <x v="4051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41925.878657407404"/>
    <n v="1408050316"/>
    <x v="4052"/>
    <b v="0"/>
    <n v="13"/>
    <b v="0"/>
    <s v="theater/plays"/>
    <n v="0.3753333333333333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41958.833333333328"/>
    <n v="1413477228"/>
    <x v="4053"/>
    <b v="0"/>
    <n v="2"/>
    <b v="0"/>
    <s v="theater/plays"/>
    <n v="0.21999999999999997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42644.166666666672"/>
    <n v="1472674285"/>
    <x v="4054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41809.648506944446"/>
    <n v="1400600031"/>
    <x v="4055"/>
    <b v="0"/>
    <n v="21"/>
    <b v="0"/>
    <s v="theater/plays"/>
    <n v="0.1762000000000000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42554.832638888889"/>
    <n v="1465856639"/>
    <x v="4056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42333.958333333328"/>
    <n v="1446506080"/>
    <x v="4057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42461.165972222225"/>
    <n v="1458178044"/>
    <x v="4058"/>
    <b v="0"/>
    <n v="4"/>
    <b v="0"/>
    <s v="theater/plays"/>
    <n v="2.5333333333333319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41898.125"/>
    <n v="1408116152"/>
    <x v="4059"/>
    <b v="0"/>
    <n v="7"/>
    <b v="0"/>
    <s v="theater/plays"/>
    <n v="2.5000000000000022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41813.666666666664"/>
    <n v="1400604056"/>
    <x v="4060"/>
    <b v="0"/>
    <n v="5"/>
    <b v="0"/>
    <s v="theater/plays"/>
    <n v="2.849999999999997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42481.099803240737"/>
    <n v="1456025023"/>
    <x v="4061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42553.739212962959"/>
    <n v="1464889468"/>
    <x v="4062"/>
    <b v="0"/>
    <n v="3"/>
    <b v="0"/>
    <s v="theater/plays"/>
    <n v="2.4499999999999966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41817.681527777779"/>
    <n v="1401294084"/>
    <x v="4063"/>
    <b v="0"/>
    <n v="9"/>
    <b v="0"/>
    <s v="theater/plays"/>
    <n v="1.4210526315789451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42123.588263888887"/>
    <n v="1427724426"/>
    <x v="4064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41863.951516203706"/>
    <n v="1405291811"/>
    <x v="4065"/>
    <b v="0"/>
    <n v="4"/>
    <b v="0"/>
    <s v="theater/plays"/>
    <n v="6.7500000000000338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42509.039212962962"/>
    <n v="1461027388"/>
    <x v="4066"/>
    <b v="0"/>
    <n v="1"/>
    <b v="0"/>
    <s v="theater/plays"/>
    <n v="1.6666666666667052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42275.117476851854"/>
    <n v="1439952550"/>
    <x v="4067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42748.961805555555"/>
    <n v="1481756855"/>
    <x v="4068"/>
    <b v="0"/>
    <n v="1"/>
    <b v="0"/>
    <s v="theater/plays"/>
    <n v="9.9999999999998979E-3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42063.5"/>
    <n v="1421596356"/>
    <x v="4069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42064.125"/>
    <n v="1422374420"/>
    <x v="4070"/>
    <b v="0"/>
    <n v="6"/>
    <b v="0"/>
    <s v="theater/plays"/>
    <n v="0.16500000000000004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42730.804756944446"/>
    <n v="1480187931"/>
    <x v="407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41872.77443287037"/>
    <n v="1403462111"/>
    <x v="4072"/>
    <b v="0"/>
    <n v="2"/>
    <b v="0"/>
    <s v="theater/plays"/>
    <n v="4.0000000000000036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42133.166666666672"/>
    <n v="1426407426"/>
    <x v="4073"/>
    <b v="0"/>
    <n v="2"/>
    <b v="0"/>
    <s v="theater/plays"/>
    <n v="1.0571428571428565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42313.594618055555"/>
    <n v="1444137375"/>
    <x v="4074"/>
    <b v="0"/>
    <n v="21"/>
    <b v="0"/>
    <s v="theater/plays"/>
    <n v="0.26727272727272722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41820.727777777778"/>
    <n v="1400547969"/>
    <x v="4075"/>
    <b v="0"/>
    <n v="13"/>
    <b v="0"/>
    <s v="theater/plays"/>
    <n v="0.28800000000000003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41933.82708333333"/>
    <n v="1411499149"/>
    <x v="4076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42725.7105787037"/>
    <n v="1479747794"/>
    <x v="4077"/>
    <b v="0"/>
    <n v="6"/>
    <b v="0"/>
    <s v="theater/plays"/>
    <n v="8.8999999999999968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42762.787523148145"/>
    <n v="1482951242"/>
    <x v="4078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42540.938900462963"/>
    <n v="1463783521"/>
    <x v="4079"/>
    <b v="0"/>
    <n v="1"/>
    <b v="0"/>
    <s v="theater/plays"/>
    <n v="1.6666666666667052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42535.787500000006"/>
    <n v="1463849116"/>
    <x v="408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42071.539641203708"/>
    <n v="1423231025"/>
    <x v="4081"/>
    <b v="0"/>
    <n v="12"/>
    <b v="0"/>
    <s v="theater/plays"/>
    <n v="0.15737410071942448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42322.958333333328"/>
    <n v="1446179553"/>
    <x v="4082"/>
    <b v="0"/>
    <n v="2"/>
    <b v="0"/>
    <s v="theater/plays"/>
    <n v="2.0000000000000018E-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42383.761759259258"/>
    <n v="1450203416"/>
    <x v="4083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42652.436412037037"/>
    <n v="1473416906"/>
    <x v="4084"/>
    <b v="0"/>
    <n v="1"/>
    <b v="0"/>
    <s v="theater/plays"/>
    <n v="3.3333333333332993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42087.165972222225"/>
    <n v="1424701775"/>
    <x v="4085"/>
    <b v="0"/>
    <n v="1"/>
    <b v="0"/>
    <s v="theater/plays"/>
    <n v="2.8571428571428914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42329.166666666672"/>
    <n v="1445985299"/>
    <x v="4086"/>
    <b v="0"/>
    <n v="5"/>
    <b v="0"/>
    <s v="theater/plays"/>
    <n v="4.7000000000000042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42568.742893518516"/>
    <n v="1466185786"/>
    <x v="4087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42020.434722222228"/>
    <n v="1418827324"/>
    <x v="4088"/>
    <b v="0"/>
    <n v="3"/>
    <b v="0"/>
    <s v="theater/plays"/>
    <n v="0.1079999999999999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42155.732638888891"/>
    <n v="1430242488"/>
    <x v="4089"/>
    <b v="0"/>
    <n v="8"/>
    <b v="0"/>
    <s v="theater/plays"/>
    <n v="4.8000000000000043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42223.625"/>
    <n v="1437754137"/>
    <x v="4090"/>
    <b v="0"/>
    <n v="3"/>
    <b v="0"/>
    <s v="theater/plays"/>
    <n v="3.2000000000000028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42020.506377314814"/>
    <n v="1418818151"/>
    <x v="4091"/>
    <b v="0"/>
    <n v="8"/>
    <b v="0"/>
    <s v="theater/plays"/>
    <n v="0.1274999999999999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42099.153321759266"/>
    <n v="1423024847"/>
    <x v="4092"/>
    <b v="0"/>
    <n v="1"/>
    <b v="0"/>
    <s v="theater/plays"/>
    <n v="1.8181818181817189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42238.815891203703"/>
    <n v="1435088093"/>
    <x v="4093"/>
    <b v="0"/>
    <n v="4"/>
    <b v="0"/>
    <s v="theater/plays"/>
    <n v="2.4000000000000021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41934.207638888889"/>
    <n v="1410141900"/>
    <x v="4094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42723.031828703708"/>
    <n v="1479516350"/>
    <x v="4095"/>
    <b v="0"/>
    <n v="1"/>
    <b v="0"/>
    <s v="theater/plays"/>
    <n v="2.6666666666666616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42794.368749999994"/>
    <n v="1484484219"/>
    <x v="4096"/>
    <b v="0"/>
    <n v="5"/>
    <b v="0"/>
    <s v="theater/plays"/>
    <n v="0.11428571428571432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42400.996527777781"/>
    <n v="1449431237"/>
    <x v="409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42525.722187499996"/>
    <n v="1462468797"/>
    <x v="4098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42615.850381944445"/>
    <n v="1468959873"/>
    <x v="4099"/>
    <b v="0"/>
    <n v="1"/>
    <b v="0"/>
    <s v="theater/plays"/>
    <n v="1.111111111111107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41937.124884259261"/>
    <n v="1413341990"/>
    <x v="410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42760.903726851851"/>
    <n v="1482788482"/>
    <x v="4101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42505.848067129627"/>
    <n v="1460751673"/>
    <x v="4102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42242.772222222222"/>
    <n v="1435953566"/>
    <x v="4103"/>
    <b v="0"/>
    <n v="6"/>
    <b v="0"/>
    <s v="theater/plays"/>
    <n v="9.9999999999999978E-2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42670.278171296297"/>
    <n v="1474958434"/>
    <x v="410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42730.010520833333"/>
    <n v="1479860109"/>
    <x v="4105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42096.041666666672"/>
    <n v="1424221866"/>
    <x v="410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41906.916678240741"/>
    <n v="1409608801"/>
    <x v="4107"/>
    <b v="0"/>
    <n v="4"/>
    <b v="0"/>
    <s v="theater/plays"/>
    <n v="2.0499999999999963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42797.208333333328"/>
    <n v="1485909937"/>
    <x v="4108"/>
    <b v="0"/>
    <n v="1"/>
    <b v="0"/>
    <s v="theater/plays"/>
    <n v="1.9666666666666721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42337.581064814818"/>
    <n v="1446209804"/>
    <x v="4109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42572.626747685179"/>
    <n v="1463929351"/>
    <x v="4110"/>
    <b v="0"/>
    <n v="6"/>
    <b v="0"/>
    <s v="theater/plays"/>
    <n v="0.28666666666666663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42059.135879629626"/>
    <n v="1422155740"/>
    <x v="4111"/>
    <b v="0"/>
    <n v="6"/>
    <b v="0"/>
    <s v="theater/plays"/>
    <n v="3.1333333333333324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42428"/>
    <n v="1454280186"/>
    <x v="4112"/>
    <b v="0"/>
    <n v="1"/>
    <b v="0"/>
    <s v="theater/plays"/>
    <n v="3.9999999999995595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42377.273611111115"/>
    <n v="1450619123"/>
    <x v="4113"/>
    <b v="0"/>
    <n v="3"/>
    <b v="0"/>
    <s v="theater/plays"/>
    <n v="2.0000000000000018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DC9AC9-B154-6C41-A6DB-C52EDE2DE4E1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dataField="1" numFmtId="44" showAll="0"/>
    <pivotField numFmtId="44"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goal" fld="3" subtotal="countNums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100872-C1CA-7E43-A794-0C4CA4C00F24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22">
    <pivotField showAll="0"/>
    <pivotField showAll="0"/>
    <pivotField showAll="0"/>
    <pivotField dataField="1" numFmtId="44" showAll="0"/>
    <pivotField numFmtId="44"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goal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48408-1241-7A4C-8A48-8BF384F1E76F}" name="Date of Campaigns" cacheId="23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6" zoomScaleNormal="100" workbookViewId="0">
      <selection activeCell="E12" sqref="E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7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" style="9" bestFit="1" customWidth="1"/>
    <col min="18" max="18" width="12" bestFit="1" customWidth="1"/>
    <col min="19" max="19" width="22" customWidth="1"/>
    <col min="20" max="20" width="2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10" t="s">
        <v>8307</v>
      </c>
      <c r="S1" s="10" t="s">
        <v>8364</v>
      </c>
      <c r="T1" s="10" t="s">
        <v>8308</v>
      </c>
    </row>
    <row r="2" spans="1:20" ht="48" x14ac:dyDescent="0.2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 s="16">
        <f>(((I2/60)/60)/24)+DATE(1970,1,1)</f>
        <v>42208.125</v>
      </c>
      <c r="K2">
        <v>1434931811</v>
      </c>
      <c r="L2" s="16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((E2-D2)/D2)+1</f>
        <v>1.3685882352941177</v>
      </c>
      <c r="R2" s="11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f t="shared" ref="J3:J66" si="0">(((I3/60)/60)/24)+DATE(1970,1,1)</f>
        <v>42796.600497685184</v>
      </c>
      <c r="K3">
        <v>1485872683</v>
      </c>
      <c r="L3" s="16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>((E3-D3)/D3)+1</f>
        <v>1.4260827250608272</v>
      </c>
      <c r="R3" s="11">
        <f>E3/N3</f>
        <v>185.48101265822785</v>
      </c>
      <c r="S3" t="str">
        <f t="shared" ref="S3:S66" si="2">LEFT(P3,FIND("/",P3)-1)</f>
        <v>film &amp; video</v>
      </c>
      <c r="T3" t="str">
        <f t="shared" ref="T3:T66" si="3">RIGHT(P3,LEN(P3)-FIND("/",P3))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f t="shared" si="0"/>
        <v>42415.702349537038</v>
      </c>
      <c r="K4">
        <v>1454691083</v>
      </c>
      <c r="L4" s="16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((E4-D4)/D4)+1</f>
        <v>1.05</v>
      </c>
      <c r="R4" s="11">
        <f>E4/N4</f>
        <v>15</v>
      </c>
      <c r="S4" t="str">
        <f t="shared" si="2"/>
        <v>film &amp; video</v>
      </c>
      <c r="T4" t="str">
        <f t="shared" si="3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f t="shared" si="0"/>
        <v>41858.515127314815</v>
      </c>
      <c r="K5">
        <v>1404822107</v>
      </c>
      <c r="L5" s="16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>((E5-D5)/D5)+1</f>
        <v>1.0389999999999999</v>
      </c>
      <c r="R5" s="11">
        <f>E5/N5</f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f t="shared" si="0"/>
        <v>42357.834247685183</v>
      </c>
      <c r="K6">
        <v>1447963279</v>
      </c>
      <c r="L6" s="16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>((E6-D6)/D6)+1</f>
        <v>1.2299154545454545</v>
      </c>
      <c r="R6" s="11">
        <f>E6/N6</f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f t="shared" si="0"/>
        <v>42580.232638888891</v>
      </c>
      <c r="K7">
        <v>1468362207</v>
      </c>
      <c r="L7" s="16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>((E7-D7)/D7)+1</f>
        <v>1.0977744436109027</v>
      </c>
      <c r="R7" s="11">
        <f>E7/N7</f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f t="shared" si="0"/>
        <v>41804.072337962964</v>
      </c>
      <c r="K8">
        <v>1401846250</v>
      </c>
      <c r="L8" s="16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>((E8-D8)/D8)+1</f>
        <v>1.064875</v>
      </c>
      <c r="R8" s="11">
        <f>E8/N8</f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f t="shared" si="0"/>
        <v>42556.047071759262</v>
      </c>
      <c r="K9">
        <v>1464224867</v>
      </c>
      <c r="L9" s="16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>((E9-D9)/D9)+1</f>
        <v>1.0122222222222221</v>
      </c>
      <c r="R9" s="11">
        <f>E9/N9</f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f t="shared" si="0"/>
        <v>42475.875</v>
      </c>
      <c r="K10">
        <v>1460155212</v>
      </c>
      <c r="L10" s="16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>((E10-D10)/D10)+1</f>
        <v>1.0004342857142856</v>
      </c>
      <c r="R10" s="11">
        <f>E10/N10</f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f t="shared" si="0"/>
        <v>42477.103518518517</v>
      </c>
      <c r="K11">
        <v>1458268144</v>
      </c>
      <c r="L11" s="16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>((E11-D11)/D11)+1</f>
        <v>1.2599800000000001</v>
      </c>
      <c r="R11" s="11">
        <f>E11/N11</f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f t="shared" si="0"/>
        <v>41815.068043981482</v>
      </c>
      <c r="K12">
        <v>1400636279</v>
      </c>
      <c r="L12" s="16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>((E12-D12)/D12)+1</f>
        <v>1.0049999999999999</v>
      </c>
      <c r="R12" s="11">
        <f>E12/N12</f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f t="shared" si="0"/>
        <v>42604.125</v>
      </c>
      <c r="K13">
        <v>1469126462</v>
      </c>
      <c r="L13" s="16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>((E13-D13)/D13)+1</f>
        <v>1.2050000000000001</v>
      </c>
      <c r="R13" s="11">
        <f>E13/N13</f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f t="shared" si="0"/>
        <v>41836.125</v>
      </c>
      <c r="K14">
        <v>1401642425</v>
      </c>
      <c r="L14" s="16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>((E14-D14)/D14)+1</f>
        <v>1.6529333333333334</v>
      </c>
      <c r="R14" s="11">
        <f>E14/N14</f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f t="shared" si="0"/>
        <v>42544.852083333331</v>
      </c>
      <c r="K15">
        <v>1463588109</v>
      </c>
      <c r="L15" s="16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>((E15-D15)/D15)+1</f>
        <v>1.5997142857142856</v>
      </c>
      <c r="R15" s="11">
        <f>E15/N15</f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f t="shared" si="0"/>
        <v>41833.582638888889</v>
      </c>
      <c r="K16">
        <v>1403051888</v>
      </c>
      <c r="L16" s="16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>((E16-D16)/D16)+1</f>
        <v>1.0093333333333334</v>
      </c>
      <c r="R16" s="11">
        <f>E16/N16</f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f t="shared" si="0"/>
        <v>42274.843055555553</v>
      </c>
      <c r="K17">
        <v>1441790658</v>
      </c>
      <c r="L17" s="16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>((E17-D17)/D17)+1</f>
        <v>1.0660000000000001</v>
      </c>
      <c r="R17" s="11">
        <f>E17/N17</f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f t="shared" si="0"/>
        <v>41806.229166666664</v>
      </c>
      <c r="K18">
        <v>1398971211</v>
      </c>
      <c r="L18" s="16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>((E18-D18)/D18)+1</f>
        <v>1.0024166666666667</v>
      </c>
      <c r="R18" s="11">
        <f>E18/N18</f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f t="shared" si="0"/>
        <v>41947.773402777777</v>
      </c>
      <c r="K19">
        <v>1412530422</v>
      </c>
      <c r="L19" s="16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>((E19-D19)/D19)+1</f>
        <v>1.0066666666666666</v>
      </c>
      <c r="R19" s="11">
        <f>E19/N19</f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f t="shared" si="0"/>
        <v>41899.542314814818</v>
      </c>
      <c r="K20">
        <v>1408366856</v>
      </c>
      <c r="L20" s="16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>((E20-D20)/D20)+1</f>
        <v>1.0632110000000001</v>
      </c>
      <c r="R20" s="11">
        <f>E20/N20</f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f t="shared" si="0"/>
        <v>42205.816365740742</v>
      </c>
      <c r="K21">
        <v>1434828934</v>
      </c>
      <c r="L21" s="16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>((E21-D21)/D21)+1</f>
        <v>1.4529411764705882</v>
      </c>
      <c r="R21" s="11">
        <f>E21/N21</f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f t="shared" si="0"/>
        <v>42260.758240740746</v>
      </c>
      <c r="K22">
        <v>1436983912</v>
      </c>
      <c r="L22" s="16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>((E22-D22)/D22)+1</f>
        <v>1.002</v>
      </c>
      <c r="R22" s="11">
        <f>E22/N22</f>
        <v>80.16</v>
      </c>
      <c r="S22" t="str">
        <f t="shared" si="2"/>
        <v>film &amp; video</v>
      </c>
      <c r="T22" t="str">
        <f t="shared" si="3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f t="shared" si="0"/>
        <v>41908.627187500002</v>
      </c>
      <c r="K23">
        <v>1409151789</v>
      </c>
      <c r="L23" s="16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>((E23-D23)/D23)+1</f>
        <v>1.0913513513513513</v>
      </c>
      <c r="R23" s="11">
        <f>E23/N23</f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f t="shared" si="0"/>
        <v>42005.332638888889</v>
      </c>
      <c r="K24">
        <v>1418766740</v>
      </c>
      <c r="L24" s="16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>((E24-D24)/D24)+1</f>
        <v>1.1714285714285715</v>
      </c>
      <c r="R24" s="11">
        <f>E24/N24</f>
        <v>51.25</v>
      </c>
      <c r="S24" t="str">
        <f t="shared" si="2"/>
        <v>film &amp; video</v>
      </c>
      <c r="T24" t="str">
        <f t="shared" si="3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f t="shared" si="0"/>
        <v>42124.638888888891</v>
      </c>
      <c r="K25">
        <v>1428086501</v>
      </c>
      <c r="L25" s="16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>((E25-D25)/D25)+1</f>
        <v>1.1850000000000001</v>
      </c>
      <c r="R25" s="11">
        <f>E25/N25</f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f t="shared" si="0"/>
        <v>42262.818750000006</v>
      </c>
      <c r="K26">
        <v>1439494863</v>
      </c>
      <c r="L26" s="16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>((E26-D26)/D26)+1</f>
        <v>1.0880768571428572</v>
      </c>
      <c r="R26" s="11">
        <f>E26/N26</f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f t="shared" si="0"/>
        <v>42378.025011574078</v>
      </c>
      <c r="K27">
        <v>1447115761</v>
      </c>
      <c r="L27" s="16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>((E27-D27)/D27)+1</f>
        <v>1.3333333333333333</v>
      </c>
      <c r="R27" s="11">
        <f>E27/N27</f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f t="shared" si="0"/>
        <v>41868.515555555554</v>
      </c>
      <c r="K28">
        <v>1404822144</v>
      </c>
      <c r="L28" s="16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>((E28-D28)/D28)+1</f>
        <v>1.552</v>
      </c>
      <c r="R28" s="11">
        <f>E28/N28</f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f t="shared" si="0"/>
        <v>41959.206400462965</v>
      </c>
      <c r="K29">
        <v>1413518233</v>
      </c>
      <c r="L29" s="16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>((E29-D29)/D29)+1</f>
        <v>1.1172500000000001</v>
      </c>
      <c r="R29" s="11">
        <f>E29/N29</f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f t="shared" si="0"/>
        <v>42354.96393518518</v>
      </c>
      <c r="K30">
        <v>1447715284</v>
      </c>
      <c r="L30" s="16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>((E30-D30)/D30)+1</f>
        <v>1.0035000000000001</v>
      </c>
      <c r="R30" s="11">
        <f>E30/N30</f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f t="shared" si="0"/>
        <v>41842.67324074074</v>
      </c>
      <c r="K31">
        <v>1403453368</v>
      </c>
      <c r="L31" s="16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>((E31-D31)/D31)+1</f>
        <v>1.2333333333333334</v>
      </c>
      <c r="R31" s="11">
        <f>E31/N31</f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f t="shared" si="0"/>
        <v>41872.292997685188</v>
      </c>
      <c r="K32">
        <v>1406012515</v>
      </c>
      <c r="L32" s="16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>((E32-D32)/D32)+1</f>
        <v>1.0129975</v>
      </c>
      <c r="R32" s="11">
        <f>E32/N32</f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f t="shared" si="0"/>
        <v>42394.79206018518</v>
      </c>
      <c r="K33">
        <v>1452193234</v>
      </c>
      <c r="L33" s="16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>((E33-D33)/D33)+1</f>
        <v>1</v>
      </c>
      <c r="R33" s="11">
        <f>E33/N33</f>
        <v>13</v>
      </c>
      <c r="S33" t="str">
        <f t="shared" si="2"/>
        <v>film &amp; video</v>
      </c>
      <c r="T33" t="str">
        <f t="shared" si="3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f t="shared" si="0"/>
        <v>42503.165972222225</v>
      </c>
      <c r="K34">
        <v>1459523017</v>
      </c>
      <c r="L34" s="16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>((E34-D34)/D34)+1</f>
        <v>1.0024604569420035</v>
      </c>
      <c r="R34" s="11">
        <f>E34/N34</f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f t="shared" si="0"/>
        <v>42316.702557870376</v>
      </c>
      <c r="K35">
        <v>1444405901</v>
      </c>
      <c r="L35" s="16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>((E35-D35)/D35)+1</f>
        <v>1.0209523809523811</v>
      </c>
      <c r="R35" s="11">
        <f>E35/N35</f>
        <v>83.75</v>
      </c>
      <c r="S35" t="str">
        <f t="shared" si="2"/>
        <v>film &amp; video</v>
      </c>
      <c r="T35" t="str">
        <f t="shared" si="3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f t="shared" si="0"/>
        <v>41856.321770833332</v>
      </c>
      <c r="K36">
        <v>1405928601</v>
      </c>
      <c r="L36" s="16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>((E36-D36)/D36)+1</f>
        <v>1.3046153846153845</v>
      </c>
      <c r="R36" s="11">
        <f>E36/N36</f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f t="shared" si="0"/>
        <v>42122</v>
      </c>
      <c r="K37">
        <v>1428130814</v>
      </c>
      <c r="L37" s="16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>((E37-D37)/D37)+1</f>
        <v>1.665</v>
      </c>
      <c r="R37" s="11">
        <f>E37/N37</f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f t="shared" si="0"/>
        <v>42098.265335648146</v>
      </c>
      <c r="K38">
        <v>1425540125</v>
      </c>
      <c r="L38" s="16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>((E38-D38)/D38)+1</f>
        <v>1.4215</v>
      </c>
      <c r="R38" s="11">
        <f>E38/N38</f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f t="shared" si="0"/>
        <v>42062.693043981482</v>
      </c>
      <c r="K39">
        <v>1422463079</v>
      </c>
      <c r="L39" s="16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>((E39-D39)/D39)+1</f>
        <v>1.8344090909090909</v>
      </c>
      <c r="R39" s="11">
        <f>E39/N39</f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f t="shared" si="0"/>
        <v>41405.057222222218</v>
      </c>
      <c r="K40">
        <v>1365643344</v>
      </c>
      <c r="L40" s="16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>((E40-D40)/D40)+1</f>
        <v>1.1004</v>
      </c>
      <c r="R40" s="11">
        <f>E40/N40</f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f t="shared" si="0"/>
        <v>41784.957638888889</v>
      </c>
      <c r="K41">
        <v>1398388068</v>
      </c>
      <c r="L41" s="16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>((E41-D41)/D41)+1</f>
        <v>1.3098000000000001</v>
      </c>
      <c r="R41" s="11">
        <f>E41/N41</f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f t="shared" si="0"/>
        <v>41809.166666666664</v>
      </c>
      <c r="K42">
        <v>1401426488</v>
      </c>
      <c r="L42" s="16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>((E42-D42)/D42)+1</f>
        <v>1.0135000000000001</v>
      </c>
      <c r="R42" s="11">
        <f>E42/N42</f>
        <v>126.6875</v>
      </c>
      <c r="S42" t="str">
        <f t="shared" si="2"/>
        <v>film &amp; video</v>
      </c>
      <c r="T42" t="str">
        <f t="shared" si="3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f t="shared" si="0"/>
        <v>41917.568912037037</v>
      </c>
      <c r="K43">
        <v>1409924354</v>
      </c>
      <c r="L43" s="16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>((E43-D43)/D43)+1</f>
        <v>1</v>
      </c>
      <c r="R43" s="11">
        <f>E43/N43</f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f t="shared" si="0"/>
        <v>42001.639189814814</v>
      </c>
      <c r="K44">
        <v>1417188026</v>
      </c>
      <c r="L44" s="16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>((E44-D44)/D44)+1</f>
        <v>1.4185714285714286</v>
      </c>
      <c r="R44" s="11">
        <f>E44/N44</f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f t="shared" si="0"/>
        <v>41833</v>
      </c>
      <c r="K45">
        <v>1402599486</v>
      </c>
      <c r="L45" s="16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>((E45-D45)/D45)+1</f>
        <v>3.0865999999999998</v>
      </c>
      <c r="R45" s="11">
        <f>E45/N45</f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f t="shared" si="0"/>
        <v>41919.098807870374</v>
      </c>
      <c r="K46">
        <v>1408760537</v>
      </c>
      <c r="L46" s="16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>((E46-D46)/D46)+1</f>
        <v>1</v>
      </c>
      <c r="R46" s="11">
        <f>E46/N46</f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f t="shared" si="0"/>
        <v>42487.623923611114</v>
      </c>
      <c r="K47">
        <v>1459177107</v>
      </c>
      <c r="L47" s="16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>((E47-D47)/D47)+1</f>
        <v>1.2</v>
      </c>
      <c r="R47" s="11">
        <f>E47/N47</f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f t="shared" si="0"/>
        <v>42353.964976851858</v>
      </c>
      <c r="K48">
        <v>1447628974</v>
      </c>
      <c r="L48" s="16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>((E48-D48)/D48)+1</f>
        <v>1.0416666666666667</v>
      </c>
      <c r="R48" s="11">
        <f>E48/N48</f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f t="shared" si="0"/>
        <v>41992.861192129625</v>
      </c>
      <c r="K49">
        <v>1413834007</v>
      </c>
      <c r="L49" s="16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>((E49-D49)/D49)+1</f>
        <v>1.0761100000000001</v>
      </c>
      <c r="R49" s="11">
        <f>E49/N49</f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f t="shared" si="0"/>
        <v>42064.5</v>
      </c>
      <c r="K50">
        <v>1422534260</v>
      </c>
      <c r="L50" s="16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>((E50-D50)/D50)+1</f>
        <v>1.0794999999999999</v>
      </c>
      <c r="R50" s="11">
        <f>E50/N50</f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f t="shared" si="0"/>
        <v>42301.176446759258</v>
      </c>
      <c r="K51">
        <v>1443068045</v>
      </c>
      <c r="L51" s="16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>((E51-D51)/D51)+1</f>
        <v>1</v>
      </c>
      <c r="R51" s="11">
        <f>E51/N51</f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f t="shared" si="0"/>
        <v>42034.708333333328</v>
      </c>
      <c r="K52">
        <v>1419271458</v>
      </c>
      <c r="L52" s="16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>((E52-D52)/D52)+1</f>
        <v>1</v>
      </c>
      <c r="R52" s="11">
        <f>E52/N52</f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f t="shared" si="0"/>
        <v>42226.928668981483</v>
      </c>
      <c r="K53">
        <v>1436653037</v>
      </c>
      <c r="L53" s="16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>((E53-D53)/D53)+1</f>
        <v>1.2801818181818181</v>
      </c>
      <c r="R53" s="11">
        <f>E53/N53</f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f t="shared" si="0"/>
        <v>41837.701921296299</v>
      </c>
      <c r="K54">
        <v>1403023846</v>
      </c>
      <c r="L54" s="16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>((E54-D54)/D54)+1</f>
        <v>1.1620999999999999</v>
      </c>
      <c r="R54" s="11">
        <f>E54/N54</f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f t="shared" si="0"/>
        <v>41733.916666666664</v>
      </c>
      <c r="K55">
        <v>1395407445</v>
      </c>
      <c r="L55" s="16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>((E55-D55)/D55)+1</f>
        <v>1.0963333333333334</v>
      </c>
      <c r="R55" s="11">
        <f>E55/N55</f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f t="shared" si="0"/>
        <v>42363.713206018518</v>
      </c>
      <c r="K56">
        <v>1448471221</v>
      </c>
      <c r="L56" s="16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>((E56-D56)/D56)+1</f>
        <v>1.01</v>
      </c>
      <c r="R56" s="11">
        <f>E56/N56</f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f t="shared" si="0"/>
        <v>42517.968935185185</v>
      </c>
      <c r="K57">
        <v>1462576516</v>
      </c>
      <c r="L57" s="16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>((E57-D57)/D57)+1</f>
        <v>1.2895348837209302</v>
      </c>
      <c r="R57" s="11">
        <f>E57/N57</f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f t="shared" si="0"/>
        <v>42163.666666666672</v>
      </c>
      <c r="K58">
        <v>1432559424</v>
      </c>
      <c r="L58" s="16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>((E58-D58)/D58)+1</f>
        <v>1.0726249999999999</v>
      </c>
      <c r="R58" s="11">
        <f>E58/N58</f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f t="shared" si="0"/>
        <v>42119.83289351852</v>
      </c>
      <c r="K59">
        <v>1427399962</v>
      </c>
      <c r="L59" s="16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>((E59-D59)/D59)+1</f>
        <v>1.0189999999999999</v>
      </c>
      <c r="R59" s="11">
        <f>E59/N59</f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f t="shared" si="0"/>
        <v>41962.786712962959</v>
      </c>
      <c r="K60">
        <v>1413827572</v>
      </c>
      <c r="L60" s="16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>((E60-D60)/D60)+1</f>
        <v>1.0290999999999999</v>
      </c>
      <c r="R60" s="11">
        <f>E60/N60</f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f t="shared" si="0"/>
        <v>42261.875</v>
      </c>
      <c r="K61">
        <v>1439530776</v>
      </c>
      <c r="L61" s="16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>((E61-D61)/D61)+1</f>
        <v>1.0012570000000001</v>
      </c>
      <c r="R61" s="11">
        <f>E61/N61</f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f t="shared" si="0"/>
        <v>41721</v>
      </c>
      <c r="K62">
        <v>1393882717</v>
      </c>
      <c r="L62" s="16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>((E62-D62)/D62)+1</f>
        <v>1.0329622222222221</v>
      </c>
      <c r="R62" s="11">
        <f>E62/N62</f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f t="shared" si="0"/>
        <v>41431.814317129632</v>
      </c>
      <c r="K63">
        <v>1368646357</v>
      </c>
      <c r="L63" s="16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>((E63-D63)/D63)+1</f>
        <v>1.4830000000000001</v>
      </c>
      <c r="R63" s="11">
        <f>E63/N63</f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f t="shared" si="0"/>
        <v>41336.799513888887</v>
      </c>
      <c r="K64">
        <v>1360177878</v>
      </c>
      <c r="L64" s="16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>((E64-D64)/D64)+1</f>
        <v>1.5473333333333334</v>
      </c>
      <c r="R64" s="11">
        <f>E64/N64</f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f t="shared" si="0"/>
        <v>41636.207638888889</v>
      </c>
      <c r="K65">
        <v>1386194013</v>
      </c>
      <c r="L65" s="16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>((E65-D65)/D65)+1</f>
        <v>1.1351849999999999</v>
      </c>
      <c r="R65" s="11">
        <f>E65/N65</f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f t="shared" si="0"/>
        <v>41463.01829861111</v>
      </c>
      <c r="K66">
        <v>1370651181</v>
      </c>
      <c r="L66" s="16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>((E66-D66)/D66)+1</f>
        <v>1.7333333333333334</v>
      </c>
      <c r="R66" s="11">
        <f>E66/N66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f t="shared" ref="J67:J130" si="4">(((I67/60)/60)/24)+DATE(1970,1,1)</f>
        <v>41862.249305555553</v>
      </c>
      <c r="K67">
        <v>1405453354</v>
      </c>
      <c r="L67" s="16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>((E67-D67)/D67)+1</f>
        <v>1.0752857142857142</v>
      </c>
      <c r="R67" s="11">
        <f>E67/N67</f>
        <v>132.05263157894737</v>
      </c>
      <c r="S67" t="str">
        <f t="shared" ref="S67:S130" si="6">LEFT(P67,FIND("/",P67)-1)</f>
        <v>film &amp; video</v>
      </c>
      <c r="T67" t="str">
        <f t="shared" ref="T67:T130" si="7">RIGHT(P67,LEN(P67)-FIND("/",P67))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f t="shared" si="4"/>
        <v>42569.849768518514</v>
      </c>
      <c r="K68">
        <v>1466281420</v>
      </c>
      <c r="L68" s="16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>((E68-D68)/D68)+1</f>
        <v>1.1859999999999999</v>
      </c>
      <c r="R68" s="11">
        <f>E68/N68</f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f t="shared" si="4"/>
        <v>41105.583379629628</v>
      </c>
      <c r="K69">
        <v>1339768804</v>
      </c>
      <c r="L69" s="16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>((E69-D69)/D69)+1</f>
        <v>1.1625000000000001</v>
      </c>
      <c r="R69" s="11">
        <f>E69/N69</f>
        <v>116.25</v>
      </c>
      <c r="S69" t="str">
        <f t="shared" si="6"/>
        <v>film &amp; video</v>
      </c>
      <c r="T69" t="str">
        <f t="shared" si="7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f t="shared" si="4"/>
        <v>41693.569340277776</v>
      </c>
      <c r="K70">
        <v>1390570791</v>
      </c>
      <c r="L70" s="16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>((E70-D70)/D70)+1</f>
        <v>1.2716666666666667</v>
      </c>
      <c r="R70" s="11">
        <f>E70/N70</f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f t="shared" si="4"/>
        <v>40818.290972222225</v>
      </c>
      <c r="K71">
        <v>1314765025</v>
      </c>
      <c r="L71" s="16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>((E71-D71)/D71)+1</f>
        <v>1.109423</v>
      </c>
      <c r="R71" s="11">
        <f>E71/N71</f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f t="shared" si="4"/>
        <v>40790.896354166667</v>
      </c>
      <c r="K72">
        <v>1309987845</v>
      </c>
      <c r="L72" s="16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>((E72-D72)/D72)+1</f>
        <v>1.272</v>
      </c>
      <c r="R72" s="11">
        <f>E72/N72</f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f t="shared" si="4"/>
        <v>41057.271493055552</v>
      </c>
      <c r="K73">
        <v>1333002657</v>
      </c>
      <c r="L73" s="16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>((E73-D73)/D73)+1</f>
        <v>1.2394444444444443</v>
      </c>
      <c r="R73" s="11">
        <f>E73/N73</f>
        <v>69.71875</v>
      </c>
      <c r="S73" t="str">
        <f t="shared" si="6"/>
        <v>film &amp; video</v>
      </c>
      <c r="T73" t="str">
        <f t="shared" si="7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f t="shared" si="4"/>
        <v>41228</v>
      </c>
      <c r="K74">
        <v>1351210481</v>
      </c>
      <c r="L74" s="16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>((E74-D74)/D74)+1</f>
        <v>1.084090909090909</v>
      </c>
      <c r="R74" s="11">
        <f>E74/N74</f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f t="shared" si="4"/>
        <v>40666.165972222225</v>
      </c>
      <c r="K75">
        <v>1297620584</v>
      </c>
      <c r="L75" s="16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>((E75-D75)/D75)+1</f>
        <v>1</v>
      </c>
      <c r="R75" s="11">
        <f>E75/N75</f>
        <v>50</v>
      </c>
      <c r="S75" t="str">
        <f t="shared" si="6"/>
        <v>film &amp; video</v>
      </c>
      <c r="T75" t="str">
        <f t="shared" si="7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f t="shared" si="4"/>
        <v>42390.487210648149</v>
      </c>
      <c r="K76">
        <v>1450784495</v>
      </c>
      <c r="L76" s="16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>((E76-D76)/D76)+1</f>
        <v>1.1293199999999999</v>
      </c>
      <c r="R76" s="11">
        <f>E76/N76</f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f t="shared" si="4"/>
        <v>41387.209166666667</v>
      </c>
      <c r="K77">
        <v>1364101272</v>
      </c>
      <c r="L77" s="16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>((E77-D77)/D77)+1</f>
        <v>1.1542857142857144</v>
      </c>
      <c r="R77" s="11">
        <f>E77/N77</f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f t="shared" si="4"/>
        <v>40904.733310185184</v>
      </c>
      <c r="K78">
        <v>1319819758</v>
      </c>
      <c r="L78" s="16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>((E78-D78)/D78)+1</f>
        <v>1.5333333333333332</v>
      </c>
      <c r="R78" s="11">
        <f>E78/N78</f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f t="shared" si="4"/>
        <v>41050.124305555553</v>
      </c>
      <c r="K79">
        <v>1332991717</v>
      </c>
      <c r="L79" s="16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>((E79-D79)/D79)+1</f>
        <v>3.9249999999999998</v>
      </c>
      <c r="R79" s="11">
        <f>E79/N79</f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f t="shared" si="4"/>
        <v>42614.730567129634</v>
      </c>
      <c r="K80">
        <v>1471887121</v>
      </c>
      <c r="L80" s="16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>((E80-D80)/D80)+1</f>
        <v>27.02</v>
      </c>
      <c r="R80" s="11">
        <f>E80/N80</f>
        <v>38.6</v>
      </c>
      <c r="S80" t="str">
        <f t="shared" si="6"/>
        <v>film &amp; video</v>
      </c>
      <c r="T80" t="str">
        <f t="shared" si="7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f t="shared" si="4"/>
        <v>41754.776539351849</v>
      </c>
      <c r="K81">
        <v>1395859093</v>
      </c>
      <c r="L81" s="16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>((E81-D81)/D81)+1</f>
        <v>1.27</v>
      </c>
      <c r="R81" s="11">
        <f>E81/N81</f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f t="shared" si="4"/>
        <v>41618.083981481483</v>
      </c>
      <c r="K82">
        <v>1383616856</v>
      </c>
      <c r="L82" s="16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>((E82-D82)/D82)+1</f>
        <v>1.0725</v>
      </c>
      <c r="R82" s="11">
        <f>E82/N82</f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f t="shared" si="4"/>
        <v>41104.126388888886</v>
      </c>
      <c r="K83">
        <v>1341892127</v>
      </c>
      <c r="L83" s="16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>((E83-D83)/D83)+1</f>
        <v>1.98</v>
      </c>
      <c r="R83" s="11">
        <f>E83/N83</f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f t="shared" si="4"/>
        <v>40825.820150462961</v>
      </c>
      <c r="K84">
        <v>1315597261</v>
      </c>
      <c r="L84" s="16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>((E84-D84)/D84)+1</f>
        <v>1.0001249999999999</v>
      </c>
      <c r="R84" s="11">
        <f>E84/N84</f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f t="shared" si="4"/>
        <v>42057.479166666672</v>
      </c>
      <c r="K85">
        <v>1423320389</v>
      </c>
      <c r="L85" s="16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>((E85-D85)/D85)+1</f>
        <v>1.0249999999999999</v>
      </c>
      <c r="R85" s="11">
        <f>E85/N85</f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f t="shared" si="4"/>
        <v>40678.757939814815</v>
      </c>
      <c r="K86">
        <v>1302891086</v>
      </c>
      <c r="L86" s="16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>((E86-D86)/D86)+1</f>
        <v>1</v>
      </c>
      <c r="R86" s="11">
        <f>E86/N86</f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f t="shared" si="4"/>
        <v>40809.125428240739</v>
      </c>
      <c r="K87">
        <v>1314154837</v>
      </c>
      <c r="L87" s="16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>((E87-D87)/D87)+1</f>
        <v>1.2549999999999999</v>
      </c>
      <c r="R87" s="11">
        <f>E87/N87</f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f t="shared" si="4"/>
        <v>42365.59774305555</v>
      </c>
      <c r="K88">
        <v>1444828845</v>
      </c>
      <c r="L88" s="16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>((E88-D88)/D88)+1</f>
        <v>1.0646666666666667</v>
      </c>
      <c r="R88" s="11">
        <f>E88/N88</f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f t="shared" si="4"/>
        <v>40332.070138888892</v>
      </c>
      <c r="K89">
        <v>1274705803</v>
      </c>
      <c r="L89" s="16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>((E89-D89)/D89)+1</f>
        <v>1.046</v>
      </c>
      <c r="R89" s="11">
        <f>E89/N89</f>
        <v>104.6</v>
      </c>
      <c r="S89" t="str">
        <f t="shared" si="6"/>
        <v>film &amp; video</v>
      </c>
      <c r="T89" t="str">
        <f t="shared" si="7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f t="shared" si="4"/>
        <v>41812.65892361111</v>
      </c>
      <c r="K90">
        <v>1401205731</v>
      </c>
      <c r="L90" s="16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>((E90-D90)/D90)+1</f>
        <v>1.0285714285714285</v>
      </c>
      <c r="R90" s="11">
        <f>E90/N90</f>
        <v>60</v>
      </c>
      <c r="S90" t="str">
        <f t="shared" si="6"/>
        <v>film &amp; video</v>
      </c>
      <c r="T90" t="str">
        <f t="shared" si="7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f t="shared" si="4"/>
        <v>41427.752222222225</v>
      </c>
      <c r="K91">
        <v>1368036192</v>
      </c>
      <c r="L91" s="16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>((E91-D91)/D91)+1</f>
        <v>1.1506666666666667</v>
      </c>
      <c r="R91" s="11">
        <f>E91/N91</f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f t="shared" si="4"/>
        <v>40736.297442129631</v>
      </c>
      <c r="K92">
        <v>1307862499</v>
      </c>
      <c r="L92" s="16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>((E92-D92)/D92)+1</f>
        <v>1.004</v>
      </c>
      <c r="R92" s="11">
        <f>E92/N92</f>
        <v>31.375</v>
      </c>
      <c r="S92" t="str">
        <f t="shared" si="6"/>
        <v>film &amp; video</v>
      </c>
      <c r="T92" t="str">
        <f t="shared" si="7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f t="shared" si="4"/>
        <v>40680.402361111112</v>
      </c>
      <c r="K93">
        <v>1300354764</v>
      </c>
      <c r="L93" s="16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>((E93-D93)/D93)+1</f>
        <v>1.2</v>
      </c>
      <c r="R93" s="11">
        <f>E93/N93</f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f t="shared" si="4"/>
        <v>42767.333333333328</v>
      </c>
      <c r="K94">
        <v>1481949983</v>
      </c>
      <c r="L94" s="16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>((E94-D94)/D94)+1</f>
        <v>1.052</v>
      </c>
      <c r="R94" s="11">
        <f>E94/N94</f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f t="shared" si="4"/>
        <v>41093.875</v>
      </c>
      <c r="K95">
        <v>1338928537</v>
      </c>
      <c r="L95" s="16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>((E95-D95)/D95)+1</f>
        <v>1.1060000000000001</v>
      </c>
      <c r="R95" s="11">
        <f>E95/N95</f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f t="shared" si="4"/>
        <v>41736.717847222222</v>
      </c>
      <c r="K96">
        <v>1395162822</v>
      </c>
      <c r="L96" s="16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>((E96-D96)/D96)+1</f>
        <v>1.04</v>
      </c>
      <c r="R96" s="11">
        <f>E96/N96</f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f t="shared" si="4"/>
        <v>40965.005104166667</v>
      </c>
      <c r="K97">
        <v>1327622841</v>
      </c>
      <c r="L97" s="16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>((E97-D97)/D97)+1</f>
        <v>1.3142857142857143</v>
      </c>
      <c r="R97" s="11">
        <f>E97/N97</f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f t="shared" si="4"/>
        <v>40391.125</v>
      </c>
      <c r="K98">
        <v>1274889241</v>
      </c>
      <c r="L98" s="16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>((E98-D98)/D98)+1</f>
        <v>1.1466666666666667</v>
      </c>
      <c r="R98" s="11">
        <f>E98/N98</f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f t="shared" si="4"/>
        <v>40736.135208333333</v>
      </c>
      <c r="K99">
        <v>1307848482</v>
      </c>
      <c r="L99" s="16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>((E99-D99)/D99)+1</f>
        <v>1.0625</v>
      </c>
      <c r="R99" s="11">
        <f>E99/N99</f>
        <v>53.125</v>
      </c>
      <c r="S99" t="str">
        <f t="shared" si="6"/>
        <v>film &amp; video</v>
      </c>
      <c r="T99" t="str">
        <f t="shared" si="7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f t="shared" si="4"/>
        <v>41250.979166666664</v>
      </c>
      <c r="K100">
        <v>1351796674</v>
      </c>
      <c r="L100" s="16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>((E100-D100)/D100)+1</f>
        <v>1.0625</v>
      </c>
      <c r="R100" s="11">
        <f>E100/N100</f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f t="shared" si="4"/>
        <v>41661.902766203704</v>
      </c>
      <c r="K101">
        <v>1387834799</v>
      </c>
      <c r="L101" s="16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>((E101-D101)/D101)+1</f>
        <v>1.0601933333333333</v>
      </c>
      <c r="R101" s="11">
        <f>E101/N101</f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f t="shared" si="4"/>
        <v>41217.794976851852</v>
      </c>
      <c r="K102">
        <v>1350324286</v>
      </c>
      <c r="L102" s="16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>((E102-D102)/D102)+1</f>
        <v>1</v>
      </c>
      <c r="R102" s="11">
        <f>E102/N102</f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f t="shared" si="4"/>
        <v>41298.776736111111</v>
      </c>
      <c r="K103">
        <v>1356979110</v>
      </c>
      <c r="L103" s="16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>((E103-D103)/D103)+1</f>
        <v>1</v>
      </c>
      <c r="R103" s="11">
        <f>E103/N103</f>
        <v>100</v>
      </c>
      <c r="S103" t="str">
        <f t="shared" si="6"/>
        <v>film &amp; video</v>
      </c>
      <c r="T103" t="str">
        <f t="shared" si="7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f t="shared" si="4"/>
        <v>40535.131168981483</v>
      </c>
      <c r="K104">
        <v>1290481733</v>
      </c>
      <c r="L104" s="16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>((E104-D104)/D104)+1</f>
        <v>1.2775000000000001</v>
      </c>
      <c r="R104" s="11">
        <f>E104/N104</f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f t="shared" si="4"/>
        <v>41705.805902777778</v>
      </c>
      <c r="K105">
        <v>1392232830</v>
      </c>
      <c r="L105" s="16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>((E105-D105)/D105)+1</f>
        <v>1.0515384615384615</v>
      </c>
      <c r="R105" s="11">
        <f>E105/N105</f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f t="shared" si="4"/>
        <v>40636.041666666664</v>
      </c>
      <c r="K106">
        <v>1299775266</v>
      </c>
      <c r="L106" s="16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>((E106-D106)/D106)+1</f>
        <v>1.2</v>
      </c>
      <c r="R106" s="11">
        <f>E106/N106</f>
        <v>60</v>
      </c>
      <c r="S106" t="str">
        <f t="shared" si="6"/>
        <v>film &amp; video</v>
      </c>
      <c r="T106" t="str">
        <f t="shared" si="7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f t="shared" si="4"/>
        <v>42504</v>
      </c>
      <c r="K107">
        <v>1461605020</v>
      </c>
      <c r="L107" s="16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>((E107-D107)/D107)+1</f>
        <v>1.0740909090909092</v>
      </c>
      <c r="R107" s="11">
        <f>E107/N107</f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f t="shared" si="4"/>
        <v>41001.776631944449</v>
      </c>
      <c r="K108">
        <v>1332182301</v>
      </c>
      <c r="L108" s="16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>((E108-D108)/D108)+1</f>
        <v>1.0049999999999999</v>
      </c>
      <c r="R108" s="11">
        <f>E108/N108</f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f t="shared" si="4"/>
        <v>40657.982488425929</v>
      </c>
      <c r="K109">
        <v>1301787287</v>
      </c>
      <c r="L109" s="16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>((E109-D109)/D109)+1</f>
        <v>1.0246666666666666</v>
      </c>
      <c r="R109" s="11">
        <f>E109/N109</f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f t="shared" si="4"/>
        <v>41425.613078703704</v>
      </c>
      <c r="K110">
        <v>1364827370</v>
      </c>
      <c r="L110" s="16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>((E110-D110)/D110)+1</f>
        <v>2.4666666666666668</v>
      </c>
      <c r="R110" s="11">
        <f>E110/N110</f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f t="shared" si="4"/>
        <v>40600.025810185187</v>
      </c>
      <c r="K111">
        <v>1296088630</v>
      </c>
      <c r="L111" s="16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>((E111-D111)/D111)+1</f>
        <v>2.1950000000000003</v>
      </c>
      <c r="R111" s="11">
        <f>E111/N111</f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f t="shared" si="4"/>
        <v>41592.249305555553</v>
      </c>
      <c r="K112">
        <v>1381445253</v>
      </c>
      <c r="L112" s="16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>((E112-D112)/D112)+1</f>
        <v>1.3076923076923077</v>
      </c>
      <c r="R112" s="11">
        <f>E112/N112</f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f t="shared" si="4"/>
        <v>42155.333182870367</v>
      </c>
      <c r="K113">
        <v>1430467187</v>
      </c>
      <c r="L113" s="16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>((E113-D113)/D113)+1</f>
        <v>1.5457142857142858</v>
      </c>
      <c r="R113" s="11">
        <f>E113/N113</f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f t="shared" si="4"/>
        <v>41742.083333333336</v>
      </c>
      <c r="K114">
        <v>1395277318</v>
      </c>
      <c r="L114" s="16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>((E114-D114)/D114)+1</f>
        <v>1.04</v>
      </c>
      <c r="R114" s="11">
        <f>E114/N114</f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f t="shared" si="4"/>
        <v>40761.625</v>
      </c>
      <c r="K115">
        <v>1311963128</v>
      </c>
      <c r="L115" s="16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>((E115-D115)/D115)+1</f>
        <v>1.41</v>
      </c>
      <c r="R115" s="11">
        <f>E115/N115</f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f t="shared" si="4"/>
        <v>40921.27416666667</v>
      </c>
      <c r="K116">
        <v>1321252488</v>
      </c>
      <c r="L116" s="16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>((E116-D116)/D116)+1</f>
        <v>1.0333333333333334</v>
      </c>
      <c r="R116" s="11">
        <f>E116/N116</f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f t="shared" si="4"/>
        <v>40943.738935185182</v>
      </c>
      <c r="K117">
        <v>1326217444</v>
      </c>
      <c r="L117" s="16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>((E117-D117)/D117)+1</f>
        <v>1.4044444444444444</v>
      </c>
      <c r="R117" s="11">
        <f>E117/N117</f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f t="shared" si="4"/>
        <v>40641.455497685187</v>
      </c>
      <c r="K118">
        <v>1298289355</v>
      </c>
      <c r="L118" s="16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>((E118-D118)/D118)+1</f>
        <v>1.1365714285714286</v>
      </c>
      <c r="R118" s="11">
        <f>E118/N118</f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f t="shared" si="4"/>
        <v>40338.791666666664</v>
      </c>
      <c r="K119">
        <v>1268337744</v>
      </c>
      <c r="L119" s="16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>((E119-D119)/D119)+1</f>
        <v>1.0049377777777779</v>
      </c>
      <c r="R119" s="11">
        <f>E119/N119</f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f t="shared" si="4"/>
        <v>40753.053657407407</v>
      </c>
      <c r="K120">
        <v>1309310236</v>
      </c>
      <c r="L120" s="16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>((E120-D120)/D120)+1</f>
        <v>1.1303160000000001</v>
      </c>
      <c r="R120" s="11">
        <f>E120/N120</f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f t="shared" si="4"/>
        <v>40768.958333333336</v>
      </c>
      <c r="K121">
        <v>1310693986</v>
      </c>
      <c r="L121" s="16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>((E121-D121)/D121)+1</f>
        <v>1.0455692307692308</v>
      </c>
      <c r="R121" s="11">
        <f>E121/N121</f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f t="shared" si="4"/>
        <v>42646.049849537041</v>
      </c>
      <c r="K122">
        <v>1472865107</v>
      </c>
      <c r="L122" s="16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>((E122-D122)/D122)+1</f>
        <v>1.4285714285711126E-4</v>
      </c>
      <c r="R122" s="11">
        <f>E122/N122</f>
        <v>10</v>
      </c>
      <c r="S122" t="str">
        <f t="shared" si="6"/>
        <v>film &amp; video</v>
      </c>
      <c r="T122" t="str">
        <f t="shared" si="7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f t="shared" si="4"/>
        <v>42112.427777777775</v>
      </c>
      <c r="K123">
        <v>1427993710</v>
      </c>
      <c r="L123" s="16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>((E123-D123)/D123)+1</f>
        <v>3.3333333333329662E-4</v>
      </c>
      <c r="R123" s="11">
        <f>E123/N123</f>
        <v>1</v>
      </c>
      <c r="S123" t="str">
        <f t="shared" si="6"/>
        <v>film &amp; video</v>
      </c>
      <c r="T123" t="str">
        <f t="shared" si="7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f t="shared" si="4"/>
        <v>42653.431793981479</v>
      </c>
      <c r="K124">
        <v>1470910907</v>
      </c>
      <c r="L124" s="16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>((E124-D124)/D124)+1</f>
        <v>0</v>
      </c>
      <c r="R124" s="11" t="e">
        <f>E124/N124</f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f t="shared" si="4"/>
        <v>41940.916666666664</v>
      </c>
      <c r="K125">
        <v>1411411564</v>
      </c>
      <c r="L125" s="16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>((E125-D125)/D125)+1</f>
        <v>2.7454545454544954E-3</v>
      </c>
      <c r="R125" s="11">
        <f>E125/N125</f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f t="shared" si="4"/>
        <v>42139.928726851853</v>
      </c>
      <c r="K126">
        <v>1429568242</v>
      </c>
      <c r="L126" s="16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>((E126-D126)/D126)+1</f>
        <v>0</v>
      </c>
      <c r="R126" s="11" t="e">
        <f>E126/N126</f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f t="shared" si="4"/>
        <v>42769.993981481486</v>
      </c>
      <c r="K127">
        <v>1480981880</v>
      </c>
      <c r="L127" s="16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>((E127-D127)/D127)+1</f>
        <v>0.14000000000000001</v>
      </c>
      <c r="R127" s="11">
        <f>E127/N127</f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f t="shared" si="4"/>
        <v>42166.083333333328</v>
      </c>
      <c r="K128">
        <v>1431353337</v>
      </c>
      <c r="L128" s="16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>((E128-D128)/D128)+1</f>
        <v>5.5479999999999974E-2</v>
      </c>
      <c r="R128" s="11">
        <f>E128/N128</f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f t="shared" si="4"/>
        <v>42097.582650462966</v>
      </c>
      <c r="K129">
        <v>1425481141</v>
      </c>
      <c r="L129" s="16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>((E129-D129)/D129)+1</f>
        <v>2.3750000000000049E-2</v>
      </c>
      <c r="R129" s="11">
        <f>E129/N129</f>
        <v>47.5</v>
      </c>
      <c r="S129" t="str">
        <f t="shared" si="6"/>
        <v>film &amp; video</v>
      </c>
      <c r="T129" t="str">
        <f t="shared" si="7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f t="shared" si="4"/>
        <v>42663.22792824074</v>
      </c>
      <c r="K130">
        <v>1473917293</v>
      </c>
      <c r="L130" s="16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>((E130-D130)/D130)+1</f>
        <v>1.8669999999999964E-2</v>
      </c>
      <c r="R130" s="11">
        <f>E130/N130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f t="shared" ref="J131:J194" si="8">(((I131/60)/60)/24)+DATE(1970,1,1)</f>
        <v>41942.937303240738</v>
      </c>
      <c r="K131">
        <v>1409524183</v>
      </c>
      <c r="L131" s="16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>((E131-D131)/D131)+1</f>
        <v>0</v>
      </c>
      <c r="R131" s="11" t="e">
        <f>E131/N131</f>
        <v>#DIV/0!</v>
      </c>
      <c r="S131" t="str">
        <f t="shared" ref="S131:S194" si="10">LEFT(P131,FIND("/",P131)-1)</f>
        <v>film &amp; video</v>
      </c>
      <c r="T131" t="str">
        <f t="shared" ref="T131:T194" si="11">RIGHT(P131,LEN(P131)-FIND("/",P131))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f t="shared" si="8"/>
        <v>41806.844444444447</v>
      </c>
      <c r="K132">
        <v>1400536692</v>
      </c>
      <c r="L132" s="16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>((E132-D132)/D132)+1</f>
        <v>0</v>
      </c>
      <c r="R132" s="11" t="e">
        <f>E132/N132</f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f t="shared" si="8"/>
        <v>42557</v>
      </c>
      <c r="K133">
        <v>1466453161</v>
      </c>
      <c r="L133" s="16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>((E133-D133)/D133)+1</f>
        <v>0</v>
      </c>
      <c r="R133" s="11" t="e">
        <f>E133/N133</f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f t="shared" si="8"/>
        <v>41950.854247685187</v>
      </c>
      <c r="K134">
        <v>1411500607</v>
      </c>
      <c r="L134" s="16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>((E134-D134)/D134)+1</f>
        <v>9.5687500000000036E-2</v>
      </c>
      <c r="R134" s="11">
        <f>E134/N134</f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f t="shared" si="8"/>
        <v>42521.729861111111</v>
      </c>
      <c r="K135">
        <v>1462130584</v>
      </c>
      <c r="L135" s="16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>((E135-D135)/D135)+1</f>
        <v>0</v>
      </c>
      <c r="R135" s="11" t="e">
        <f>E135/N135</f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f t="shared" si="8"/>
        <v>42251.708333333328</v>
      </c>
      <c r="K136">
        <v>1438811418</v>
      </c>
      <c r="L136" s="16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>((E136-D136)/D136)+1</f>
        <v>0</v>
      </c>
      <c r="R136" s="11" t="e">
        <f>E136/N136</f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f t="shared" si="8"/>
        <v>41821.791666666664</v>
      </c>
      <c r="K137">
        <v>1401354597</v>
      </c>
      <c r="L137" s="16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>((E137-D137)/D137)+1</f>
        <v>0.1343333333333333</v>
      </c>
      <c r="R137" s="11">
        <f>E137/N137</f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f t="shared" si="8"/>
        <v>42140.427777777775</v>
      </c>
      <c r="K138">
        <v>1427968234</v>
      </c>
      <c r="L138" s="16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>((E138-D138)/D138)+1</f>
        <v>0</v>
      </c>
      <c r="R138" s="11" t="e">
        <f>E138/N138</f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f t="shared" si="8"/>
        <v>42289.573993055557</v>
      </c>
      <c r="K139">
        <v>1440337593</v>
      </c>
      <c r="L139" s="16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>((E139-D139)/D139)+1</f>
        <v>0</v>
      </c>
      <c r="R139" s="11" t="e">
        <f>E139/N139</f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f t="shared" si="8"/>
        <v>42217.207638888889</v>
      </c>
      <c r="K140">
        <v>1435731041</v>
      </c>
      <c r="L140" s="16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>((E140-D140)/D140)+1</f>
        <v>3.1413333333333293E-2</v>
      </c>
      <c r="R140" s="11">
        <f>E140/N140</f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f t="shared" si="8"/>
        <v>42197.920972222222</v>
      </c>
      <c r="K141">
        <v>1435874772</v>
      </c>
      <c r="L141" s="16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>((E141-D141)/D141)+1</f>
        <v>1</v>
      </c>
      <c r="R141" s="11">
        <f>E141/N141</f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f t="shared" si="8"/>
        <v>42083.15662037037</v>
      </c>
      <c r="K142">
        <v>1424234732</v>
      </c>
      <c r="L142" s="16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>((E142-D142)/D142)+1</f>
        <v>0</v>
      </c>
      <c r="R142" s="11" t="e">
        <f>E142/N142</f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f t="shared" si="8"/>
        <v>42155.153043981481</v>
      </c>
      <c r="K143">
        <v>1429155623</v>
      </c>
      <c r="L143" s="16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>((E143-D143)/D143)+1</f>
        <v>0.10775000000000001</v>
      </c>
      <c r="R143" s="11">
        <f>E143/N143</f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f t="shared" si="8"/>
        <v>41959.934930555552</v>
      </c>
      <c r="K144">
        <v>1414358778</v>
      </c>
      <c r="L144" s="16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>((E144-D144)/D144)+1</f>
        <v>3.3333333333332993E-3</v>
      </c>
      <c r="R144" s="11">
        <f>E144/N144</f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f t="shared" si="8"/>
        <v>42616.246527777781</v>
      </c>
      <c r="K145">
        <v>1467941542</v>
      </c>
      <c r="L145" s="16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>((E145-D145)/D145)+1</f>
        <v>0</v>
      </c>
      <c r="R145" s="11" t="e">
        <f>E145/N145</f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f t="shared" si="8"/>
        <v>42107.72074074074</v>
      </c>
      <c r="K146">
        <v>1423765072</v>
      </c>
      <c r="L146" s="16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>((E146-D146)/D146)+1</f>
        <v>0.27600000000000002</v>
      </c>
      <c r="R146" s="11">
        <f>E146/N146</f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f t="shared" si="8"/>
        <v>42227.542268518519</v>
      </c>
      <c r="K147">
        <v>1436965252</v>
      </c>
      <c r="L147" s="16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>((E147-D147)/D147)+1</f>
        <v>7.5111111111111128E-2</v>
      </c>
      <c r="R147" s="11">
        <f>E147/N147</f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f t="shared" si="8"/>
        <v>42753.016180555554</v>
      </c>
      <c r="K148">
        <v>1479514998</v>
      </c>
      <c r="L148" s="16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>((E148-D148)/D148)+1</f>
        <v>5.7500000000000329E-3</v>
      </c>
      <c r="R148" s="11">
        <f>E148/N148</f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f t="shared" si="8"/>
        <v>42012.762499999997</v>
      </c>
      <c r="K149">
        <v>1417026340</v>
      </c>
      <c r="L149" s="16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>((E149-D149)/D149)+1</f>
        <v>0</v>
      </c>
      <c r="R149" s="11" t="e">
        <f>E149/N149</f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f t="shared" si="8"/>
        <v>42427.281666666662</v>
      </c>
      <c r="K150">
        <v>1453963536</v>
      </c>
      <c r="L150" s="16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>((E150-D150)/D150)+1</f>
        <v>8.0000000000002292E-4</v>
      </c>
      <c r="R150" s="11">
        <f>E150/N150</f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f t="shared" si="8"/>
        <v>41998.333333333328</v>
      </c>
      <c r="K151">
        <v>1416888470</v>
      </c>
      <c r="L151" s="16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>((E151-D151)/D151)+1</f>
        <v>9.199999999999986E-3</v>
      </c>
      <c r="R151" s="11">
        <f>E151/N151</f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f t="shared" si="8"/>
        <v>42150.161828703705</v>
      </c>
      <c r="K152">
        <v>1427428382</v>
      </c>
      <c r="L152" s="16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>((E152-D152)/D152)+1</f>
        <v>0.2316307692307692</v>
      </c>
      <c r="R152" s="11">
        <f>E152/N152</f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f t="shared" si="8"/>
        <v>42173.550821759258</v>
      </c>
      <c r="K153">
        <v>1429449191</v>
      </c>
      <c r="L153" s="16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>((E153-D153)/D153)+1</f>
        <v>5.6000000000000494E-4</v>
      </c>
      <c r="R153" s="11">
        <f>E153/N153</f>
        <v>28</v>
      </c>
      <c r="S153" t="str">
        <f t="shared" si="10"/>
        <v>film &amp; video</v>
      </c>
      <c r="T153" t="str">
        <f t="shared" si="11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f t="shared" si="8"/>
        <v>41905.077546296299</v>
      </c>
      <c r="K154">
        <v>1408845100</v>
      </c>
      <c r="L154" s="16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>((E154-D154)/D154)+1</f>
        <v>7.894736842106731E-5</v>
      </c>
      <c r="R154" s="11">
        <f>E154/N154</f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f t="shared" si="8"/>
        <v>41975.627824074079</v>
      </c>
      <c r="K155">
        <v>1413900244</v>
      </c>
      <c r="L155" s="16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>((E155-D155)/D155)+1</f>
        <v>7.1799999999999642E-3</v>
      </c>
      <c r="R155" s="11">
        <f>E155/N155</f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f t="shared" si="8"/>
        <v>42158.547395833331</v>
      </c>
      <c r="K156">
        <v>1429621695</v>
      </c>
      <c r="L156" s="16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>((E156-D156)/D156)+1</f>
        <v>2.6666666666666616E-2</v>
      </c>
      <c r="R156" s="11">
        <f>E156/N156</f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f t="shared" si="8"/>
        <v>42208.559432870374</v>
      </c>
      <c r="K157">
        <v>1434201935</v>
      </c>
      <c r="L157" s="16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>((E157-D157)/D157)+1</f>
        <v>5.9999999999948983E-5</v>
      </c>
      <c r="R157" s="11">
        <f>E157/N157</f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f t="shared" si="8"/>
        <v>41854.124953703707</v>
      </c>
      <c r="K158">
        <v>1401850796</v>
      </c>
      <c r="L158" s="16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>((E158-D158)/D158)+1</f>
        <v>5.1000000000000045E-2</v>
      </c>
      <c r="R158" s="11">
        <f>E158/N158</f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f t="shared" si="8"/>
        <v>42426.911712962959</v>
      </c>
      <c r="K159">
        <v>1453931572</v>
      </c>
      <c r="L159" s="16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>((E159-D159)/D159)+1</f>
        <v>2.6711185308847529E-3</v>
      </c>
      <c r="R159" s="11">
        <f>E159/N159</f>
        <v>4</v>
      </c>
      <c r="S159" t="str">
        <f t="shared" si="10"/>
        <v>film &amp; video</v>
      </c>
      <c r="T159" t="str">
        <f t="shared" si="11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f t="shared" si="8"/>
        <v>41934.07671296296</v>
      </c>
      <c r="K160">
        <v>1411350628</v>
      </c>
      <c r="L160" s="16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>((E160-D160)/D160)+1</f>
        <v>0</v>
      </c>
      <c r="R160" s="11" t="e">
        <f>E160/N160</f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f t="shared" si="8"/>
        <v>42554.434548611112</v>
      </c>
      <c r="K161">
        <v>1464085545</v>
      </c>
      <c r="L161" s="16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>((E161-D161)/D161)+1</f>
        <v>2.0000000000020002E-5</v>
      </c>
      <c r="R161" s="11">
        <f>E161/N161</f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f t="shared" si="8"/>
        <v>42231.913090277783</v>
      </c>
      <c r="K162">
        <v>1434491691</v>
      </c>
      <c r="L162" s="16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>((E162-D162)/D162)+1</f>
        <v>0</v>
      </c>
      <c r="R162" s="11" t="e">
        <f>E162/N162</f>
        <v>#DIV/0!</v>
      </c>
      <c r="S162" t="str">
        <f t="shared" si="10"/>
        <v>film &amp; video</v>
      </c>
      <c r="T162" t="str">
        <f t="shared" si="11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f t="shared" si="8"/>
        <v>41822.687442129631</v>
      </c>
      <c r="K163">
        <v>1401726595</v>
      </c>
      <c r="L163" s="16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>((E163-D163)/D163)+1</f>
        <v>9.9999999999988987E-5</v>
      </c>
      <c r="R163" s="11">
        <f>E163/N163</f>
        <v>5</v>
      </c>
      <c r="S163" t="str">
        <f t="shared" si="10"/>
        <v>film &amp; video</v>
      </c>
      <c r="T163" t="str">
        <f t="shared" si="11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f t="shared" si="8"/>
        <v>41867.987500000003</v>
      </c>
      <c r="K164">
        <v>1405393356</v>
      </c>
      <c r="L164" s="16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>((E164-D164)/D164)+1</f>
        <v>0.15535714285714286</v>
      </c>
      <c r="R164" s="11">
        <f>E164/N164</f>
        <v>43.5</v>
      </c>
      <c r="S164" t="str">
        <f t="shared" si="10"/>
        <v>film &amp; video</v>
      </c>
      <c r="T164" t="str">
        <f t="shared" si="11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f t="shared" si="8"/>
        <v>42278</v>
      </c>
      <c r="K165">
        <v>1440716654</v>
      </c>
      <c r="L165" s="16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>((E165-D165)/D165)+1</f>
        <v>0</v>
      </c>
      <c r="R165" s="11" t="e">
        <f>E165/N165</f>
        <v>#DIV/0!</v>
      </c>
      <c r="S165" t="str">
        <f t="shared" si="10"/>
        <v>film &amp; video</v>
      </c>
      <c r="T165" t="str">
        <f t="shared" si="11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f t="shared" si="8"/>
        <v>41901.762743055559</v>
      </c>
      <c r="K166">
        <v>1405966701</v>
      </c>
      <c r="L166" s="16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>((E166-D166)/D166)+1</f>
        <v>5.3333333333333011E-3</v>
      </c>
      <c r="R166" s="11">
        <f>E166/N166</f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f t="shared" si="8"/>
        <v>42381.658842592587</v>
      </c>
      <c r="K167">
        <v>1450021724</v>
      </c>
      <c r="L167" s="16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>((E167-D167)/D167)+1</f>
        <v>0</v>
      </c>
      <c r="R167" s="11" t="e">
        <f>E167/N167</f>
        <v>#DIV/0!</v>
      </c>
      <c r="S167" t="str">
        <f t="shared" si="10"/>
        <v>film &amp; video</v>
      </c>
      <c r="T167" t="str">
        <f t="shared" si="11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f t="shared" si="8"/>
        <v>42751.075949074075</v>
      </c>
      <c r="K168">
        <v>1481939362</v>
      </c>
      <c r="L168" s="16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>((E168-D168)/D168)+1</f>
        <v>0.6</v>
      </c>
      <c r="R168" s="11">
        <f>E168/N168</f>
        <v>3000</v>
      </c>
      <c r="S168" t="str">
        <f t="shared" si="10"/>
        <v>film &amp; video</v>
      </c>
      <c r="T168" t="str">
        <f t="shared" si="11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f t="shared" si="8"/>
        <v>42220.927488425921</v>
      </c>
      <c r="K169">
        <v>1433542535</v>
      </c>
      <c r="L169" s="16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>((E169-D169)/D169)+1</f>
        <v>9.9999999999988987E-5</v>
      </c>
      <c r="R169" s="11">
        <f>E169/N169</f>
        <v>5.5</v>
      </c>
      <c r="S169" t="str">
        <f t="shared" si="10"/>
        <v>film &amp; video</v>
      </c>
      <c r="T169" t="str">
        <f t="shared" si="11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f t="shared" si="8"/>
        <v>42082.793634259258</v>
      </c>
      <c r="K170">
        <v>1424203370</v>
      </c>
      <c r="L170" s="16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>((E170-D170)/D170)+1</f>
        <v>4.0625000000000022E-2</v>
      </c>
      <c r="R170" s="11">
        <f>E170/N170</f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f t="shared" si="8"/>
        <v>41930.505312499998</v>
      </c>
      <c r="K171">
        <v>1411042059</v>
      </c>
      <c r="L171" s="16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>((E171-D171)/D171)+1</f>
        <v>0.22399999999999998</v>
      </c>
      <c r="R171" s="11">
        <f>E171/N171</f>
        <v>56</v>
      </c>
      <c r="S171" t="str">
        <f t="shared" si="10"/>
        <v>film &amp; video</v>
      </c>
      <c r="T171" t="str">
        <f t="shared" si="11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f t="shared" si="8"/>
        <v>42246.227777777778</v>
      </c>
      <c r="K172">
        <v>1438385283</v>
      </c>
      <c r="L172" s="16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>((E172-D172)/D172)+1</f>
        <v>3.2499999999999973E-2</v>
      </c>
      <c r="R172" s="11">
        <f>E172/N172</f>
        <v>32.5</v>
      </c>
      <c r="S172" t="str">
        <f t="shared" si="10"/>
        <v>film &amp; video</v>
      </c>
      <c r="T172" t="str">
        <f t="shared" si="11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f t="shared" si="8"/>
        <v>42594.180717592593</v>
      </c>
      <c r="K173">
        <v>1465791614</v>
      </c>
      <c r="L173" s="16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>((E173-D173)/D173)+1</f>
        <v>2.0000000000020002E-5</v>
      </c>
      <c r="R173" s="11">
        <f>E173/N173</f>
        <v>1</v>
      </c>
      <c r="S173" t="str">
        <f t="shared" si="10"/>
        <v>film &amp; video</v>
      </c>
      <c r="T173" t="str">
        <f t="shared" si="11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f t="shared" si="8"/>
        <v>42082.353275462956</v>
      </c>
      <c r="K174">
        <v>1423733323</v>
      </c>
      <c r="L174" s="16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>((E174-D174)/D174)+1</f>
        <v>0</v>
      </c>
      <c r="R174" s="11" t="e">
        <f>E174/N174</f>
        <v>#DIV/0!</v>
      </c>
      <c r="S174" t="str">
        <f t="shared" si="10"/>
        <v>film &amp; video</v>
      </c>
      <c r="T174" t="str">
        <f t="shared" si="11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f t="shared" si="8"/>
        <v>42063.573009259257</v>
      </c>
      <c r="K175">
        <v>1422539108</v>
      </c>
      <c r="L175" s="16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>((E175-D175)/D175)+1</f>
        <v>0</v>
      </c>
      <c r="R175" s="11" t="e">
        <f>E175/N175</f>
        <v>#DIV/0!</v>
      </c>
      <c r="S175" t="str">
        <f t="shared" si="10"/>
        <v>film &amp; video</v>
      </c>
      <c r="T175" t="str">
        <f t="shared" si="11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f t="shared" si="8"/>
        <v>42132.758981481486</v>
      </c>
      <c r="K176">
        <v>1425924776</v>
      </c>
      <c r="L176" s="16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>((E176-D176)/D176)+1</f>
        <v>0</v>
      </c>
      <c r="R176" s="11" t="e">
        <f>E176/N176</f>
        <v>#DIV/0!</v>
      </c>
      <c r="S176" t="str">
        <f t="shared" si="10"/>
        <v>film &amp; video</v>
      </c>
      <c r="T176" t="str">
        <f t="shared" si="11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f t="shared" si="8"/>
        <v>41880.777905092589</v>
      </c>
      <c r="K177">
        <v>1407177611</v>
      </c>
      <c r="L177" s="16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>((E177-D177)/D177)+1</f>
        <v>6.4849999999999963E-2</v>
      </c>
      <c r="R177" s="11">
        <f>E177/N177</f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f t="shared" si="8"/>
        <v>42221.824062500003</v>
      </c>
      <c r="K178">
        <v>1436211999</v>
      </c>
      <c r="L178" s="16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>((E178-D178)/D178)+1</f>
        <v>0</v>
      </c>
      <c r="R178" s="11" t="e">
        <f>E178/N178</f>
        <v>#DIV/0!</v>
      </c>
      <c r="S178" t="str">
        <f t="shared" si="10"/>
        <v>film &amp; video</v>
      </c>
      <c r="T178" t="str">
        <f t="shared" si="11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f t="shared" si="8"/>
        <v>42087.00608796296</v>
      </c>
      <c r="K179">
        <v>1425690526</v>
      </c>
      <c r="L179" s="16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>((E179-D179)/D179)+1</f>
        <v>0.4</v>
      </c>
      <c r="R179" s="11">
        <f>E179/N179</f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f t="shared" si="8"/>
        <v>42334.997048611112</v>
      </c>
      <c r="K180">
        <v>1445986545</v>
      </c>
      <c r="L180" s="16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>((E180-D180)/D180)+1</f>
        <v>0</v>
      </c>
      <c r="R180" s="11" t="e">
        <f>E180/N180</f>
        <v>#DIV/0!</v>
      </c>
      <c r="S180" t="str">
        <f t="shared" si="10"/>
        <v>film &amp; video</v>
      </c>
      <c r="T180" t="str">
        <f t="shared" si="11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f t="shared" si="8"/>
        <v>42433.080497685187</v>
      </c>
      <c r="K181">
        <v>1454464555</v>
      </c>
      <c r="L181" s="16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>((E181-D181)/D181)+1</f>
        <v>0.19999999999999996</v>
      </c>
      <c r="R181" s="11">
        <f>E181/N181</f>
        <v>100</v>
      </c>
      <c r="S181" t="str">
        <f t="shared" si="10"/>
        <v>film &amp; video</v>
      </c>
      <c r="T181" t="str">
        <f t="shared" si="11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f t="shared" si="8"/>
        <v>42107.791666666672</v>
      </c>
      <c r="K182">
        <v>1425512843</v>
      </c>
      <c r="L182" s="16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>((E182-D182)/D182)+1</f>
        <v>0.33416666666666661</v>
      </c>
      <c r="R182" s="11">
        <f>E182/N182</f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f t="shared" si="8"/>
        <v>42177.741840277777</v>
      </c>
      <c r="K183">
        <v>1432403295</v>
      </c>
      <c r="L183" s="16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>((E183-D183)/D183)+1</f>
        <v>0.21092608822670167</v>
      </c>
      <c r="R183" s="11">
        <f>E183/N183</f>
        <v>180.5</v>
      </c>
      <c r="S183" t="str">
        <f t="shared" si="10"/>
        <v>film &amp; video</v>
      </c>
      <c r="T183" t="str">
        <f t="shared" si="11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f t="shared" si="8"/>
        <v>42742.011944444443</v>
      </c>
      <c r="K184">
        <v>1481156232</v>
      </c>
      <c r="L184" s="16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>((E184-D184)/D184)+1</f>
        <v>0</v>
      </c>
      <c r="R184" s="11" t="e">
        <f>E184/N184</f>
        <v>#DIV/0!</v>
      </c>
      <c r="S184" t="str">
        <f t="shared" si="10"/>
        <v>film &amp; video</v>
      </c>
      <c r="T184" t="str">
        <f t="shared" si="11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f t="shared" si="8"/>
        <v>41969.851967592593</v>
      </c>
      <c r="K185">
        <v>1414438010</v>
      </c>
      <c r="L185" s="16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>((E185-D185)/D185)+1</f>
        <v>0.35855999999999999</v>
      </c>
      <c r="R185" s="11">
        <f>E185/N185</f>
        <v>373.5</v>
      </c>
      <c r="S185" t="str">
        <f t="shared" si="10"/>
        <v>film &amp; video</v>
      </c>
      <c r="T185" t="str">
        <f t="shared" si="11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f t="shared" si="8"/>
        <v>41883.165972222225</v>
      </c>
      <c r="K186">
        <v>1404586762</v>
      </c>
      <c r="L186" s="16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>((E186-D186)/D186)+1</f>
        <v>3.400000000000003E-2</v>
      </c>
      <c r="R186" s="11">
        <f>E186/N186</f>
        <v>25.5</v>
      </c>
      <c r="S186" t="str">
        <f t="shared" si="10"/>
        <v>film &amp; video</v>
      </c>
      <c r="T186" t="str">
        <f t="shared" si="11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f t="shared" si="8"/>
        <v>42600.91133101852</v>
      </c>
      <c r="K187">
        <v>1468965139</v>
      </c>
      <c r="L187" s="16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>((E187-D187)/D187)+1</f>
        <v>5.5000000000000049E-2</v>
      </c>
      <c r="R187" s="11">
        <f>E187/N187</f>
        <v>220</v>
      </c>
      <c r="S187" t="str">
        <f t="shared" si="10"/>
        <v>film &amp; video</v>
      </c>
      <c r="T187" t="str">
        <f t="shared" si="11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f t="shared" si="8"/>
        <v>42797.833333333328</v>
      </c>
      <c r="K188">
        <v>1485977434</v>
      </c>
      <c r="L188" s="16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>((E188-D188)/D188)+1</f>
        <v>0</v>
      </c>
      <c r="R188" s="11" t="e">
        <f>E188/N188</f>
        <v>#DIV/0!</v>
      </c>
      <c r="S188" t="str">
        <f t="shared" si="10"/>
        <v>film &amp; video</v>
      </c>
      <c r="T188" t="str">
        <f t="shared" si="11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f t="shared" si="8"/>
        <v>42206.290972222225</v>
      </c>
      <c r="K189">
        <v>1435383457</v>
      </c>
      <c r="L189" s="16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>((E189-D189)/D189)+1</f>
        <v>0.16000000000000003</v>
      </c>
      <c r="R189" s="11">
        <f>E189/N189</f>
        <v>160</v>
      </c>
      <c r="S189" t="str">
        <f t="shared" si="10"/>
        <v>film &amp; video</v>
      </c>
      <c r="T189" t="str">
        <f t="shared" si="11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f t="shared" si="8"/>
        <v>41887.18304398148</v>
      </c>
      <c r="K190">
        <v>1407299015</v>
      </c>
      <c r="L190" s="16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>((E190-D190)/D190)+1</f>
        <v>0</v>
      </c>
      <c r="R190" s="11" t="e">
        <f>E190/N190</f>
        <v>#DIV/0!</v>
      </c>
      <c r="S190" t="str">
        <f t="shared" si="10"/>
        <v>film &amp; video</v>
      </c>
      <c r="T190" t="str">
        <f t="shared" si="11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f t="shared" si="8"/>
        <v>42616.690706018519</v>
      </c>
      <c r="K191">
        <v>1467736477</v>
      </c>
      <c r="L191" s="16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>((E191-D191)/D191)+1</f>
        <v>6.8999999999996842E-4</v>
      </c>
      <c r="R191" s="11">
        <f>E191/N191</f>
        <v>69</v>
      </c>
      <c r="S191" t="str">
        <f t="shared" si="10"/>
        <v>film &amp; video</v>
      </c>
      <c r="T191" t="str">
        <f t="shared" si="11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f t="shared" si="8"/>
        <v>42537.650995370372</v>
      </c>
      <c r="K192">
        <v>1465227446</v>
      </c>
      <c r="L192" s="16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>((E192-D192)/D192)+1</f>
        <v>4.1666666666666519E-3</v>
      </c>
      <c r="R192" s="11">
        <f>E192/N192</f>
        <v>50</v>
      </c>
      <c r="S192" t="str">
        <f t="shared" si="10"/>
        <v>film &amp; video</v>
      </c>
      <c r="T192" t="str">
        <f t="shared" si="11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f t="shared" si="8"/>
        <v>42279.441412037035</v>
      </c>
      <c r="K193">
        <v>1440326138</v>
      </c>
      <c r="L193" s="16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>((E193-D193)/D193)+1</f>
        <v>5.0000000000000044E-2</v>
      </c>
      <c r="R193" s="11">
        <f>E193/N193</f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f t="shared" si="8"/>
        <v>41929.792037037041</v>
      </c>
      <c r="K194">
        <v>1410980432</v>
      </c>
      <c r="L194" s="16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>((E194-D194)/D194)+1</f>
        <v>1.7000000000044757E-5</v>
      </c>
      <c r="R194" s="11">
        <f>E194/N194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f t="shared" ref="J195:J258" si="12">(((I195/60)/60)/24)+DATE(1970,1,1)</f>
        <v>41971.976458333331</v>
      </c>
      <c r="K195">
        <v>1412029566</v>
      </c>
      <c r="L195" s="16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>((E195-D195)/D195)+1</f>
        <v>0</v>
      </c>
      <c r="R195" s="11" t="e">
        <f>E195/N195</f>
        <v>#DIV/0!</v>
      </c>
      <c r="S195" t="str">
        <f t="shared" ref="S195:S258" si="14">LEFT(P195,FIND("/",P195)-1)</f>
        <v>film &amp; video</v>
      </c>
      <c r="T195" t="str">
        <f t="shared" ref="T195:T258" si="15">RIGHT(P195,LEN(P195)-FIND("/",P195))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f t="shared" si="12"/>
        <v>42435.996886574074</v>
      </c>
      <c r="K196">
        <v>1452124531</v>
      </c>
      <c r="L196" s="16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>((E196-D196)/D196)+1</f>
        <v>1.1999999999999789E-3</v>
      </c>
      <c r="R196" s="11">
        <f>E196/N196</f>
        <v>1</v>
      </c>
      <c r="S196" t="str">
        <f t="shared" si="14"/>
        <v>film &amp; video</v>
      </c>
      <c r="T196" t="str">
        <f t="shared" si="15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f t="shared" si="12"/>
        <v>42195.67050925926</v>
      </c>
      <c r="K197">
        <v>1431360332</v>
      </c>
      <c r="L197" s="16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>((E197-D197)/D197)+1</f>
        <v>0</v>
      </c>
      <c r="R197" s="11" t="e">
        <f>E197/N197</f>
        <v>#DIV/0!</v>
      </c>
      <c r="S197" t="str">
        <f t="shared" si="14"/>
        <v>film &amp; video</v>
      </c>
      <c r="T197" t="str">
        <f t="shared" si="15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f t="shared" si="12"/>
        <v>42287.875</v>
      </c>
      <c r="K198">
        <v>1442062898</v>
      </c>
      <c r="L198" s="16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>((E198-D198)/D198)+1</f>
        <v>0.41857142857142859</v>
      </c>
      <c r="R198" s="11">
        <f>E198/N198</f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f t="shared" si="12"/>
        <v>42783.875</v>
      </c>
      <c r="K199">
        <v>1483734100</v>
      </c>
      <c r="L199" s="16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>((E199-D199)/D199)+1</f>
        <v>0.1048</v>
      </c>
      <c r="R199" s="11">
        <f>E199/N199</f>
        <v>32.75</v>
      </c>
      <c r="S199" t="str">
        <f t="shared" si="14"/>
        <v>film &amp; video</v>
      </c>
      <c r="T199" t="str">
        <f t="shared" si="15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f t="shared" si="12"/>
        <v>41917.383356481485</v>
      </c>
      <c r="K200">
        <v>1409908322</v>
      </c>
      <c r="L200" s="16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>((E200-D200)/D200)+1</f>
        <v>1.1159999999999948E-2</v>
      </c>
      <c r="R200" s="11">
        <f>E200/N200</f>
        <v>46.5</v>
      </c>
      <c r="S200" t="str">
        <f t="shared" si="14"/>
        <v>film &amp; video</v>
      </c>
      <c r="T200" t="str">
        <f t="shared" si="15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f t="shared" si="12"/>
        <v>42614.123865740738</v>
      </c>
      <c r="K201">
        <v>1470106702</v>
      </c>
      <c r="L201" s="16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>((E201-D201)/D201)+1</f>
        <v>0</v>
      </c>
      <c r="R201" s="11" t="e">
        <f>E201/N201</f>
        <v>#DIV/0!</v>
      </c>
      <c r="S201" t="str">
        <f t="shared" si="14"/>
        <v>film &amp; video</v>
      </c>
      <c r="T201" t="str">
        <f t="shared" si="15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f t="shared" si="12"/>
        <v>41897.083368055559</v>
      </c>
      <c r="K202">
        <v>1408154403</v>
      </c>
      <c r="L202" s="16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>((E202-D202)/D202)+1</f>
        <v>0.26192500000000007</v>
      </c>
      <c r="R202" s="11">
        <f>E202/N202</f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f t="shared" si="12"/>
        <v>42043.818622685183</v>
      </c>
      <c r="K203">
        <v>1421696329</v>
      </c>
      <c r="L203" s="16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>((E203-D203)/D203)+1</f>
        <v>0.58461538461538454</v>
      </c>
      <c r="R203" s="11">
        <f>E203/N203</f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f t="shared" si="12"/>
        <v>42285.874305555553</v>
      </c>
      <c r="K204">
        <v>1441750564</v>
      </c>
      <c r="L204" s="16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>((E204-D204)/D204)+1</f>
        <v>0</v>
      </c>
      <c r="R204" s="11" t="e">
        <f>E204/N204</f>
        <v>#DIV/0!</v>
      </c>
      <c r="S204" t="str">
        <f t="shared" si="14"/>
        <v>film &amp; video</v>
      </c>
      <c r="T204" t="str">
        <f t="shared" si="15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f t="shared" si="12"/>
        <v>42033.847962962958</v>
      </c>
      <c r="K205">
        <v>1417378864</v>
      </c>
      <c r="L205" s="16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>((E205-D205)/D205)+1</f>
        <v>0.2984</v>
      </c>
      <c r="R205" s="11">
        <f>E205/N205</f>
        <v>93.25</v>
      </c>
      <c r="S205" t="str">
        <f t="shared" si="14"/>
        <v>film &amp; video</v>
      </c>
      <c r="T205" t="str">
        <f t="shared" si="15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f t="shared" si="12"/>
        <v>42586.583368055552</v>
      </c>
      <c r="K206">
        <v>1467727203</v>
      </c>
      <c r="L206" s="16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>((E206-D206)/D206)+1</f>
        <v>0.50721666666666665</v>
      </c>
      <c r="R206" s="11">
        <f>E206/N206</f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f t="shared" si="12"/>
        <v>42283.632199074069</v>
      </c>
      <c r="K207">
        <v>1441120222</v>
      </c>
      <c r="L207" s="16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>((E207-D207)/D207)+1</f>
        <v>0.16249999999999998</v>
      </c>
      <c r="R207" s="11">
        <f>E207/N207</f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f t="shared" si="12"/>
        <v>42588.004432870366</v>
      </c>
      <c r="K208">
        <v>1468627583</v>
      </c>
      <c r="L208" s="16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>((E208-D208)/D208)+1</f>
        <v>0</v>
      </c>
      <c r="R208" s="11" t="e">
        <f>E208/N208</f>
        <v>#DIV/0!</v>
      </c>
      <c r="S208" t="str">
        <f t="shared" si="14"/>
        <v>film &amp; video</v>
      </c>
      <c r="T208" t="str">
        <f t="shared" si="15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f t="shared" si="12"/>
        <v>42008.197199074071</v>
      </c>
      <c r="K209">
        <v>1417754638</v>
      </c>
      <c r="L209" s="16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>((E209-D209)/D209)+1</f>
        <v>0.15214285714285714</v>
      </c>
      <c r="R209" s="11">
        <f>E209/N209</f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f t="shared" si="12"/>
        <v>41989.369988425926</v>
      </c>
      <c r="K210">
        <v>1416127967</v>
      </c>
      <c r="L210" s="16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>((E210-D210)/D210)+1</f>
        <v>0</v>
      </c>
      <c r="R210" s="11" t="e">
        <f>E210/N210</f>
        <v>#DIV/0!</v>
      </c>
      <c r="S210" t="str">
        <f t="shared" si="14"/>
        <v>film &amp; video</v>
      </c>
      <c r="T210" t="str">
        <f t="shared" si="15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f t="shared" si="12"/>
        <v>42195.922858796301</v>
      </c>
      <c r="K211">
        <v>1433974135</v>
      </c>
      <c r="L211" s="16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>((E211-D211)/D211)+1</f>
        <v>0</v>
      </c>
      <c r="R211" s="11" t="e">
        <f>E211/N211</f>
        <v>#DIV/0!</v>
      </c>
      <c r="S211" t="str">
        <f t="shared" si="14"/>
        <v>film &amp; video</v>
      </c>
      <c r="T211" t="str">
        <f t="shared" si="15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f t="shared" si="12"/>
        <v>42278.208333333328</v>
      </c>
      <c r="K212">
        <v>1441157592</v>
      </c>
      <c r="L212" s="16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>((E212-D212)/D212)+1</f>
        <v>0.25249999999999995</v>
      </c>
      <c r="R212" s="11">
        <f>E212/N212</f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f t="shared" si="12"/>
        <v>42266.159918981488</v>
      </c>
      <c r="K213">
        <v>1440042617</v>
      </c>
      <c r="L213" s="16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>((E213-D213)/D213)+1</f>
        <v>0.44599999999999995</v>
      </c>
      <c r="R213" s="11">
        <f>E213/N213</f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f t="shared" si="12"/>
        <v>42476.839351851857</v>
      </c>
      <c r="K214">
        <v>1455656920</v>
      </c>
      <c r="L214" s="16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>((E214-D214)/D214)+1</f>
        <v>1.5873015873013596E-4</v>
      </c>
      <c r="R214" s="11">
        <f>E214/N214</f>
        <v>1</v>
      </c>
      <c r="S214" t="str">
        <f t="shared" si="14"/>
        <v>film &amp; video</v>
      </c>
      <c r="T214" t="str">
        <f t="shared" si="15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f t="shared" si="12"/>
        <v>42232.587974537033</v>
      </c>
      <c r="K215">
        <v>1437142547</v>
      </c>
      <c r="L215" s="16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>((E215-D215)/D215)+1</f>
        <v>3.9999999999995595E-4</v>
      </c>
      <c r="R215" s="11">
        <f>E215/N215</f>
        <v>20</v>
      </c>
      <c r="S215" t="str">
        <f t="shared" si="14"/>
        <v>film &amp; video</v>
      </c>
      <c r="T215" t="str">
        <f t="shared" si="15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f t="shared" si="12"/>
        <v>42069.64061342593</v>
      </c>
      <c r="K216">
        <v>1420471349</v>
      </c>
      <c r="L216" s="16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>((E216-D216)/D216)+1</f>
        <v>7.9999999999968985E-5</v>
      </c>
      <c r="R216" s="11">
        <f>E216/N216</f>
        <v>1</v>
      </c>
      <c r="S216" t="str">
        <f t="shared" si="14"/>
        <v>film &amp; video</v>
      </c>
      <c r="T216" t="str">
        <f t="shared" si="15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f t="shared" si="12"/>
        <v>42417.999305555553</v>
      </c>
      <c r="K217">
        <v>1452058282</v>
      </c>
      <c r="L217" s="16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>((E217-D217)/D217)+1</f>
        <v>2.2727272727273151E-3</v>
      </c>
      <c r="R217" s="11">
        <f>E217/N217</f>
        <v>10</v>
      </c>
      <c r="S217" t="str">
        <f t="shared" si="14"/>
        <v>film &amp; video</v>
      </c>
      <c r="T217" t="str">
        <f t="shared" si="15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f t="shared" si="12"/>
        <v>42116.917094907403</v>
      </c>
      <c r="K218">
        <v>1425423637</v>
      </c>
      <c r="L218" s="16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>((E218-D218)/D218)+1</f>
        <v>0.55698440000000005</v>
      </c>
      <c r="R218" s="11">
        <f>E218/N218</f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f t="shared" si="12"/>
        <v>42001.64061342593</v>
      </c>
      <c r="K219">
        <v>1417101749</v>
      </c>
      <c r="L219" s="16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>((E219-D219)/D219)+1</f>
        <v>0.11943000000000004</v>
      </c>
      <c r="R219" s="11">
        <f>E219/N219</f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f t="shared" si="12"/>
        <v>42139.628344907411</v>
      </c>
      <c r="K220">
        <v>1426518289</v>
      </c>
      <c r="L220" s="16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>((E220-D220)/D220)+1</f>
        <v>2.0000000000000018E-2</v>
      </c>
      <c r="R220" s="11">
        <f>E220/N220</f>
        <v>100</v>
      </c>
      <c r="S220" t="str">
        <f t="shared" si="14"/>
        <v>film &amp; video</v>
      </c>
      <c r="T220" t="str">
        <f t="shared" si="15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f t="shared" si="12"/>
        <v>42461.290972222225</v>
      </c>
      <c r="K221">
        <v>1456732225</v>
      </c>
      <c r="L221" s="16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>((E221-D221)/D221)+1</f>
        <v>0.17630000000000001</v>
      </c>
      <c r="R221" s="11">
        <f>E221/N221</f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f t="shared" si="12"/>
        <v>42236.837499999994</v>
      </c>
      <c r="K222">
        <v>1436542030</v>
      </c>
      <c r="L222" s="16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>((E222-D222)/D222)+1</f>
        <v>7.1999999999999842E-3</v>
      </c>
      <c r="R222" s="11">
        <f>E222/N222</f>
        <v>120</v>
      </c>
      <c r="S222" t="str">
        <f t="shared" si="14"/>
        <v>film &amp; video</v>
      </c>
      <c r="T222" t="str">
        <f t="shared" si="15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f t="shared" si="12"/>
        <v>42091.79587962963</v>
      </c>
      <c r="K223">
        <v>1422389164</v>
      </c>
      <c r="L223" s="16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>((E223-D223)/D223)+1</f>
        <v>0</v>
      </c>
      <c r="R223" s="11" t="e">
        <f>E223/N223</f>
        <v>#DIV/0!</v>
      </c>
      <c r="S223" t="str">
        <f t="shared" si="14"/>
        <v>film &amp; video</v>
      </c>
      <c r="T223" t="str">
        <f t="shared" si="15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f t="shared" si="12"/>
        <v>42090.110416666663</v>
      </c>
      <c r="K224">
        <v>1422383318</v>
      </c>
      <c r="L224" s="16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>((E224-D224)/D224)+1</f>
        <v>0.13</v>
      </c>
      <c r="R224" s="11">
        <f>E224/N224</f>
        <v>65</v>
      </c>
      <c r="S224" t="str">
        <f t="shared" si="14"/>
        <v>film &amp; video</v>
      </c>
      <c r="T224" t="str">
        <f t="shared" si="15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f t="shared" si="12"/>
        <v>42512.045138888891</v>
      </c>
      <c r="K225">
        <v>1461287350</v>
      </c>
      <c r="L225" s="16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>((E225-D225)/D225)+1</f>
        <v>0</v>
      </c>
      <c r="R225" s="11" t="e">
        <f>E225/N225</f>
        <v>#DIV/0!</v>
      </c>
      <c r="S225" t="str">
        <f t="shared" si="14"/>
        <v>film &amp; video</v>
      </c>
      <c r="T225" t="str">
        <f t="shared" si="15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f t="shared" si="12"/>
        <v>42195.235254629632</v>
      </c>
      <c r="K226">
        <v>1431322726</v>
      </c>
      <c r="L226" s="16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>((E226-D226)/D226)+1</f>
        <v>0</v>
      </c>
      <c r="R226" s="11" t="e">
        <f>E226/N226</f>
        <v>#DIV/0!</v>
      </c>
      <c r="S226" t="str">
        <f t="shared" si="14"/>
        <v>film &amp; video</v>
      </c>
      <c r="T226" t="str">
        <f t="shared" si="15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f t="shared" si="12"/>
        <v>42468.919606481482</v>
      </c>
      <c r="K227">
        <v>1457564654</v>
      </c>
      <c r="L227" s="16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>((E227-D227)/D227)+1</f>
        <v>0</v>
      </c>
      <c r="R227" s="11" t="e">
        <f>E227/N227</f>
        <v>#DIV/0!</v>
      </c>
      <c r="S227" t="str">
        <f t="shared" si="14"/>
        <v>film &amp; video</v>
      </c>
      <c r="T227" t="str">
        <f t="shared" si="15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f t="shared" si="12"/>
        <v>42155.395138888889</v>
      </c>
      <c r="K228">
        <v>1428854344</v>
      </c>
      <c r="L228" s="16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>((E228-D228)/D228)+1</f>
        <v>8.6206896551723755E-3</v>
      </c>
      <c r="R228" s="11">
        <f>E228/N228</f>
        <v>125</v>
      </c>
      <c r="S228" t="str">
        <f t="shared" si="14"/>
        <v>film &amp; video</v>
      </c>
      <c r="T228" t="str">
        <f t="shared" si="15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f t="shared" si="12"/>
        <v>42194.893993055557</v>
      </c>
      <c r="K229">
        <v>1433885241</v>
      </c>
      <c r="L229" s="16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>((E229-D229)/D229)+1</f>
        <v>0</v>
      </c>
      <c r="R229" s="11" t="e">
        <f>E229/N229</f>
        <v>#DIV/0!</v>
      </c>
      <c r="S229" t="str">
        <f t="shared" si="14"/>
        <v>film &amp; video</v>
      </c>
      <c r="T229" t="str">
        <f t="shared" si="15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f t="shared" si="12"/>
        <v>42156.686400462961</v>
      </c>
      <c r="K230">
        <v>1427992105</v>
      </c>
      <c r="L230" s="16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>((E230-D230)/D230)+1</f>
        <v>0</v>
      </c>
      <c r="R230" s="11" t="e">
        <f>E230/N230</f>
        <v>#DIV/0!</v>
      </c>
      <c r="S230" t="str">
        <f t="shared" si="14"/>
        <v>film &amp; video</v>
      </c>
      <c r="T230" t="str">
        <f t="shared" si="15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f t="shared" si="12"/>
        <v>42413.933993055558</v>
      </c>
      <c r="K231">
        <v>1452810297</v>
      </c>
      <c r="L231" s="16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>((E231-D231)/D231)+1</f>
        <v>0</v>
      </c>
      <c r="R231" s="11" t="e">
        <f>E231/N231</f>
        <v>#DIV/0!</v>
      </c>
      <c r="S231" t="str">
        <f t="shared" si="14"/>
        <v>film &amp; video</v>
      </c>
      <c r="T231" t="str">
        <f t="shared" si="15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f t="shared" si="12"/>
        <v>42159.777210648142</v>
      </c>
      <c r="K232">
        <v>1430851151</v>
      </c>
      <c r="L232" s="16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>((E232-D232)/D232)+1</f>
        <v>4.0000000000000036E-3</v>
      </c>
      <c r="R232" s="11">
        <f>E232/N232</f>
        <v>30</v>
      </c>
      <c r="S232" t="str">
        <f t="shared" si="14"/>
        <v>film &amp; video</v>
      </c>
      <c r="T232" t="str">
        <f t="shared" si="15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f t="shared" si="12"/>
        <v>42371.958923611113</v>
      </c>
      <c r="K233">
        <v>1449183651</v>
      </c>
      <c r="L233" s="16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>((E233-D233)/D233)+1</f>
        <v>0</v>
      </c>
      <c r="R233" s="11" t="e">
        <f>E233/N233</f>
        <v>#DIV/0!</v>
      </c>
      <c r="S233" t="str">
        <f t="shared" si="14"/>
        <v>film &amp; video</v>
      </c>
      <c r="T233" t="str">
        <f t="shared" si="15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f t="shared" si="12"/>
        <v>42062.82576388889</v>
      </c>
      <c r="K234">
        <v>1422474546</v>
      </c>
      <c r="L234" s="16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>((E234-D234)/D234)+1</f>
        <v>2.7499999999999969E-2</v>
      </c>
      <c r="R234" s="11">
        <f>E234/N234</f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f t="shared" si="12"/>
        <v>42642.911712962959</v>
      </c>
      <c r="K235">
        <v>1472593972</v>
      </c>
      <c r="L235" s="16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>((E235-D235)/D235)+1</f>
        <v>0</v>
      </c>
      <c r="R235" s="11" t="e">
        <f>E235/N235</f>
        <v>#DIV/0!</v>
      </c>
      <c r="S235" t="str">
        <f t="shared" si="14"/>
        <v>film &amp; video</v>
      </c>
      <c r="T235" t="str">
        <f t="shared" si="15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f t="shared" si="12"/>
        <v>42176.035405092596</v>
      </c>
      <c r="K236">
        <v>1431391859</v>
      </c>
      <c r="L236" s="16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>((E236-D236)/D236)+1</f>
        <v>0.40100000000000002</v>
      </c>
      <c r="R236" s="11">
        <f>E236/N236</f>
        <v>80.2</v>
      </c>
      <c r="S236" t="str">
        <f t="shared" si="14"/>
        <v>film &amp; video</v>
      </c>
      <c r="T236" t="str">
        <f t="shared" si="15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f t="shared" si="12"/>
        <v>42194.908530092594</v>
      </c>
      <c r="K237">
        <v>1433886497</v>
      </c>
      <c r="L237" s="16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>((E237-D237)/D237)+1</f>
        <v>0</v>
      </c>
      <c r="R237" s="11" t="e">
        <f>E237/N237</f>
        <v>#DIV/0!</v>
      </c>
      <c r="S237" t="str">
        <f t="shared" si="14"/>
        <v>film &amp; video</v>
      </c>
      <c r="T237" t="str">
        <f t="shared" si="15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f t="shared" si="12"/>
        <v>42374</v>
      </c>
      <c r="K238">
        <v>1447380099</v>
      </c>
      <c r="L238" s="16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>((E238-D238)/D238)+1</f>
        <v>0</v>
      </c>
      <c r="R238" s="11" t="e">
        <f>E238/N238</f>
        <v>#DIV/0!</v>
      </c>
      <c r="S238" t="str">
        <f t="shared" si="14"/>
        <v>film &amp; video</v>
      </c>
      <c r="T238" t="str">
        <f t="shared" si="15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f t="shared" si="12"/>
        <v>42437.577187499999</v>
      </c>
      <c r="K239">
        <v>1452261069</v>
      </c>
      <c r="L239" s="16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>((E239-D239)/D239)+1</f>
        <v>3.3333333333332993E-3</v>
      </c>
      <c r="R239" s="11">
        <f>E239/N239</f>
        <v>50</v>
      </c>
      <c r="S239" t="str">
        <f t="shared" si="14"/>
        <v>film &amp; video</v>
      </c>
      <c r="T239" t="str">
        <f t="shared" si="15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f t="shared" si="12"/>
        <v>42734.375</v>
      </c>
      <c r="K240">
        <v>1481324760</v>
      </c>
      <c r="L240" s="16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>((E240-D240)/D240)+1</f>
        <v>0</v>
      </c>
      <c r="R240" s="11" t="e">
        <f>E240/N240</f>
        <v>#DIV/0!</v>
      </c>
      <c r="S240" t="str">
        <f t="shared" si="14"/>
        <v>film &amp; video</v>
      </c>
      <c r="T240" t="str">
        <f t="shared" si="15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f t="shared" si="12"/>
        <v>42316.5</v>
      </c>
      <c r="K241">
        <v>1445308730</v>
      </c>
      <c r="L241" s="16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>((E241-D241)/D241)+1</f>
        <v>0.25</v>
      </c>
      <c r="R241" s="11">
        <f>E241/N241</f>
        <v>50</v>
      </c>
      <c r="S241" t="str">
        <f t="shared" si="14"/>
        <v>film &amp; video</v>
      </c>
      <c r="T241" t="str">
        <f t="shared" si="15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f t="shared" si="12"/>
        <v>41399.708460648151</v>
      </c>
      <c r="K242">
        <v>1363885211</v>
      </c>
      <c r="L242" s="16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>((E242-D242)/D242)+1</f>
        <v>1.0763413333333334</v>
      </c>
      <c r="R242" s="11">
        <f>E242/N242</f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f t="shared" si="12"/>
        <v>41994.697962962964</v>
      </c>
      <c r="K243">
        <v>1415292304</v>
      </c>
      <c r="L243" s="16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>((E243-D243)/D243)+1</f>
        <v>1.1263736263736264</v>
      </c>
      <c r="R243" s="11">
        <f>E243/N243</f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f t="shared" si="12"/>
        <v>40897.492939814816</v>
      </c>
      <c r="K244">
        <v>1321357790</v>
      </c>
      <c r="L244" s="16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>((E244-D244)/D244)+1</f>
        <v>1.1346153846153846</v>
      </c>
      <c r="R244" s="11">
        <f>E244/N244</f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f t="shared" si="12"/>
        <v>41692.047500000001</v>
      </c>
      <c r="K245">
        <v>1390439304</v>
      </c>
      <c r="L245" s="16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>((E245-D245)/D245)+1</f>
        <v>1.0259199999999999</v>
      </c>
      <c r="R245" s="11">
        <f>E245/N245</f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f t="shared" si="12"/>
        <v>40253.29583333333</v>
      </c>
      <c r="K246">
        <v>1265269559</v>
      </c>
      <c r="L246" s="16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>((E246-D246)/D246)+1</f>
        <v>1.1375714285714285</v>
      </c>
      <c r="R246" s="11">
        <f>E246/N246</f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f t="shared" si="12"/>
        <v>41137.053067129629</v>
      </c>
      <c r="K247">
        <v>1342487785</v>
      </c>
      <c r="L247" s="16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>((E247-D247)/D247)+1</f>
        <v>1.0371999999999999</v>
      </c>
      <c r="R247" s="11">
        <f>E247/N247</f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f t="shared" si="12"/>
        <v>40530.405150462961</v>
      </c>
      <c r="K248">
        <v>1288341805</v>
      </c>
      <c r="L248" s="16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>((E248-D248)/D248)+1</f>
        <v>3.0546000000000002</v>
      </c>
      <c r="R248" s="11">
        <f>E248/N248</f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f t="shared" si="12"/>
        <v>40467.152083333334</v>
      </c>
      <c r="K249">
        <v>1284042614</v>
      </c>
      <c r="L249" s="16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>((E249-D249)/D249)+1</f>
        <v>1.341</v>
      </c>
      <c r="R249" s="11">
        <f>E249/N249</f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f t="shared" si="12"/>
        <v>40915.774409722224</v>
      </c>
      <c r="K250">
        <v>1322073309</v>
      </c>
      <c r="L250" s="16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>((E250-D250)/D250)+1</f>
        <v>1.0133294117647058</v>
      </c>
      <c r="R250" s="11">
        <f>E250/N250</f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f t="shared" si="12"/>
        <v>40412.736111111109</v>
      </c>
      <c r="K251">
        <v>1275603020</v>
      </c>
      <c r="L251" s="16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>((E251-D251)/D251)+1</f>
        <v>1.1292</v>
      </c>
      <c r="R251" s="11">
        <f>E251/N251</f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f t="shared" si="12"/>
        <v>41431.565868055557</v>
      </c>
      <c r="K252">
        <v>1367933691</v>
      </c>
      <c r="L252" s="16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>((E252-D252)/D252)+1</f>
        <v>1.0558333333333334</v>
      </c>
      <c r="R252" s="11">
        <f>E252/N252</f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f t="shared" si="12"/>
        <v>41045.791666666664</v>
      </c>
      <c r="K253">
        <v>1334429646</v>
      </c>
      <c r="L253" s="16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>((E253-D253)/D253)+1</f>
        <v>1.2557142857142858</v>
      </c>
      <c r="R253" s="11">
        <f>E253/N253</f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f t="shared" si="12"/>
        <v>40330.165972222225</v>
      </c>
      <c r="K254">
        <v>1269878058</v>
      </c>
      <c r="L254" s="16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>((E254-D254)/D254)+1</f>
        <v>1.8456000000000001</v>
      </c>
      <c r="R254" s="11">
        <f>E254/N254</f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f t="shared" si="12"/>
        <v>40954.650868055556</v>
      </c>
      <c r="K255">
        <v>1326728235</v>
      </c>
      <c r="L255" s="16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>((E255-D255)/D255)+1</f>
        <v>1.0073333333333334</v>
      </c>
      <c r="R255" s="11">
        <f>E255/N255</f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f t="shared" si="12"/>
        <v>42294.083333333328</v>
      </c>
      <c r="K256">
        <v>1442443910</v>
      </c>
      <c r="L256" s="16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>((E256-D256)/D256)+1</f>
        <v>1.1694724999999999</v>
      </c>
      <c r="R256" s="11">
        <f>E256/N256</f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f t="shared" si="12"/>
        <v>40618.48474537037</v>
      </c>
      <c r="K257">
        <v>1297687082</v>
      </c>
      <c r="L257" s="16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>((E257-D257)/D257)+1</f>
        <v>1.0673325</v>
      </c>
      <c r="R257" s="11">
        <f>E257/N257</f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f t="shared" si="12"/>
        <v>41349.769293981481</v>
      </c>
      <c r="K258">
        <v>1360866467</v>
      </c>
      <c r="L258" s="16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>((E258-D258)/D258)+1</f>
        <v>1.391</v>
      </c>
      <c r="R258" s="11">
        <f>E258/N258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f t="shared" ref="J259:J322" si="16">(((I259/60)/60)/24)+DATE(1970,1,1)</f>
        <v>42509.626875000002</v>
      </c>
      <c r="K259">
        <v>1461078162</v>
      </c>
      <c r="L259" s="16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>((E259-D259)/D259)+1</f>
        <v>1.0672648571428571</v>
      </c>
      <c r="R259" s="11">
        <f>E259/N259</f>
        <v>66.70405357142856</v>
      </c>
      <c r="S259" t="str">
        <f t="shared" ref="S259:S322" si="18">LEFT(P259,FIND("/",P259)-1)</f>
        <v>film &amp; video</v>
      </c>
      <c r="T259" t="str">
        <f t="shared" ref="T259:T322" si="19">RIGHT(P259,LEN(P259)-FIND("/",P259))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f t="shared" si="16"/>
        <v>40712.051689814813</v>
      </c>
      <c r="K260">
        <v>1305767666</v>
      </c>
      <c r="L260" s="16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>((E260-D260)/D260)+1</f>
        <v>1.9114</v>
      </c>
      <c r="R260" s="11">
        <f>E260/N260</f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f t="shared" si="16"/>
        <v>42102.738067129627</v>
      </c>
      <c r="K261">
        <v>1425922969</v>
      </c>
      <c r="L261" s="16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>((E261-D261)/D261)+1</f>
        <v>1.3193789333333332</v>
      </c>
      <c r="R261" s="11">
        <f>E261/N261</f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f t="shared" si="16"/>
        <v>40376.415972222225</v>
      </c>
      <c r="K262">
        <v>1275415679</v>
      </c>
      <c r="L262" s="16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>((E262-D262)/D262)+1</f>
        <v>1.0640000000000001</v>
      </c>
      <c r="R262" s="11">
        <f>E262/N262</f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f t="shared" si="16"/>
        <v>41067.621527777781</v>
      </c>
      <c r="K263">
        <v>1334783704</v>
      </c>
      <c r="L263" s="16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>((E263-D263)/D263)+1</f>
        <v>1.0740000000000001</v>
      </c>
      <c r="R263" s="11">
        <f>E263/N263</f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f t="shared" si="16"/>
        <v>40600.24800925926</v>
      </c>
      <c r="K264">
        <v>1294811828</v>
      </c>
      <c r="L264" s="16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>((E264-D264)/D264)+1</f>
        <v>2.4</v>
      </c>
      <c r="R264" s="11">
        <f>E264/N264</f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f t="shared" si="16"/>
        <v>41179.954791666663</v>
      </c>
      <c r="K265">
        <v>1346194494</v>
      </c>
      <c r="L265" s="16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>((E265-D265)/D265)+1</f>
        <v>1.1808107999999999</v>
      </c>
      <c r="R265" s="11">
        <f>E265/N265</f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f t="shared" si="16"/>
        <v>41040.620312500003</v>
      </c>
      <c r="K266">
        <v>1334155995</v>
      </c>
      <c r="L266" s="16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>((E266-D266)/D266)+1</f>
        <v>1.1819999999999999</v>
      </c>
      <c r="R266" s="11">
        <f>E266/N266</f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f t="shared" si="16"/>
        <v>40308.844444444447</v>
      </c>
      <c r="K267">
        <v>1269928430</v>
      </c>
      <c r="L267" s="16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>((E267-D267)/D267)+1</f>
        <v>1.111</v>
      </c>
      <c r="R267" s="11">
        <f>E267/N267</f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f t="shared" si="16"/>
        <v>40291.160416666666</v>
      </c>
      <c r="K268">
        <v>1264565507</v>
      </c>
      <c r="L268" s="16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>((E268-D268)/D268)+1</f>
        <v>1.4550000000000001</v>
      </c>
      <c r="R268" s="11">
        <f>E268/N268</f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f t="shared" si="16"/>
        <v>41815.452534722222</v>
      </c>
      <c r="K269">
        <v>1401101499</v>
      </c>
      <c r="L269" s="16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>((E269-D269)/D269)+1</f>
        <v>1.3162883248730965</v>
      </c>
      <c r="R269" s="11">
        <f>E269/N269</f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f t="shared" si="16"/>
        <v>40854.194189814814</v>
      </c>
      <c r="K270">
        <v>1316749178</v>
      </c>
      <c r="L270" s="16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>((E270-D270)/D270)+1</f>
        <v>1.1140000000000001</v>
      </c>
      <c r="R270" s="11">
        <f>E270/N270</f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f t="shared" si="16"/>
        <v>42788.197013888886</v>
      </c>
      <c r="K271">
        <v>1485146622</v>
      </c>
      <c r="L271" s="16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>((E271-D271)/D271)+1</f>
        <v>1.4723377</v>
      </c>
      <c r="R271" s="11">
        <f>E271/N271</f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f t="shared" si="16"/>
        <v>40688.166666666664</v>
      </c>
      <c r="K272">
        <v>1301950070</v>
      </c>
      <c r="L272" s="16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>((E272-D272)/D272)+1</f>
        <v>1.526086956521739</v>
      </c>
      <c r="R272" s="11">
        <f>E272/N272</f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f t="shared" si="16"/>
        <v>41641.333333333336</v>
      </c>
      <c r="K273">
        <v>1386123861</v>
      </c>
      <c r="L273" s="16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>((E273-D273)/D273)+1</f>
        <v>1.0468</v>
      </c>
      <c r="R273" s="11">
        <f>E273/N273</f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f t="shared" si="16"/>
        <v>40296.78402777778</v>
      </c>
      <c r="K274">
        <v>1267220191</v>
      </c>
      <c r="L274" s="16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>((E274-D274)/D274)+1</f>
        <v>1.7743366666666667</v>
      </c>
      <c r="R274" s="11">
        <f>E274/N274</f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f t="shared" si="16"/>
        <v>40727.498449074075</v>
      </c>
      <c r="K275">
        <v>1307102266</v>
      </c>
      <c r="L275" s="16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>((E275-D275)/D275)+1</f>
        <v>1.077758</v>
      </c>
      <c r="R275" s="11">
        <f>E275/N275</f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f t="shared" si="16"/>
        <v>41004.290972222225</v>
      </c>
      <c r="K276">
        <v>1330638829</v>
      </c>
      <c r="L276" s="16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>((E276-D276)/D276)+1</f>
        <v>1.56</v>
      </c>
      <c r="R276" s="11">
        <f>E276/N276</f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f t="shared" si="16"/>
        <v>41223.073680555557</v>
      </c>
      <c r="K277">
        <v>1349916366</v>
      </c>
      <c r="L277" s="16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>((E277-D277)/D277)+1</f>
        <v>1.08395</v>
      </c>
      <c r="R277" s="11">
        <f>E277/N277</f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f t="shared" si="16"/>
        <v>41027.040208333332</v>
      </c>
      <c r="K278">
        <v>1330394274</v>
      </c>
      <c r="L278" s="16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>((E278-D278)/D278)+1</f>
        <v>1.476</v>
      </c>
      <c r="R278" s="11">
        <f>E278/N278</f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f t="shared" si="16"/>
        <v>42147.891423611116</v>
      </c>
      <c r="K279">
        <v>1429824219</v>
      </c>
      <c r="L279" s="16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>((E279-D279)/D279)+1</f>
        <v>1.1038153846153846</v>
      </c>
      <c r="R279" s="11">
        <f>E279/N279</f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f t="shared" si="16"/>
        <v>41194.040960648148</v>
      </c>
      <c r="K280">
        <v>1347411539</v>
      </c>
      <c r="L280" s="16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>((E280-D280)/D280)+1</f>
        <v>1.5034814814814816</v>
      </c>
      <c r="R280" s="11">
        <f>E280/N280</f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f t="shared" si="16"/>
        <v>42793.084027777775</v>
      </c>
      <c r="K281">
        <v>1485237096</v>
      </c>
      <c r="L281" s="16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>((E281-D281)/D281)+1</f>
        <v>1.5731829411764706</v>
      </c>
      <c r="R281" s="11">
        <f>E281/N281</f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f t="shared" si="16"/>
        <v>41789.590682870366</v>
      </c>
      <c r="K282">
        <v>1397571035</v>
      </c>
      <c r="L282" s="16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>((E282-D282)/D282)+1</f>
        <v>1.5614400000000002</v>
      </c>
      <c r="R282" s="11">
        <f>E282/N282</f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f t="shared" si="16"/>
        <v>40035.80972222222</v>
      </c>
      <c r="K283">
        <v>1242532513</v>
      </c>
      <c r="L283" s="16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>((E283-D283)/D283)+1</f>
        <v>1.2058763636363636</v>
      </c>
      <c r="R283" s="11">
        <f>E283/N283</f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f t="shared" si="16"/>
        <v>40231.916666666664</v>
      </c>
      <c r="K284">
        <v>1263679492</v>
      </c>
      <c r="L284" s="16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>((E284-D284)/D284)+1</f>
        <v>1.0118888888888888</v>
      </c>
      <c r="R284" s="11">
        <f>E284/N284</f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f t="shared" si="16"/>
        <v>40695.207638888889</v>
      </c>
      <c r="K285">
        <v>1305219744</v>
      </c>
      <c r="L285" s="16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>((E285-D285)/D285)+1</f>
        <v>1.142725</v>
      </c>
      <c r="R285" s="11">
        <f>E285/N285</f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f t="shared" si="16"/>
        <v>40929.738194444442</v>
      </c>
      <c r="K286">
        <v>1325007780</v>
      </c>
      <c r="L286" s="16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>((E286-D286)/D286)+1</f>
        <v>1.0462615</v>
      </c>
      <c r="R286" s="11">
        <f>E286/N286</f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f t="shared" si="16"/>
        <v>41536.756111111114</v>
      </c>
      <c r="K287">
        <v>1377022128</v>
      </c>
      <c r="L287" s="16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>((E287-D287)/D287)+1</f>
        <v>2.2882507142857142</v>
      </c>
      <c r="R287" s="11">
        <f>E287/N287</f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f t="shared" si="16"/>
        <v>41358.774583333332</v>
      </c>
      <c r="K288">
        <v>1360352124</v>
      </c>
      <c r="L288" s="16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>((E288-D288)/D288)+1</f>
        <v>1.0915333333333332</v>
      </c>
      <c r="R288" s="11">
        <f>E288/N288</f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f t="shared" si="16"/>
        <v>41215.166666666664</v>
      </c>
      <c r="K289">
        <v>1349160018</v>
      </c>
      <c r="L289" s="16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>((E289-D289)/D289)+1</f>
        <v>1.7629999999999999</v>
      </c>
      <c r="R289" s="11">
        <f>E289/N289</f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f t="shared" si="16"/>
        <v>41086.168900462959</v>
      </c>
      <c r="K290">
        <v>1337659393</v>
      </c>
      <c r="L290" s="16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>((E290-D290)/D290)+1</f>
        <v>1.0321061999999999</v>
      </c>
      <c r="R290" s="11">
        <f>E290/N290</f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f t="shared" si="16"/>
        <v>41580.456412037034</v>
      </c>
      <c r="K291">
        <v>1380797834</v>
      </c>
      <c r="L291" s="16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>((E291-D291)/D291)+1</f>
        <v>1.0482</v>
      </c>
      <c r="R291" s="11">
        <f>E291/N291</f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f t="shared" si="16"/>
        <v>40576.332638888889</v>
      </c>
      <c r="K292">
        <v>1292316697</v>
      </c>
      <c r="L292" s="16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>((E292-D292)/D292)+1</f>
        <v>1.0668444444444445</v>
      </c>
      <c r="R292" s="11">
        <f>E292/N292</f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f t="shared" si="16"/>
        <v>41395.000694444447</v>
      </c>
      <c r="K293">
        <v>1365791246</v>
      </c>
      <c r="L293" s="16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>((E293-D293)/D293)+1</f>
        <v>1.2001999999999999</v>
      </c>
      <c r="R293" s="11">
        <f>E293/N293</f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f t="shared" si="16"/>
        <v>40845.165972222225</v>
      </c>
      <c r="K294">
        <v>1317064599</v>
      </c>
      <c r="L294" s="16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>((E294-D294)/D294)+1</f>
        <v>1.0150693333333334</v>
      </c>
      <c r="R294" s="11">
        <f>E294/N294</f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f t="shared" si="16"/>
        <v>41749.667986111112</v>
      </c>
      <c r="K295">
        <v>1395417714</v>
      </c>
      <c r="L295" s="16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>((E295-D295)/D295)+1</f>
        <v>1.0138461538461538</v>
      </c>
      <c r="R295" s="11">
        <f>E295/N295</f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f t="shared" si="16"/>
        <v>40378.666666666664</v>
      </c>
      <c r="K296">
        <v>1276480894</v>
      </c>
      <c r="L296" s="16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>((E296-D296)/D296)+1</f>
        <v>1</v>
      </c>
      <c r="R296" s="11">
        <f>E296/N296</f>
        <v>100</v>
      </c>
      <c r="S296" t="str">
        <f t="shared" si="18"/>
        <v>film &amp; video</v>
      </c>
      <c r="T296" t="str">
        <f t="shared" si="1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f t="shared" si="16"/>
        <v>41579</v>
      </c>
      <c r="K297">
        <v>1378080409</v>
      </c>
      <c r="L297" s="16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>((E297-D297)/D297)+1</f>
        <v>1.3310911999999999</v>
      </c>
      <c r="R297" s="11">
        <f>E297/N297</f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f t="shared" si="16"/>
        <v>41159.475497685184</v>
      </c>
      <c r="K298">
        <v>1344857083</v>
      </c>
      <c r="L298" s="16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>((E298-D298)/D298)+1</f>
        <v>1.187262</v>
      </c>
      <c r="R298" s="11">
        <f>E298/N298</f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f t="shared" si="16"/>
        <v>42125.165972222225</v>
      </c>
      <c r="K299">
        <v>1427390901</v>
      </c>
      <c r="L299" s="16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>((E299-D299)/D299)+1</f>
        <v>1.0064</v>
      </c>
      <c r="R299" s="11">
        <f>E299/N299</f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f t="shared" si="16"/>
        <v>41768.875</v>
      </c>
      <c r="K300">
        <v>1394536048</v>
      </c>
      <c r="L300" s="16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>((E300-D300)/D300)+1</f>
        <v>1.089324126984127</v>
      </c>
      <c r="R300" s="11">
        <f>E300/N300</f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f t="shared" si="16"/>
        <v>40499.266898148147</v>
      </c>
      <c r="K301">
        <v>1287379460</v>
      </c>
      <c r="L301" s="16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>((E301-D301)/D301)+1</f>
        <v>1.789525</v>
      </c>
      <c r="R301" s="11">
        <f>E301/N301</f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f t="shared" si="16"/>
        <v>40657.959930555553</v>
      </c>
      <c r="K302">
        <v>1301007738</v>
      </c>
      <c r="L302" s="16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>((E302-D302)/D302)+1</f>
        <v>1.0172264</v>
      </c>
      <c r="R302" s="11">
        <f>E302/N302</f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f t="shared" si="16"/>
        <v>41352.696006944447</v>
      </c>
      <c r="K303">
        <v>1360258935</v>
      </c>
      <c r="L303" s="16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>((E303-D303)/D303)+1</f>
        <v>1.1873499999999999</v>
      </c>
      <c r="R303" s="11">
        <f>E303/N303</f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f t="shared" si="16"/>
        <v>40963.856921296298</v>
      </c>
      <c r="K304">
        <v>1327523638</v>
      </c>
      <c r="L304" s="16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>((E304-D304)/D304)+1</f>
        <v>1.0045999999999999</v>
      </c>
      <c r="R304" s="11">
        <f>E304/N304</f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f t="shared" si="16"/>
        <v>41062.071134259262</v>
      </c>
      <c r="K305">
        <v>1336009346</v>
      </c>
      <c r="L305" s="16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>((E305-D305)/D305)+1</f>
        <v>1.3746666666666667</v>
      </c>
      <c r="R305" s="11">
        <f>E305/N305</f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f t="shared" si="16"/>
        <v>41153.083333333336</v>
      </c>
      <c r="K306">
        <v>1343096197</v>
      </c>
      <c r="L306" s="16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>((E306-D306)/D306)+1</f>
        <v>2.3164705882352941</v>
      </c>
      <c r="R306" s="11">
        <f>E306/N306</f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f t="shared" si="16"/>
        <v>40978.630196759259</v>
      </c>
      <c r="K307">
        <v>1328800049</v>
      </c>
      <c r="L307" s="16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>((E307-D307)/D307)+1</f>
        <v>1.3033333333333332</v>
      </c>
      <c r="R307" s="11">
        <f>E307/N307</f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f t="shared" si="16"/>
        <v>41353.795520833337</v>
      </c>
      <c r="K308">
        <v>1362081933</v>
      </c>
      <c r="L308" s="16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>((E308-D308)/D308)+1</f>
        <v>2.9290000000000003</v>
      </c>
      <c r="R308" s="11">
        <f>E308/N308</f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f t="shared" si="16"/>
        <v>41312.944456018515</v>
      </c>
      <c r="K309">
        <v>1357684801</v>
      </c>
      <c r="L309" s="16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>((E309-D309)/D309)+1</f>
        <v>1.1131818181818183</v>
      </c>
      <c r="R309" s="11">
        <f>E309/N309</f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f t="shared" si="16"/>
        <v>40612.694560185184</v>
      </c>
      <c r="K310">
        <v>1295887210</v>
      </c>
      <c r="L310" s="16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>((E310-D310)/D310)+1</f>
        <v>1.0556666666666668</v>
      </c>
      <c r="R310" s="11">
        <f>E310/N310</f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f t="shared" si="16"/>
        <v>41155.751550925925</v>
      </c>
      <c r="K311">
        <v>1344880934</v>
      </c>
      <c r="L311" s="16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>((E311-D311)/D311)+1</f>
        <v>1.1894444444444445</v>
      </c>
      <c r="R311" s="11">
        <f>E311/N311</f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f t="shared" si="16"/>
        <v>40836.083333333336</v>
      </c>
      <c r="K312">
        <v>1317788623</v>
      </c>
      <c r="L312" s="16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>((E312-D312)/D312)+1</f>
        <v>1.04129</v>
      </c>
      <c r="R312" s="11">
        <f>E312/N312</f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f t="shared" si="16"/>
        <v>40909.332638888889</v>
      </c>
      <c r="K313">
        <v>1321852592</v>
      </c>
      <c r="L313" s="16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>((E313-D313)/D313)+1</f>
        <v>1.0410165</v>
      </c>
      <c r="R313" s="11">
        <f>E313/N313</f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f t="shared" si="16"/>
        <v>41378.877685185187</v>
      </c>
      <c r="K314">
        <v>1363381432</v>
      </c>
      <c r="L314" s="16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>((E314-D314)/D314)+1</f>
        <v>1.1187499999999999</v>
      </c>
      <c r="R314" s="11">
        <f>E314/N314</f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f t="shared" si="16"/>
        <v>40401.665972222225</v>
      </c>
      <c r="K315">
        <v>1277702894</v>
      </c>
      <c r="L315" s="16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>((E315-D315)/D315)+1</f>
        <v>1.0473529411764706</v>
      </c>
      <c r="R315" s="11">
        <f>E315/N315</f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f t="shared" si="16"/>
        <v>41334.833194444444</v>
      </c>
      <c r="K316">
        <v>1359575988</v>
      </c>
      <c r="L316" s="16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>((E316-D316)/D316)+1</f>
        <v>3.8515000000000001</v>
      </c>
      <c r="R316" s="11">
        <f>E316/N316</f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f t="shared" si="16"/>
        <v>41143.77238425926</v>
      </c>
      <c r="K317">
        <v>1343068334</v>
      </c>
      <c r="L317" s="16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>((E317-D317)/D317)+1</f>
        <v>1.01248</v>
      </c>
      <c r="R317" s="11">
        <f>E317/N317</f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f t="shared" si="16"/>
        <v>41984.207638888889</v>
      </c>
      <c r="K318">
        <v>1415398197</v>
      </c>
      <c r="L318" s="16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>((E318-D318)/D318)+1</f>
        <v>1.1377333333333333</v>
      </c>
      <c r="R318" s="11">
        <f>E318/N318</f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f t="shared" si="16"/>
        <v>41619.676886574074</v>
      </c>
      <c r="K319">
        <v>1384186483</v>
      </c>
      <c r="L319" s="16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>((E319-D319)/D319)+1</f>
        <v>1.0080333333333333</v>
      </c>
      <c r="R319" s="11">
        <f>E319/N319</f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f t="shared" si="16"/>
        <v>41359.997118055559</v>
      </c>
      <c r="K320">
        <v>1361753751</v>
      </c>
      <c r="L320" s="16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>((E320-D320)/D320)+1</f>
        <v>2.8331999999999997</v>
      </c>
      <c r="R320" s="11">
        <f>E320/N320</f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f t="shared" si="16"/>
        <v>40211.332638888889</v>
      </c>
      <c r="K321">
        <v>1257538029</v>
      </c>
      <c r="L321" s="16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>((E321-D321)/D321)+1</f>
        <v>1.1268</v>
      </c>
      <c r="R321" s="11">
        <f>E321/N321</f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f t="shared" si="16"/>
        <v>42360.958333333328</v>
      </c>
      <c r="K322">
        <v>1448284433</v>
      </c>
      <c r="L322" s="16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>((E322-D322)/D322)+1</f>
        <v>1.0658000000000001</v>
      </c>
      <c r="R322" s="11">
        <f>E322/N322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f t="shared" ref="J323:J386" si="20">(((I323/60)/60)/24)+DATE(1970,1,1)</f>
        <v>42682.488263888896</v>
      </c>
      <c r="K323">
        <v>1475577786</v>
      </c>
      <c r="L323" s="16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>((E323-D323)/D323)+1</f>
        <v>1.0266285714285714</v>
      </c>
      <c r="R323" s="11">
        <f>E323/N323</f>
        <v>106.62314540059347</v>
      </c>
      <c r="S323" t="str">
        <f t="shared" ref="S323:S386" si="22">LEFT(P323,FIND("/",P323)-1)</f>
        <v>film &amp; video</v>
      </c>
      <c r="T323" t="str">
        <f t="shared" ref="T323:T386" si="23">RIGHT(P323,LEN(P323)-FIND("/",P323))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f t="shared" si="20"/>
        <v>42503.57</v>
      </c>
      <c r="K324">
        <v>1460554848</v>
      </c>
      <c r="L324" s="16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>((E324-D324)/D324)+1</f>
        <v>1.0791200000000001</v>
      </c>
      <c r="R324" s="11">
        <f>E324/N324</f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f t="shared" si="20"/>
        <v>42725.332638888889</v>
      </c>
      <c r="K325">
        <v>1479886966</v>
      </c>
      <c r="L325" s="16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>((E325-D325)/D325)+1</f>
        <v>1.2307407407407407</v>
      </c>
      <c r="R325" s="11">
        <f>E325/N325</f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f t="shared" si="20"/>
        <v>42217.626250000001</v>
      </c>
      <c r="K326">
        <v>1435590108</v>
      </c>
      <c r="L326" s="16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>((E326-D326)/D326)+1</f>
        <v>1.016</v>
      </c>
      <c r="R326" s="11">
        <f>E326/N326</f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f t="shared" si="20"/>
        <v>42724.187881944439</v>
      </c>
      <c r="K327">
        <v>1479184233</v>
      </c>
      <c r="L327" s="16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>((E327-D327)/D327)+1</f>
        <v>1.04396</v>
      </c>
      <c r="R327" s="11">
        <f>E327/N327</f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f t="shared" si="20"/>
        <v>42808.956250000003</v>
      </c>
      <c r="K328">
        <v>1486625606</v>
      </c>
      <c r="L328" s="16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>((E328-D328)/D328)+1</f>
        <v>1.1292973333333334</v>
      </c>
      <c r="R328" s="11">
        <f>E328/N328</f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f t="shared" si="20"/>
        <v>42085.333333333328</v>
      </c>
      <c r="K329">
        <v>1424669929</v>
      </c>
      <c r="L329" s="16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>((E329-D329)/D329)+1</f>
        <v>1.3639999999999999</v>
      </c>
      <c r="R329" s="11">
        <f>E329/N329</f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f t="shared" si="20"/>
        <v>42309.166666666672</v>
      </c>
      <c r="K330">
        <v>1443739388</v>
      </c>
      <c r="L330" s="16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>((E330-D330)/D330)+1</f>
        <v>1.036144</v>
      </c>
      <c r="R330" s="11">
        <f>E330/N330</f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f t="shared" si="20"/>
        <v>42315.166666666672</v>
      </c>
      <c r="K331">
        <v>1444821127</v>
      </c>
      <c r="L331" s="16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>((E331-D331)/D331)+1</f>
        <v>1.0549999999999999</v>
      </c>
      <c r="R331" s="11">
        <f>E331/N331</f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f t="shared" si="20"/>
        <v>41411.165972222225</v>
      </c>
      <c r="K332">
        <v>1366028563</v>
      </c>
      <c r="L332" s="16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>((E332-D332)/D332)+1</f>
        <v>1.0182857142857142</v>
      </c>
      <c r="R332" s="11">
        <f>E332/N332</f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f t="shared" si="20"/>
        <v>42538.581412037034</v>
      </c>
      <c r="K333">
        <v>1463493434</v>
      </c>
      <c r="L333" s="16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>((E333-D333)/D333)+1</f>
        <v>1.0660499999999999</v>
      </c>
      <c r="R333" s="11">
        <f>E333/N333</f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f t="shared" si="20"/>
        <v>42305.333333333328</v>
      </c>
      <c r="K334">
        <v>1442420377</v>
      </c>
      <c r="L334" s="16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>((E334-D334)/D334)+1</f>
        <v>1.13015</v>
      </c>
      <c r="R334" s="11">
        <f>E334/N334</f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f t="shared" si="20"/>
        <v>42467.59480324074</v>
      </c>
      <c r="K335">
        <v>1457450191</v>
      </c>
      <c r="L335" s="16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>((E335-D335)/D335)+1</f>
        <v>1.252275</v>
      </c>
      <c r="R335" s="11">
        <f>E335/N335</f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f t="shared" si="20"/>
        <v>42139.791666666672</v>
      </c>
      <c r="K336">
        <v>1428423757</v>
      </c>
      <c r="L336" s="16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>((E336-D336)/D336)+1</f>
        <v>1.0119</v>
      </c>
      <c r="R336" s="11">
        <f>E336/N336</f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f t="shared" si="20"/>
        <v>42132.916666666672</v>
      </c>
      <c r="K337">
        <v>1428428515</v>
      </c>
      <c r="L337" s="16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>((E337-D337)/D337)+1</f>
        <v>1.0276470588235294</v>
      </c>
      <c r="R337" s="11">
        <f>E337/N337</f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f t="shared" si="20"/>
        <v>42321.637939814813</v>
      </c>
      <c r="K338">
        <v>1444832318</v>
      </c>
      <c r="L338" s="16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>((E338-D338)/D338)+1</f>
        <v>1.1683911999999999</v>
      </c>
      <c r="R338" s="11">
        <f>E338/N338</f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f t="shared" si="20"/>
        <v>42077.086898148147</v>
      </c>
      <c r="K339">
        <v>1423710308</v>
      </c>
      <c r="L339" s="16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>((E339-D339)/D339)+1</f>
        <v>1.0116833333333335</v>
      </c>
      <c r="R339" s="11">
        <f>E339/N339</f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f t="shared" si="20"/>
        <v>42616.041666666672</v>
      </c>
      <c r="K340">
        <v>1468001290</v>
      </c>
      <c r="L340" s="16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>((E340-D340)/D340)+1</f>
        <v>1.1013360000000001</v>
      </c>
      <c r="R340" s="11">
        <f>E340/N340</f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f t="shared" si="20"/>
        <v>42123.760046296295</v>
      </c>
      <c r="K341">
        <v>1427739268</v>
      </c>
      <c r="L341" s="16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>((E341-D341)/D341)+1</f>
        <v>1.0808333333333333</v>
      </c>
      <c r="R341" s="11">
        <f>E341/N341</f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f t="shared" si="20"/>
        <v>42802.875</v>
      </c>
      <c r="K342">
        <v>1486397007</v>
      </c>
      <c r="L342" s="16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>((E342-D342)/D342)+1</f>
        <v>1.2502285714285715</v>
      </c>
      <c r="R342" s="11">
        <f>E342/N342</f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f t="shared" si="20"/>
        <v>41913.165972222225</v>
      </c>
      <c r="K343">
        <v>1410555998</v>
      </c>
      <c r="L343" s="16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>((E343-D343)/D343)+1</f>
        <v>1.0671428571428572</v>
      </c>
      <c r="R343" s="11">
        <f>E343/N343</f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f t="shared" si="20"/>
        <v>42489.780844907407</v>
      </c>
      <c r="K344">
        <v>1459363465</v>
      </c>
      <c r="L344" s="16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>((E344-D344)/D344)+1</f>
        <v>1.0036639999999999</v>
      </c>
      <c r="R344" s="11">
        <f>E344/N344</f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f t="shared" si="20"/>
        <v>41957.125</v>
      </c>
      <c r="K345">
        <v>1413308545</v>
      </c>
      <c r="L345" s="16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>((E345-D345)/D345)+1</f>
        <v>1.0202863333333334</v>
      </c>
      <c r="R345" s="11">
        <f>E345/N345</f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f t="shared" si="20"/>
        <v>42156.097222222219</v>
      </c>
      <c r="K346">
        <v>1429312694</v>
      </c>
      <c r="L346" s="16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>((E346-D346)/D346)+1</f>
        <v>1.0208358208955224</v>
      </c>
      <c r="R346" s="11">
        <f>E346/N346</f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f t="shared" si="20"/>
        <v>42144.944328703699</v>
      </c>
      <c r="K347">
        <v>1429569590</v>
      </c>
      <c r="L347" s="16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>((E347-D347)/D347)+1</f>
        <v>1.2327586206896552</v>
      </c>
      <c r="R347" s="11">
        <f>E347/N347</f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f t="shared" si="20"/>
        <v>42291.500243055561</v>
      </c>
      <c r="K348">
        <v>1442232021</v>
      </c>
      <c r="L348" s="16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>((E348-D348)/D348)+1</f>
        <v>1.7028880000000002</v>
      </c>
      <c r="R348" s="11">
        <f>E348/N348</f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f t="shared" si="20"/>
        <v>42322.537141203706</v>
      </c>
      <c r="K349">
        <v>1444910009</v>
      </c>
      <c r="L349" s="16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>((E349-D349)/D349)+1</f>
        <v>1.1159049999999999</v>
      </c>
      <c r="R349" s="11">
        <f>E349/N349</f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f t="shared" si="20"/>
        <v>42237.58699074074</v>
      </c>
      <c r="K350">
        <v>1437573916</v>
      </c>
      <c r="L350" s="16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>((E350-D350)/D350)+1</f>
        <v>1.03</v>
      </c>
      <c r="R350" s="11">
        <f>E350/N350</f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f t="shared" si="20"/>
        <v>42790.498935185184</v>
      </c>
      <c r="K351">
        <v>1485345508</v>
      </c>
      <c r="L351" s="16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>((E351-D351)/D351)+1</f>
        <v>1.0663570159857905</v>
      </c>
      <c r="R351" s="11">
        <f>E351/N351</f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f t="shared" si="20"/>
        <v>42624.165972222225</v>
      </c>
      <c r="K352">
        <v>1470274509</v>
      </c>
      <c r="L352" s="16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>((E352-D352)/D352)+1</f>
        <v>1.1476</v>
      </c>
      <c r="R352" s="11">
        <f>E352/N352</f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f t="shared" si="20"/>
        <v>42467.923078703709</v>
      </c>
      <c r="K353">
        <v>1456614554</v>
      </c>
      <c r="L353" s="16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>((E353-D353)/D353)+1</f>
        <v>1.2734117647058825</v>
      </c>
      <c r="R353" s="11">
        <f>E353/N353</f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f t="shared" si="20"/>
        <v>41920.167453703703</v>
      </c>
      <c r="K354">
        <v>1410148868</v>
      </c>
      <c r="L354" s="16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>((E354-D354)/D354)+1</f>
        <v>1.1656</v>
      </c>
      <c r="R354" s="11">
        <f>E354/N354</f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f t="shared" si="20"/>
        <v>42327.833553240736</v>
      </c>
      <c r="K355">
        <v>1445367619</v>
      </c>
      <c r="L355" s="16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>((E355-D355)/D355)+1</f>
        <v>1.0861819426615318</v>
      </c>
      <c r="R355" s="11">
        <f>E355/N355</f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f t="shared" si="20"/>
        <v>42468.786122685182</v>
      </c>
      <c r="K356">
        <v>1457553121</v>
      </c>
      <c r="L356" s="16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>((E356-D356)/D356)+1</f>
        <v>1.0394285714285714</v>
      </c>
      <c r="R356" s="11">
        <f>E356/N356</f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f t="shared" si="20"/>
        <v>41974.3355787037</v>
      </c>
      <c r="K357">
        <v>1414738994</v>
      </c>
      <c r="L357" s="16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>((E357-D357)/D357)+1</f>
        <v>1.1625714285714286</v>
      </c>
      <c r="R357" s="11">
        <f>E357/N357</f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f t="shared" si="20"/>
        <v>42445.761493055557</v>
      </c>
      <c r="K358">
        <v>1455563793</v>
      </c>
      <c r="L358" s="16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>((E358-D358)/D358)+1</f>
        <v>1.0269239999999999</v>
      </c>
      <c r="R358" s="11">
        <f>E358/N358</f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f t="shared" si="20"/>
        <v>42118.222187499996</v>
      </c>
      <c r="K359">
        <v>1426396797</v>
      </c>
      <c r="L359" s="16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>((E359-D359)/D359)+1</f>
        <v>1.74</v>
      </c>
      <c r="R359" s="11">
        <f>E359/N359</f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f t="shared" si="20"/>
        <v>42536.625</v>
      </c>
      <c r="K360">
        <v>1463517521</v>
      </c>
      <c r="L360" s="16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>((E360-D360)/D360)+1</f>
        <v>1.03088</v>
      </c>
      <c r="R360" s="11">
        <f>E360/N360</f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f t="shared" si="20"/>
        <v>41957.216666666667</v>
      </c>
      <c r="K361">
        <v>1414028490</v>
      </c>
      <c r="L361" s="16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>((E361-D361)/D361)+1</f>
        <v>1.0485537190082646</v>
      </c>
      <c r="R361" s="11">
        <f>E361/N361</f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f t="shared" si="20"/>
        <v>42208.132638888885</v>
      </c>
      <c r="K362">
        <v>1433799180</v>
      </c>
      <c r="L362" s="16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>((E362-D362)/D362)+1</f>
        <v>1.0137499999999999</v>
      </c>
      <c r="R362" s="11">
        <f>E362/N362</f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f t="shared" si="20"/>
        <v>41966.042893518519</v>
      </c>
      <c r="K363">
        <v>1414108906</v>
      </c>
      <c r="L363" s="16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>((E363-D363)/D363)+1</f>
        <v>1.1107699999999998</v>
      </c>
      <c r="R363" s="11">
        <f>E363/N363</f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f t="shared" si="20"/>
        <v>41859</v>
      </c>
      <c r="K364">
        <v>1405573391</v>
      </c>
      <c r="L364" s="16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>((E364-D364)/D364)+1</f>
        <v>1.2415933781686497</v>
      </c>
      <c r="R364" s="11">
        <f>E364/N364</f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f t="shared" si="20"/>
        <v>40300.806944444441</v>
      </c>
      <c r="K365">
        <v>1268934736</v>
      </c>
      <c r="L365" s="16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>((E365-D365)/D365)+1</f>
        <v>1.0133333333333334</v>
      </c>
      <c r="R365" s="11">
        <f>E365/N365</f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f t="shared" si="20"/>
        <v>41811.165972222225</v>
      </c>
      <c r="K366">
        <v>1400704672</v>
      </c>
      <c r="L366" s="16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>((E366-D366)/D366)+1</f>
        <v>1.1016142857142857</v>
      </c>
      <c r="R366" s="11">
        <f>E366/N366</f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f t="shared" si="20"/>
        <v>41698.606469907405</v>
      </c>
      <c r="K367">
        <v>1391005999</v>
      </c>
      <c r="L367" s="16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>((E367-D367)/D367)+1</f>
        <v>1.0397333333333334</v>
      </c>
      <c r="R367" s="11">
        <f>E367/N367</f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f t="shared" si="20"/>
        <v>41049.793032407404</v>
      </c>
      <c r="K368">
        <v>1334948518</v>
      </c>
      <c r="L368" s="16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>((E368-D368)/D368)+1</f>
        <v>1.013157894736842</v>
      </c>
      <c r="R368" s="11">
        <f>E368/N368</f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f t="shared" si="20"/>
        <v>41395.207638888889</v>
      </c>
      <c r="K369">
        <v>1363960278</v>
      </c>
      <c r="L369" s="16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>((E369-D369)/D369)+1</f>
        <v>1.033501</v>
      </c>
      <c r="R369" s="11">
        <f>E369/N369</f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f t="shared" si="20"/>
        <v>42078.563912037032</v>
      </c>
      <c r="K370">
        <v>1423405922</v>
      </c>
      <c r="L370" s="16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>((E370-D370)/D370)+1</f>
        <v>1.04112</v>
      </c>
      <c r="R370" s="11">
        <f>E370/N370</f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f t="shared" si="20"/>
        <v>40923.551724537036</v>
      </c>
      <c r="K371">
        <v>1324041269</v>
      </c>
      <c r="L371" s="16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>((E371-D371)/D371)+1</f>
        <v>1.1015569230769231</v>
      </c>
      <c r="R371" s="11">
        <f>E371/N371</f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f t="shared" si="20"/>
        <v>42741.795138888891</v>
      </c>
      <c r="K372">
        <v>1481137500</v>
      </c>
      <c r="L372" s="16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>((E372-D372)/D372)+1</f>
        <v>1.2202</v>
      </c>
      <c r="R372" s="11">
        <f>E372/N372</f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f t="shared" si="20"/>
        <v>41306.767812500002</v>
      </c>
      <c r="K373">
        <v>1355855139</v>
      </c>
      <c r="L373" s="16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>((E373-D373)/D373)+1</f>
        <v>1.1416866666666667</v>
      </c>
      <c r="R373" s="11">
        <f>E373/N373</f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f t="shared" si="20"/>
        <v>42465.666666666672</v>
      </c>
      <c r="K374">
        <v>1456408244</v>
      </c>
      <c r="L374" s="16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>((E374-D374)/D374)+1</f>
        <v>1.2533333333333334</v>
      </c>
      <c r="R374" s="11">
        <f>E374/N374</f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f t="shared" si="20"/>
        <v>41108.91201388889</v>
      </c>
      <c r="K375">
        <v>1340056398</v>
      </c>
      <c r="L375" s="16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>((E375-D375)/D375)+1</f>
        <v>1.0666666666666667</v>
      </c>
      <c r="R375" s="11">
        <f>E375/N375</f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f t="shared" si="20"/>
        <v>40802.889247685183</v>
      </c>
      <c r="K376">
        <v>1312320031</v>
      </c>
      <c r="L376" s="16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>((E376-D376)/D376)+1</f>
        <v>1.3065</v>
      </c>
      <c r="R376" s="11">
        <f>E376/N376</f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f t="shared" si="20"/>
        <v>41699.720833333333</v>
      </c>
      <c r="K377">
        <v>1390088311</v>
      </c>
      <c r="L377" s="16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>((E377-D377)/D377)+1</f>
        <v>1.2</v>
      </c>
      <c r="R377" s="11">
        <f>E377/N377</f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f t="shared" si="20"/>
        <v>42607.452731481477</v>
      </c>
      <c r="K378">
        <v>1469443916</v>
      </c>
      <c r="L378" s="16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>((E378-D378)/D378)+1</f>
        <v>1.0595918367346939</v>
      </c>
      <c r="R378" s="11">
        <f>E378/N378</f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f t="shared" si="20"/>
        <v>42322.292361111111</v>
      </c>
      <c r="K379">
        <v>1444888868</v>
      </c>
      <c r="L379" s="16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>((E379-D379)/D379)+1</f>
        <v>1.1439999999999999</v>
      </c>
      <c r="R379" s="11">
        <f>E379/N379</f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f t="shared" si="20"/>
        <v>42394.994444444441</v>
      </c>
      <c r="K380">
        <v>1451655808</v>
      </c>
      <c r="L380" s="16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>((E380-D380)/D380)+1</f>
        <v>1.1176666666666666</v>
      </c>
      <c r="R380" s="11">
        <f>E380/N380</f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f t="shared" si="20"/>
        <v>41032.688333333332</v>
      </c>
      <c r="K381">
        <v>1332174672</v>
      </c>
      <c r="L381" s="16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>((E381-D381)/D381)+1</f>
        <v>1.1608000000000001</v>
      </c>
      <c r="R381" s="11">
        <f>E381/N381</f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f t="shared" si="20"/>
        <v>42392.719814814816</v>
      </c>
      <c r="K382">
        <v>1451409392</v>
      </c>
      <c r="L382" s="16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>((E382-D382)/D382)+1</f>
        <v>1.415</v>
      </c>
      <c r="R382" s="11">
        <f>E382/N382</f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f t="shared" si="20"/>
        <v>41120.208333333336</v>
      </c>
      <c r="K383">
        <v>1340642717</v>
      </c>
      <c r="L383" s="16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>((E383-D383)/D383)+1</f>
        <v>1.0472999999999999</v>
      </c>
      <c r="R383" s="11">
        <f>E383/N383</f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f t="shared" si="20"/>
        <v>41158.709490740745</v>
      </c>
      <c r="K384">
        <v>1345741300</v>
      </c>
      <c r="L384" s="16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>((E384-D384)/D384)+1</f>
        <v>2.5583333333333336</v>
      </c>
      <c r="R384" s="11">
        <f>E384/N384</f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f t="shared" si="20"/>
        <v>41778.117581018516</v>
      </c>
      <c r="K385">
        <v>1398480559</v>
      </c>
      <c r="L385" s="16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>((E385-D385)/D385)+1</f>
        <v>2.0670670670670672</v>
      </c>
      <c r="R385" s="11">
        <f>E385/N385</f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f t="shared" si="20"/>
        <v>42010.781793981485</v>
      </c>
      <c r="K386">
        <v>1417977947</v>
      </c>
      <c r="L386" s="16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>((E386-D386)/D386)+1</f>
        <v>1.1210500000000001</v>
      </c>
      <c r="R386" s="11">
        <f>E386/N386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f t="shared" ref="J387:J450" si="24">(((I387/60)/60)/24)+DATE(1970,1,1)</f>
        <v>41964.626168981486</v>
      </c>
      <c r="K387">
        <v>1413986501</v>
      </c>
      <c r="L387" s="16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>((E387-D387)/D387)+1</f>
        <v>1.05982</v>
      </c>
      <c r="R387" s="11">
        <f>E387/N387</f>
        <v>111.79535864978902</v>
      </c>
      <c r="S387" t="str">
        <f t="shared" ref="S387:S450" si="26">LEFT(P387,FIND("/",P387)-1)</f>
        <v>film &amp; video</v>
      </c>
      <c r="T387" t="str">
        <f t="shared" ref="T387:T450" si="27">RIGHT(P387,LEN(P387)-FIND("/",P387))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f t="shared" si="24"/>
        <v>42226.951284722221</v>
      </c>
      <c r="K388">
        <v>1437950991</v>
      </c>
      <c r="L388" s="16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>((E388-D388)/D388)+1</f>
        <v>1.0016666666666667</v>
      </c>
      <c r="R388" s="11">
        <f>E388/N388</f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f t="shared" si="24"/>
        <v>42231.25</v>
      </c>
      <c r="K389">
        <v>1436976858</v>
      </c>
      <c r="L389" s="16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>((E389-D389)/D389)+1</f>
        <v>2.1398947368421055</v>
      </c>
      <c r="R389" s="11">
        <f>E389/N389</f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f t="shared" si="24"/>
        <v>42579.076157407413</v>
      </c>
      <c r="K390">
        <v>1467078580</v>
      </c>
      <c r="L390" s="16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>((E390-D390)/D390)+1</f>
        <v>1.2616000000000001</v>
      </c>
      <c r="R390" s="11">
        <f>E390/N390</f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f t="shared" si="24"/>
        <v>41705.957638888889</v>
      </c>
      <c r="K391">
        <v>1391477450</v>
      </c>
      <c r="L391" s="16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>((E391-D391)/D391)+1</f>
        <v>1.8153547058823529</v>
      </c>
      <c r="R391" s="11">
        <f>E391/N391</f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f t="shared" si="24"/>
        <v>42132.036712962959</v>
      </c>
      <c r="K392">
        <v>1429318372</v>
      </c>
      <c r="L392" s="16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>((E392-D392)/D392)+1</f>
        <v>1</v>
      </c>
      <c r="R392" s="11">
        <f>E392/N392</f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f t="shared" si="24"/>
        <v>40895.040972222225</v>
      </c>
      <c r="K393">
        <v>1321578051</v>
      </c>
      <c r="L393" s="16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>((E393-D393)/D393)+1</f>
        <v>1.0061</v>
      </c>
      <c r="R393" s="11">
        <f>E393/N393</f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f t="shared" si="24"/>
        <v>40794.125</v>
      </c>
      <c r="K394">
        <v>1312823571</v>
      </c>
      <c r="L394" s="16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>((E394-D394)/D394)+1</f>
        <v>1.009027027027027</v>
      </c>
      <c r="R394" s="11">
        <f>E394/N394</f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f t="shared" si="24"/>
        <v>41557.708935185183</v>
      </c>
      <c r="K395">
        <v>1378746052</v>
      </c>
      <c r="L395" s="16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>((E395-D395)/D395)+1</f>
        <v>1.10446</v>
      </c>
      <c r="R395" s="11">
        <f>E395/N395</f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f t="shared" si="24"/>
        <v>42477.776412037041</v>
      </c>
      <c r="K396">
        <v>1455737882</v>
      </c>
      <c r="L396" s="16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>((E396-D396)/D396)+1</f>
        <v>1.118936170212766</v>
      </c>
      <c r="R396" s="11">
        <f>E396/N396</f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f t="shared" si="24"/>
        <v>41026.897222222222</v>
      </c>
      <c r="K397">
        <v>1332452960</v>
      </c>
      <c r="L397" s="16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>((E397-D397)/D397)+1</f>
        <v>1.0804450000000001</v>
      </c>
      <c r="R397" s="11">
        <f>E397/N397</f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f t="shared" si="24"/>
        <v>41097.564884259256</v>
      </c>
      <c r="K398">
        <v>1340372006</v>
      </c>
      <c r="L398" s="16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>((E398-D398)/D398)+1</f>
        <v>1.0666666666666667</v>
      </c>
      <c r="R398" s="11">
        <f>E398/N398</f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f t="shared" si="24"/>
        <v>40422.155555555553</v>
      </c>
      <c r="K399">
        <v>1279651084</v>
      </c>
      <c r="L399" s="16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>((E399-D399)/D399)+1</f>
        <v>1.0390027322404372</v>
      </c>
      <c r="R399" s="11">
        <f>E399/N399</f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f t="shared" si="24"/>
        <v>42123.793124999997</v>
      </c>
      <c r="K400">
        <v>1426446126</v>
      </c>
      <c r="L400" s="16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>((E400-D400)/D400)+1</f>
        <v>1.2516</v>
      </c>
      <c r="R400" s="11">
        <f>E400/N400</f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f t="shared" si="24"/>
        <v>42718.5</v>
      </c>
      <c r="K401">
        <v>1479070867</v>
      </c>
      <c r="L401" s="16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>((E401-D401)/D401)+1</f>
        <v>1.0680499999999999</v>
      </c>
      <c r="R401" s="11">
        <f>E401/N401</f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f t="shared" si="24"/>
        <v>41776.145833333336</v>
      </c>
      <c r="K402">
        <v>1397661347</v>
      </c>
      <c r="L402" s="16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>((E402-D402)/D402)+1</f>
        <v>1.1230249999999999</v>
      </c>
      <c r="R402" s="11">
        <f>E402/N402</f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f t="shared" si="24"/>
        <v>40762.842245370368</v>
      </c>
      <c r="K403">
        <v>1310155970</v>
      </c>
      <c r="L403" s="16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>((E403-D403)/D403)+1</f>
        <v>1.0381199999999999</v>
      </c>
      <c r="R403" s="11">
        <f>E403/N403</f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f t="shared" si="24"/>
        <v>42313.58121527778</v>
      </c>
      <c r="K404">
        <v>1444913817</v>
      </c>
      <c r="L404" s="16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>((E404-D404)/D404)+1</f>
        <v>1.4165000000000001</v>
      </c>
      <c r="R404" s="11">
        <f>E404/N404</f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f t="shared" si="24"/>
        <v>40765.297222222223</v>
      </c>
      <c r="K405">
        <v>1308900441</v>
      </c>
      <c r="L405" s="16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>((E405-D405)/D405)+1</f>
        <v>1.0526</v>
      </c>
      <c r="R405" s="11">
        <f>E405/N405</f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f t="shared" si="24"/>
        <v>41675.961111111108</v>
      </c>
      <c r="K406">
        <v>1389107062</v>
      </c>
      <c r="L406" s="16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>((E406-D406)/D406)+1</f>
        <v>1.0309142857142857</v>
      </c>
      <c r="R406" s="11">
        <f>E406/N406</f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f t="shared" si="24"/>
        <v>41704.08494212963</v>
      </c>
      <c r="K407">
        <v>1391479339</v>
      </c>
      <c r="L407" s="16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>((E407-D407)/D407)+1</f>
        <v>1.076595744680851</v>
      </c>
      <c r="R407" s="11">
        <f>E407/N407</f>
        <v>55.2</v>
      </c>
      <c r="S407" t="str">
        <f t="shared" si="26"/>
        <v>film &amp; video</v>
      </c>
      <c r="T407" t="str">
        <f t="shared" si="27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f t="shared" si="24"/>
        <v>40672.249305555553</v>
      </c>
      <c r="K408">
        <v>1301975637</v>
      </c>
      <c r="L408" s="16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>((E408-D408)/D408)+1</f>
        <v>1.0770464285714285</v>
      </c>
      <c r="R408" s="11">
        <f>E408/N408</f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f t="shared" si="24"/>
        <v>40866.912615740745</v>
      </c>
      <c r="K409">
        <v>1316552050</v>
      </c>
      <c r="L409" s="16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>((E409-D409)/D409)+1</f>
        <v>1.0155000000000001</v>
      </c>
      <c r="R409" s="11">
        <f>E409/N409</f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f t="shared" si="24"/>
        <v>41583.777662037035</v>
      </c>
      <c r="K410">
        <v>1380217190</v>
      </c>
      <c r="L410" s="16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>((E410-D410)/D410)+1</f>
        <v>1.0143766666666667</v>
      </c>
      <c r="R410" s="11">
        <f>E410/N410</f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f t="shared" si="24"/>
        <v>42573.862777777773</v>
      </c>
      <c r="K411">
        <v>1466628144</v>
      </c>
      <c r="L411" s="16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>((E411-D411)/D411)+1</f>
        <v>1.3679999999999999</v>
      </c>
      <c r="R411" s="11">
        <f>E411/N411</f>
        <v>45.6</v>
      </c>
      <c r="S411" t="str">
        <f t="shared" si="26"/>
        <v>film &amp; video</v>
      </c>
      <c r="T411" t="str">
        <f t="shared" si="27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f t="shared" si="24"/>
        <v>42173.981446759266</v>
      </c>
      <c r="K412">
        <v>1429486397</v>
      </c>
      <c r="L412" s="16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>((E412-D412)/D412)+1</f>
        <v>1.2829999999999999</v>
      </c>
      <c r="R412" s="11">
        <f>E412/N412</f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f t="shared" si="24"/>
        <v>41630.208333333336</v>
      </c>
      <c r="K413">
        <v>1384920804</v>
      </c>
      <c r="L413" s="16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>((E413-D413)/D413)+1</f>
        <v>1.0105</v>
      </c>
      <c r="R413" s="11">
        <f>E413/N413</f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f t="shared" si="24"/>
        <v>41115.742800925924</v>
      </c>
      <c r="K414">
        <v>1341856178</v>
      </c>
      <c r="L414" s="16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>((E414-D414)/D414)+1</f>
        <v>1.2684</v>
      </c>
      <c r="R414" s="11">
        <f>E414/N414</f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f t="shared" si="24"/>
        <v>41109.877442129626</v>
      </c>
      <c r="K415">
        <v>1340139811</v>
      </c>
      <c r="L415" s="16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>((E415-D415)/D415)+1</f>
        <v>1.0508593749999999</v>
      </c>
      <c r="R415" s="11">
        <f>E415/N415</f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f t="shared" si="24"/>
        <v>41559.063252314816</v>
      </c>
      <c r="K416">
        <v>1378949465</v>
      </c>
      <c r="L416" s="16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>((E416-D416)/D416)+1</f>
        <v>1.0285405405405406</v>
      </c>
      <c r="R416" s="11">
        <f>E416/N416</f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f t="shared" si="24"/>
        <v>41929.5</v>
      </c>
      <c r="K417">
        <v>1411417602</v>
      </c>
      <c r="L417" s="16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>((E417-D417)/D417)+1</f>
        <v>1.0214714285714286</v>
      </c>
      <c r="R417" s="11">
        <f>E417/N417</f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f t="shared" si="24"/>
        <v>41678.396192129629</v>
      </c>
      <c r="K418">
        <v>1389259831</v>
      </c>
      <c r="L418" s="16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>((E418-D418)/D418)+1</f>
        <v>1.2021700000000002</v>
      </c>
      <c r="R418" s="11">
        <f>E418/N418</f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f t="shared" si="24"/>
        <v>41372.189583333333</v>
      </c>
      <c r="K419">
        <v>1364426260</v>
      </c>
      <c r="L419" s="16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>((E419-D419)/D419)+1</f>
        <v>1.0024761904761905</v>
      </c>
      <c r="R419" s="11">
        <f>E419/N419</f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f t="shared" si="24"/>
        <v>42208.282372685186</v>
      </c>
      <c r="K420">
        <v>1435041997</v>
      </c>
      <c r="L420" s="16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>((E420-D420)/D420)+1</f>
        <v>1.0063392857142857</v>
      </c>
      <c r="R420" s="11">
        <f>E420/N420</f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f t="shared" si="24"/>
        <v>41454.842442129629</v>
      </c>
      <c r="K421">
        <v>1367352787</v>
      </c>
      <c r="L421" s="16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>((E421-D421)/D421)+1</f>
        <v>1.004375</v>
      </c>
      <c r="R421" s="11">
        <f>E421/N421</f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f t="shared" si="24"/>
        <v>41712.194803240738</v>
      </c>
      <c r="K422">
        <v>1392183631</v>
      </c>
      <c r="L422" s="16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>((E422-D422)/D422)+1</f>
        <v>4.3939393939393945E-3</v>
      </c>
      <c r="R422" s="11">
        <f>E422/N422</f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f t="shared" si="24"/>
        <v>42237.491388888884</v>
      </c>
      <c r="K423">
        <v>1434973656</v>
      </c>
      <c r="L423" s="16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>((E423-D423)/D423)+1</f>
        <v>2.0066666666666677E-2</v>
      </c>
      <c r="R423" s="11">
        <f>E423/N423</f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f t="shared" si="24"/>
        <v>41893.260381944441</v>
      </c>
      <c r="K424">
        <v>1407824097</v>
      </c>
      <c r="L424" s="16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>((E424-D424)/D424)+1</f>
        <v>1.0750000000000037E-2</v>
      </c>
      <c r="R424" s="11">
        <f>E424/N424</f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f t="shared" si="24"/>
        <v>41430.92627314815</v>
      </c>
      <c r="K425">
        <v>1367878430</v>
      </c>
      <c r="L425" s="16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>((E425-D425)/D425)+1</f>
        <v>7.6500000000000457E-3</v>
      </c>
      <c r="R425" s="11">
        <f>E425/N425</f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f t="shared" si="24"/>
        <v>40994.334479166668</v>
      </c>
      <c r="K426">
        <v>1327568499</v>
      </c>
      <c r="L426" s="16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>((E426-D426)/D426)+1</f>
        <v>6.7966666666666731E-2</v>
      </c>
      <c r="R426" s="11">
        <f>E426/N426</f>
        <v>40.78</v>
      </c>
      <c r="S426" t="str">
        <f t="shared" si="26"/>
        <v>film &amp; video</v>
      </c>
      <c r="T426" t="str">
        <f t="shared" si="27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f t="shared" si="24"/>
        <v>42335.902824074074</v>
      </c>
      <c r="K427">
        <v>1443472804</v>
      </c>
      <c r="L427" s="16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>((E427-D427)/D427)+1</f>
        <v>1.2000000000000899E-4</v>
      </c>
      <c r="R427" s="11">
        <f>E427/N427</f>
        <v>3</v>
      </c>
      <c r="S427" t="str">
        <f t="shared" si="26"/>
        <v>film &amp; video</v>
      </c>
      <c r="T427" t="str">
        <f t="shared" si="27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f t="shared" si="24"/>
        <v>42430.711967592593</v>
      </c>
      <c r="K428">
        <v>1454259914</v>
      </c>
      <c r="L428" s="16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>((E428-D428)/D428)+1</f>
        <v>1.3299999999999979E-2</v>
      </c>
      <c r="R428" s="11">
        <f>E428/N428</f>
        <v>16.625</v>
      </c>
      <c r="S428" t="str">
        <f t="shared" si="26"/>
        <v>film &amp; video</v>
      </c>
      <c r="T428" t="str">
        <f t="shared" si="27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f t="shared" si="24"/>
        <v>42299.790972222225</v>
      </c>
      <c r="K429">
        <v>1444340940</v>
      </c>
      <c r="L429" s="16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>((E429-D429)/D429)+1</f>
        <v>0</v>
      </c>
      <c r="R429" s="11" t="e">
        <f>E429/N429</f>
        <v>#DIV/0!</v>
      </c>
      <c r="S429" t="str">
        <f t="shared" si="26"/>
        <v>film &amp; video</v>
      </c>
      <c r="T429" t="str">
        <f t="shared" si="27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f t="shared" si="24"/>
        <v>41806.916666666664</v>
      </c>
      <c r="K430">
        <v>1400523845</v>
      </c>
      <c r="L430" s="16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>((E430-D430)/D430)+1</f>
        <v>5.6333333333333346E-2</v>
      </c>
      <c r="R430" s="11">
        <f>E430/N430</f>
        <v>52</v>
      </c>
      <c r="S430" t="str">
        <f t="shared" si="26"/>
        <v>film &amp; video</v>
      </c>
      <c r="T430" t="str">
        <f t="shared" si="27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f t="shared" si="24"/>
        <v>40144.207638888889</v>
      </c>
      <c r="K431">
        <v>1252964282</v>
      </c>
      <c r="L431" s="16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>((E431-D431)/D431)+1</f>
        <v>0</v>
      </c>
      <c r="R431" s="11" t="e">
        <f>E431/N431</f>
        <v>#DIV/0!</v>
      </c>
      <c r="S431" t="str">
        <f t="shared" si="26"/>
        <v>film &amp; video</v>
      </c>
      <c r="T431" t="str">
        <f t="shared" si="27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f t="shared" si="24"/>
        <v>41528.107256944444</v>
      </c>
      <c r="K432">
        <v>1377570867</v>
      </c>
      <c r="L432" s="16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>((E432-D432)/D432)+1</f>
        <v>2.4000000000000021E-2</v>
      </c>
      <c r="R432" s="11">
        <f>E432/N432</f>
        <v>4.8</v>
      </c>
      <c r="S432" t="str">
        <f t="shared" si="26"/>
        <v>film &amp; video</v>
      </c>
      <c r="T432" t="str">
        <f t="shared" si="27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f t="shared" si="24"/>
        <v>42556.871331018512</v>
      </c>
      <c r="K433">
        <v>1465160083</v>
      </c>
      <c r="L433" s="16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>((E433-D433)/D433)+1</f>
        <v>0.13833333333333331</v>
      </c>
      <c r="R433" s="11">
        <f>E433/N433</f>
        <v>51.875</v>
      </c>
      <c r="S433" t="str">
        <f t="shared" si="26"/>
        <v>film &amp; video</v>
      </c>
      <c r="T433" t="str">
        <f t="shared" si="27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f t="shared" si="24"/>
        <v>42298.726631944446</v>
      </c>
      <c r="K434">
        <v>1440264381</v>
      </c>
      <c r="L434" s="16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>((E434-D434)/D434)+1</f>
        <v>9.4999999999999973E-2</v>
      </c>
      <c r="R434" s="11">
        <f>E434/N434</f>
        <v>71.25</v>
      </c>
      <c r="S434" t="str">
        <f t="shared" si="26"/>
        <v>film &amp; video</v>
      </c>
      <c r="T434" t="str">
        <f t="shared" si="27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f t="shared" si="24"/>
        <v>42288.629884259266</v>
      </c>
      <c r="K435">
        <v>1439392022</v>
      </c>
      <c r="L435" s="16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>((E435-D435)/D435)+1</f>
        <v>0</v>
      </c>
      <c r="R435" s="11" t="e">
        <f>E435/N435</f>
        <v>#DIV/0!</v>
      </c>
      <c r="S435" t="str">
        <f t="shared" si="26"/>
        <v>film &amp; video</v>
      </c>
      <c r="T435" t="str">
        <f t="shared" si="27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f t="shared" si="24"/>
        <v>41609.876180555555</v>
      </c>
      <c r="K436">
        <v>1383076902</v>
      </c>
      <c r="L436" s="16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>((E436-D436)/D436)+1</f>
        <v>5.0000000000000044E-2</v>
      </c>
      <c r="R436" s="11">
        <f>E436/N436</f>
        <v>62.5</v>
      </c>
      <c r="S436" t="str">
        <f t="shared" si="26"/>
        <v>film &amp; video</v>
      </c>
      <c r="T436" t="str">
        <f t="shared" si="27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f t="shared" si="24"/>
        <v>41530.747453703705</v>
      </c>
      <c r="K437">
        <v>1376502980</v>
      </c>
      <c r="L437" s="16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>((E437-D437)/D437)+1</f>
        <v>2.7272727272764641E-5</v>
      </c>
      <c r="R437" s="11">
        <f>E437/N437</f>
        <v>1</v>
      </c>
      <c r="S437" t="str">
        <f t="shared" si="26"/>
        <v>film &amp; video</v>
      </c>
      <c r="T437" t="str">
        <f t="shared" si="27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f t="shared" si="24"/>
        <v>41486.36241898148</v>
      </c>
      <c r="K438">
        <v>1372668113</v>
      </c>
      <c r="L438" s="16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>((E438-D438)/D438)+1</f>
        <v>0</v>
      </c>
      <c r="R438" s="11" t="e">
        <f>E438/N438</f>
        <v>#DIV/0!</v>
      </c>
      <c r="S438" t="str">
        <f t="shared" si="26"/>
        <v>film &amp; video</v>
      </c>
      <c r="T438" t="str">
        <f t="shared" si="27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f t="shared" si="24"/>
        <v>42651.31858796296</v>
      </c>
      <c r="K439">
        <v>1470728326</v>
      </c>
      <c r="L439" s="16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>((E439-D439)/D439)+1</f>
        <v>0</v>
      </c>
      <c r="R439" s="11" t="e">
        <f>E439/N439</f>
        <v>#DIV/0!</v>
      </c>
      <c r="S439" t="str">
        <f t="shared" si="26"/>
        <v>film &amp; video</v>
      </c>
      <c r="T439" t="str">
        <f t="shared" si="27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f t="shared" si="24"/>
        <v>42326.302754629629</v>
      </c>
      <c r="K440">
        <v>1445235358</v>
      </c>
      <c r="L440" s="16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>((E440-D440)/D440)+1</f>
        <v>9.3799999999999994E-2</v>
      </c>
      <c r="R440" s="11">
        <f>E440/N440</f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f t="shared" si="24"/>
        <v>41929.761782407404</v>
      </c>
      <c r="K441">
        <v>1412705818</v>
      </c>
      <c r="L441" s="16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>((E441-D441)/D441)+1</f>
        <v>0</v>
      </c>
      <c r="R441" s="11" t="e">
        <f>E441/N441</f>
        <v>#DIV/0!</v>
      </c>
      <c r="S441" t="str">
        <f t="shared" si="26"/>
        <v>film &amp; video</v>
      </c>
      <c r="T441" t="str">
        <f t="shared" si="27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f t="shared" si="24"/>
        <v>42453.943900462968</v>
      </c>
      <c r="K442">
        <v>1456270753</v>
      </c>
      <c r="L442" s="16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>((E442-D442)/D442)+1</f>
        <v>1.0000000000000009E-3</v>
      </c>
      <c r="R442" s="11">
        <f>E442/N442</f>
        <v>5</v>
      </c>
      <c r="S442" t="str">
        <f t="shared" si="26"/>
        <v>film &amp; video</v>
      </c>
      <c r="T442" t="str">
        <f t="shared" si="27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f t="shared" si="24"/>
        <v>41580.793935185182</v>
      </c>
      <c r="K443">
        <v>1380826996</v>
      </c>
      <c r="L443" s="16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>((E443-D443)/D443)+1</f>
        <v>0</v>
      </c>
      <c r="R443" s="11" t="e">
        <f>E443/N443</f>
        <v>#DIV/0!</v>
      </c>
      <c r="S443" t="str">
        <f t="shared" si="26"/>
        <v>film &amp; video</v>
      </c>
      <c r="T443" t="str">
        <f t="shared" si="27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f t="shared" si="24"/>
        <v>42054.888692129629</v>
      </c>
      <c r="K444">
        <v>1421788783</v>
      </c>
      <c r="L444" s="16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>((E444-D444)/D444)+1</f>
        <v>0.39358823529411768</v>
      </c>
      <c r="R444" s="11">
        <f>E444/N444</f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f t="shared" si="24"/>
        <v>41680.015057870369</v>
      </c>
      <c r="K445">
        <v>1389399701</v>
      </c>
      <c r="L445" s="16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>((E445-D445)/D445)+1</f>
        <v>1.0000000000000009E-3</v>
      </c>
      <c r="R445" s="11">
        <f>E445/N445</f>
        <v>5</v>
      </c>
      <c r="S445" t="str">
        <f t="shared" si="26"/>
        <v>film &amp; video</v>
      </c>
      <c r="T445" t="str">
        <f t="shared" si="27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f t="shared" si="24"/>
        <v>40954.906956018516</v>
      </c>
      <c r="K446">
        <v>1324158361</v>
      </c>
      <c r="L446" s="16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>((E446-D446)/D446)+1</f>
        <v>5.0000000000000044E-2</v>
      </c>
      <c r="R446" s="11">
        <f>E446/N446</f>
        <v>50</v>
      </c>
      <c r="S446" t="str">
        <f t="shared" si="26"/>
        <v>film &amp; video</v>
      </c>
      <c r="T446" t="str">
        <f t="shared" si="27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f t="shared" si="24"/>
        <v>42145.335358796292</v>
      </c>
      <c r="K447">
        <v>1430899375</v>
      </c>
      <c r="L447" s="16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>((E447-D447)/D447)+1</f>
        <v>3.3333333333329662E-5</v>
      </c>
      <c r="R447" s="11">
        <f>E447/N447</f>
        <v>1</v>
      </c>
      <c r="S447" t="str">
        <f t="shared" si="26"/>
        <v>film &amp; video</v>
      </c>
      <c r="T447" t="str">
        <f t="shared" si="27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f t="shared" si="24"/>
        <v>42067.083564814813</v>
      </c>
      <c r="K448">
        <v>1422842420</v>
      </c>
      <c r="L448" s="16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>((E448-D448)/D448)+1</f>
        <v>7.2952380952380991E-2</v>
      </c>
      <c r="R448" s="11">
        <f>E448/N448</f>
        <v>47.875</v>
      </c>
      <c r="S448" t="str">
        <f t="shared" si="26"/>
        <v>film &amp; video</v>
      </c>
      <c r="T448" t="str">
        <f t="shared" si="27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f t="shared" si="24"/>
        <v>41356.513460648144</v>
      </c>
      <c r="K449">
        <v>1361884763</v>
      </c>
      <c r="L449" s="16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>((E449-D449)/D449)+1</f>
        <v>1.6666666666664831E-4</v>
      </c>
      <c r="R449" s="11">
        <f>E449/N449</f>
        <v>5</v>
      </c>
      <c r="S449" t="str">
        <f t="shared" si="26"/>
        <v>film &amp; video</v>
      </c>
      <c r="T449" t="str">
        <f t="shared" si="27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f t="shared" si="24"/>
        <v>41773.758043981477</v>
      </c>
      <c r="K450">
        <v>1398363095</v>
      </c>
      <c r="L450" s="16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>((E450-D450)/D450)+1</f>
        <v>3.2804000000000055E-2</v>
      </c>
      <c r="R450" s="11">
        <f>E450/N450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f t="shared" ref="J451:J514" si="28">(((I451/60)/60)/24)+DATE(1970,1,1)</f>
        <v>41564.568113425928</v>
      </c>
      <c r="K451">
        <v>1379425085</v>
      </c>
      <c r="L451" s="16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>((E451-D451)/D451)+1</f>
        <v>2.2499999999999964E-2</v>
      </c>
      <c r="R451" s="11">
        <f>E451/N451</f>
        <v>9</v>
      </c>
      <c r="S451" t="str">
        <f t="shared" ref="S451:S514" si="30">LEFT(P451,FIND("/",P451)-1)</f>
        <v>film &amp; video</v>
      </c>
      <c r="T451" t="str">
        <f t="shared" ref="T451:T514" si="31">RIGHT(P451,LEN(P451)-FIND("/",P451))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f t="shared" si="28"/>
        <v>41684.946759259255</v>
      </c>
      <c r="K452">
        <v>1389825800</v>
      </c>
      <c r="L452" s="16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>((E452-D452)/D452)+1</f>
        <v>7.9200000000000381E-3</v>
      </c>
      <c r="R452" s="11">
        <f>E452/N452</f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f t="shared" si="28"/>
        <v>41664.715173611112</v>
      </c>
      <c r="K453">
        <v>1388077791</v>
      </c>
      <c r="L453" s="16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>((E453-D453)/D453)+1</f>
        <v>0</v>
      </c>
      <c r="R453" s="11" t="e">
        <f>E453/N453</f>
        <v>#DIV/0!</v>
      </c>
      <c r="S453" t="str">
        <f t="shared" si="30"/>
        <v>film &amp; video</v>
      </c>
      <c r="T453" t="str">
        <f t="shared" si="31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f t="shared" si="28"/>
        <v>42137.703877314809</v>
      </c>
      <c r="K454">
        <v>1428944015</v>
      </c>
      <c r="L454" s="16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>((E454-D454)/D454)+1</f>
        <v>0.64</v>
      </c>
      <c r="R454" s="11">
        <f>E454/N454</f>
        <v>40</v>
      </c>
      <c r="S454" t="str">
        <f t="shared" si="30"/>
        <v>film &amp; video</v>
      </c>
      <c r="T454" t="str">
        <f t="shared" si="31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f t="shared" si="28"/>
        <v>42054.824988425928</v>
      </c>
      <c r="K455">
        <v>1422992879</v>
      </c>
      <c r="L455" s="16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>((E455-D455)/D455)+1</f>
        <v>2.7404479578396757E-4</v>
      </c>
      <c r="R455" s="11">
        <f>E455/N455</f>
        <v>13</v>
      </c>
      <c r="S455" t="str">
        <f t="shared" si="30"/>
        <v>film &amp; video</v>
      </c>
      <c r="T455" t="str">
        <f t="shared" si="31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f t="shared" si="28"/>
        <v>41969.551388888889</v>
      </c>
      <c r="K456">
        <v>1414343571</v>
      </c>
      <c r="L456" s="16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>((E456-D456)/D456)+1</f>
        <v>8.1999999999999851E-3</v>
      </c>
      <c r="R456" s="11">
        <f>E456/N456</f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f t="shared" si="28"/>
        <v>41016.021527777775</v>
      </c>
      <c r="K457">
        <v>1330733022</v>
      </c>
      <c r="L457" s="16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>((E457-D457)/D457)+1</f>
        <v>6.9230769230765876E-4</v>
      </c>
      <c r="R457" s="11">
        <f>E457/N457</f>
        <v>22.5</v>
      </c>
      <c r="S457" t="str">
        <f t="shared" si="30"/>
        <v>film &amp; video</v>
      </c>
      <c r="T457" t="str">
        <f t="shared" si="31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f t="shared" si="28"/>
        <v>41569.165972222225</v>
      </c>
      <c r="K458">
        <v>1380559201</v>
      </c>
      <c r="L458" s="16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>((E458-D458)/D458)+1</f>
        <v>6.8631863186318087E-3</v>
      </c>
      <c r="R458" s="11">
        <f>E458/N458</f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f t="shared" si="28"/>
        <v>41867.767500000002</v>
      </c>
      <c r="K459">
        <v>1405621512</v>
      </c>
      <c r="L459" s="16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>((E459-D459)/D459)+1</f>
        <v>0</v>
      </c>
      <c r="R459" s="11" t="e">
        <f>E459/N459</f>
        <v>#DIV/0!</v>
      </c>
      <c r="S459" t="str">
        <f t="shared" si="30"/>
        <v>film &amp; video</v>
      </c>
      <c r="T459" t="str">
        <f t="shared" si="31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f t="shared" si="28"/>
        <v>41408.69976851852</v>
      </c>
      <c r="K460">
        <v>1365958060</v>
      </c>
      <c r="L460" s="16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>((E460-D460)/D460)+1</f>
        <v>8.2099999999999951E-2</v>
      </c>
      <c r="R460" s="11">
        <f>E460/N460</f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f t="shared" si="28"/>
        <v>40860.682025462964</v>
      </c>
      <c r="K461">
        <v>1316013727</v>
      </c>
      <c r="L461" s="16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>((E461-D461)/D461)+1</f>
        <v>6.4102564102563875E-4</v>
      </c>
      <c r="R461" s="11">
        <f>E461/N461</f>
        <v>25</v>
      </c>
      <c r="S461" t="str">
        <f t="shared" si="30"/>
        <v>film &amp; video</v>
      </c>
      <c r="T461" t="str">
        <f t="shared" si="31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f t="shared" si="28"/>
        <v>41791.166666666664</v>
      </c>
      <c r="K462">
        <v>1398862875</v>
      </c>
      <c r="L462" s="16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>((E462-D462)/D462)+1</f>
        <v>2.9411764705882248E-3</v>
      </c>
      <c r="R462" s="11">
        <f>E462/N462</f>
        <v>12.5</v>
      </c>
      <c r="S462" t="str">
        <f t="shared" si="30"/>
        <v>film &amp; video</v>
      </c>
      <c r="T462" t="str">
        <f t="shared" si="31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f t="shared" si="28"/>
        <v>41427.84684027778</v>
      </c>
      <c r="K463">
        <v>1368476367</v>
      </c>
      <c r="L463" s="16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>((E463-D463)/D463)+1</f>
        <v>0</v>
      </c>
      <c r="R463" s="11" t="e">
        <f>E463/N463</f>
        <v>#DIV/0!</v>
      </c>
      <c r="S463" t="str">
        <f t="shared" si="30"/>
        <v>film &amp; video</v>
      </c>
      <c r="T463" t="str">
        <f t="shared" si="31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f t="shared" si="28"/>
        <v>40765.126631944448</v>
      </c>
      <c r="K464">
        <v>1307761341</v>
      </c>
      <c r="L464" s="16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>((E464-D464)/D464)+1</f>
        <v>0</v>
      </c>
      <c r="R464" s="11" t="e">
        <f>E464/N464</f>
        <v>#DIV/0!</v>
      </c>
      <c r="S464" t="str">
        <f t="shared" si="30"/>
        <v>film &amp; video</v>
      </c>
      <c r="T464" t="str">
        <f t="shared" si="31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f t="shared" si="28"/>
        <v>40810.710104166668</v>
      </c>
      <c r="K465">
        <v>1311699753</v>
      </c>
      <c r="L465" s="16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>((E465-D465)/D465)+1</f>
        <v>2.2727272727272707E-2</v>
      </c>
      <c r="R465" s="11">
        <f>E465/N465</f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f t="shared" si="28"/>
        <v>42508.848784722228</v>
      </c>
      <c r="K466">
        <v>1461874935</v>
      </c>
      <c r="L466" s="16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>((E466-D466)/D466)+1</f>
        <v>9.9009900990099098E-4</v>
      </c>
      <c r="R466" s="11">
        <f>E466/N466</f>
        <v>1</v>
      </c>
      <c r="S466" t="str">
        <f t="shared" si="30"/>
        <v>film &amp; video</v>
      </c>
      <c r="T466" t="str">
        <f t="shared" si="31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f t="shared" si="28"/>
        <v>41817.120069444441</v>
      </c>
      <c r="K467">
        <v>1402455174</v>
      </c>
      <c r="L467" s="16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>((E467-D467)/D467)+1</f>
        <v>0.26953125</v>
      </c>
      <c r="R467" s="11">
        <f>E467/N467</f>
        <v>17.25</v>
      </c>
      <c r="S467" t="str">
        <f t="shared" si="30"/>
        <v>film &amp; video</v>
      </c>
      <c r="T467" t="str">
        <f t="shared" si="31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f t="shared" si="28"/>
        <v>41159.942870370374</v>
      </c>
      <c r="K468">
        <v>1344465464</v>
      </c>
      <c r="L468" s="16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>((E468-D468)/D468)+1</f>
        <v>7.6000000000000512E-3</v>
      </c>
      <c r="R468" s="11">
        <f>E468/N468</f>
        <v>15.2</v>
      </c>
      <c r="S468" t="str">
        <f t="shared" si="30"/>
        <v>film &amp; video</v>
      </c>
      <c r="T468" t="str">
        <f t="shared" si="31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f t="shared" si="28"/>
        <v>41180.679791666669</v>
      </c>
      <c r="K469">
        <v>1344961134</v>
      </c>
      <c r="L469" s="16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>((E469-D469)/D469)+1</f>
        <v>0.21575</v>
      </c>
      <c r="R469" s="11">
        <f>E469/N469</f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f t="shared" si="28"/>
        <v>41101.160474537035</v>
      </c>
      <c r="K470">
        <v>1336795283</v>
      </c>
      <c r="L470" s="16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>((E470-D470)/D470)+1</f>
        <v>0</v>
      </c>
      <c r="R470" s="11" t="e">
        <f>E470/N470</f>
        <v>#DIV/0!</v>
      </c>
      <c r="S470" t="str">
        <f t="shared" si="30"/>
        <v>film &amp; video</v>
      </c>
      <c r="T470" t="str">
        <f t="shared" si="31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f t="shared" si="28"/>
        <v>41887.989861111113</v>
      </c>
      <c r="K471">
        <v>1404776724</v>
      </c>
      <c r="L471" s="16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>((E471-D471)/D471)+1</f>
        <v>0</v>
      </c>
      <c r="R471" s="11" t="e">
        <f>E471/N471</f>
        <v>#DIV/0!</v>
      </c>
      <c r="S471" t="str">
        <f t="shared" si="30"/>
        <v>film &amp; video</v>
      </c>
      <c r="T471" t="str">
        <f t="shared" si="31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f t="shared" si="28"/>
        <v>41655.166666666664</v>
      </c>
      <c r="K472">
        <v>1385524889</v>
      </c>
      <c r="L472" s="16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>((E472-D472)/D472)+1</f>
        <v>1.0199999999999987E-2</v>
      </c>
      <c r="R472" s="11">
        <f>E472/N472</f>
        <v>25.5</v>
      </c>
      <c r="S472" t="str">
        <f t="shared" si="30"/>
        <v>film &amp; video</v>
      </c>
      <c r="T472" t="str">
        <f t="shared" si="31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f t="shared" si="28"/>
        <v>41748.680312500001</v>
      </c>
      <c r="K473">
        <v>1394039979</v>
      </c>
      <c r="L473" s="16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>((E473-D473)/D473)+1</f>
        <v>0.11892727272727277</v>
      </c>
      <c r="R473" s="11">
        <f>E473/N473</f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f t="shared" si="28"/>
        <v>41874.922662037039</v>
      </c>
      <c r="K474">
        <v>1406239718</v>
      </c>
      <c r="L474" s="16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>((E474-D474)/D474)+1</f>
        <v>0.17625000000000002</v>
      </c>
      <c r="R474" s="11">
        <f>E474/N474</f>
        <v>28.2</v>
      </c>
      <c r="S474" t="str">
        <f t="shared" si="30"/>
        <v>film &amp; video</v>
      </c>
      <c r="T474" t="str">
        <f t="shared" si="31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f t="shared" si="28"/>
        <v>41899.698136574072</v>
      </c>
      <c r="K475">
        <v>1408380319</v>
      </c>
      <c r="L475" s="16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>((E475-D475)/D475)+1</f>
        <v>2.8699999999999948E-2</v>
      </c>
      <c r="R475" s="11">
        <f>E475/N475</f>
        <v>61.5</v>
      </c>
      <c r="S475" t="str">
        <f t="shared" si="30"/>
        <v>film &amp; video</v>
      </c>
      <c r="T475" t="str">
        <f t="shared" si="31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f t="shared" si="28"/>
        <v>42783.329039351855</v>
      </c>
      <c r="K476">
        <v>1484726029</v>
      </c>
      <c r="L476" s="16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>((E476-D476)/D476)+1</f>
        <v>3.0303030303024947E-4</v>
      </c>
      <c r="R476" s="11">
        <f>E476/N476</f>
        <v>1</v>
      </c>
      <c r="S476" t="str">
        <f t="shared" si="30"/>
        <v>film &amp; video</v>
      </c>
      <c r="T476" t="str">
        <f t="shared" si="31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f t="shared" si="28"/>
        <v>42130.086145833338</v>
      </c>
      <c r="K477">
        <v>1428285843</v>
      </c>
      <c r="L477" s="16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>((E477-D477)/D477)+1</f>
        <v>0</v>
      </c>
      <c r="R477" s="11" t="e">
        <f>E477/N477</f>
        <v>#DIV/0!</v>
      </c>
      <c r="S477" t="str">
        <f t="shared" si="30"/>
        <v>film &amp; video</v>
      </c>
      <c r="T477" t="str">
        <f t="shared" si="31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f t="shared" si="28"/>
        <v>41793.165972222225</v>
      </c>
      <c r="K478">
        <v>1398727441</v>
      </c>
      <c r="L478" s="16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>((E478-D478)/D478)+1</f>
        <v>2.2302681818181846E-2</v>
      </c>
      <c r="R478" s="11">
        <f>E478/N478</f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f t="shared" si="28"/>
        <v>41047.83488425926</v>
      </c>
      <c r="K479">
        <v>1332187334</v>
      </c>
      <c r="L479" s="16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>((E479-D479)/D479)+1</f>
        <v>0</v>
      </c>
      <c r="R479" s="11" t="e">
        <f>E479/N479</f>
        <v>#DIV/0!</v>
      </c>
      <c r="S479" t="str">
        <f t="shared" si="30"/>
        <v>film &amp; video</v>
      </c>
      <c r="T479" t="str">
        <f t="shared" si="31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f t="shared" si="28"/>
        <v>42095.869317129633</v>
      </c>
      <c r="K480">
        <v>1425333109</v>
      </c>
      <c r="L480" s="16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>((E480-D480)/D480)+1</f>
        <v>0</v>
      </c>
      <c r="R480" s="11" t="e">
        <f>E480/N480</f>
        <v>#DIV/0!</v>
      </c>
      <c r="S480" t="str">
        <f t="shared" si="30"/>
        <v>film &amp; video</v>
      </c>
      <c r="T480" t="str">
        <f t="shared" si="31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f t="shared" si="28"/>
        <v>41964.449479166666</v>
      </c>
      <c r="K481">
        <v>1411379235</v>
      </c>
      <c r="L481" s="16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>((E481-D481)/D481)+1</f>
        <v>0.3256</v>
      </c>
      <c r="R481" s="11">
        <f>E481/N481</f>
        <v>88.8</v>
      </c>
      <c r="S481" t="str">
        <f t="shared" si="30"/>
        <v>film &amp; video</v>
      </c>
      <c r="T481" t="str">
        <f t="shared" si="31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f t="shared" si="28"/>
        <v>41495.500173611108</v>
      </c>
      <c r="K482">
        <v>1373457615</v>
      </c>
      <c r="L482" s="16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>((E482-D482)/D482)+1</f>
        <v>0.19410000000000005</v>
      </c>
      <c r="R482" s="11">
        <f>E482/N482</f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f t="shared" si="28"/>
        <v>41192.672326388885</v>
      </c>
      <c r="K483">
        <v>1347293289</v>
      </c>
      <c r="L483" s="16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>((E483-D483)/D483)+1</f>
        <v>6.1000000000000054E-2</v>
      </c>
      <c r="R483" s="11">
        <f>E483/N483</f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f t="shared" si="28"/>
        <v>42474.606944444444</v>
      </c>
      <c r="K484">
        <v>1458336690</v>
      </c>
      <c r="L484" s="16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>((E484-D484)/D484)+1</f>
        <v>1.0000000000000009E-3</v>
      </c>
      <c r="R484" s="11">
        <f>E484/N484</f>
        <v>10</v>
      </c>
      <c r="S484" t="str">
        <f t="shared" si="30"/>
        <v>film &amp; video</v>
      </c>
      <c r="T484" t="str">
        <f t="shared" si="31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f t="shared" si="28"/>
        <v>41303.197592592594</v>
      </c>
      <c r="K485">
        <v>1354250672</v>
      </c>
      <c r="L485" s="16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>((E485-D485)/D485)+1</f>
        <v>0.502</v>
      </c>
      <c r="R485" s="11">
        <f>E485/N485</f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f t="shared" si="28"/>
        <v>42313.981157407412</v>
      </c>
      <c r="K486">
        <v>1443220372</v>
      </c>
      <c r="L486" s="16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>((E486-D486)/D486)+1</f>
        <v>1.8624999999999892E-3</v>
      </c>
      <c r="R486" s="11">
        <f>E486/N486</f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f t="shared" si="28"/>
        <v>41411.50577546296</v>
      </c>
      <c r="K487">
        <v>1366200499</v>
      </c>
      <c r="L487" s="16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>((E487-D487)/D487)+1</f>
        <v>0.21906971229845085</v>
      </c>
      <c r="R487" s="11">
        <f>E487/N487</f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f t="shared" si="28"/>
        <v>41791.94258101852</v>
      </c>
      <c r="K488">
        <v>1399070239</v>
      </c>
      <c r="L488" s="16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>((E488-D488)/D488)+1</f>
        <v>9.0909090909141455E-5</v>
      </c>
      <c r="R488" s="11">
        <f>E488/N488</f>
        <v>50</v>
      </c>
      <c r="S488" t="str">
        <f t="shared" si="30"/>
        <v>film &amp; video</v>
      </c>
      <c r="T488" t="str">
        <f t="shared" si="31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f t="shared" si="28"/>
        <v>42729.636504629627</v>
      </c>
      <c r="K489">
        <v>1477491394</v>
      </c>
      <c r="L489" s="16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>((E489-D489)/D489)+1</f>
        <v>0</v>
      </c>
      <c r="R489" s="11" t="e">
        <f>E489/N489</f>
        <v>#DIV/0!</v>
      </c>
      <c r="S489" t="str">
        <f t="shared" si="30"/>
        <v>film &amp; video</v>
      </c>
      <c r="T489" t="str">
        <f t="shared" si="31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f t="shared" si="28"/>
        <v>42744.054398148146</v>
      </c>
      <c r="K490">
        <v>1481332700</v>
      </c>
      <c r="L490" s="16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>((E490-D490)/D490)+1</f>
        <v>0</v>
      </c>
      <c r="R490" s="11" t="e">
        <f>E490/N490</f>
        <v>#DIV/0!</v>
      </c>
      <c r="S490" t="str">
        <f t="shared" si="30"/>
        <v>film &amp; video</v>
      </c>
      <c r="T490" t="str">
        <f t="shared" si="31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f t="shared" si="28"/>
        <v>40913.481249999997</v>
      </c>
      <c r="K491">
        <v>1323084816</v>
      </c>
      <c r="L491" s="16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>((E491-D491)/D491)+1</f>
        <v>2.8667813379201768E-3</v>
      </c>
      <c r="R491" s="11">
        <f>E491/N491</f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f t="shared" si="28"/>
        <v>41143.968576388892</v>
      </c>
      <c r="K492">
        <v>1343085285</v>
      </c>
      <c r="L492" s="16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>((E492-D492)/D492)+1</f>
        <v>0</v>
      </c>
      <c r="R492" s="11" t="e">
        <f>E492/N492</f>
        <v>#DIV/0!</v>
      </c>
      <c r="S492" t="str">
        <f t="shared" si="30"/>
        <v>film &amp; video</v>
      </c>
      <c r="T492" t="str">
        <f t="shared" si="31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f t="shared" si="28"/>
        <v>42396.982627314821</v>
      </c>
      <c r="K493">
        <v>1451345699</v>
      </c>
      <c r="L493" s="16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>((E493-D493)/D493)+1</f>
        <v>0</v>
      </c>
      <c r="R493" s="11" t="e">
        <f>E493/N493</f>
        <v>#DIV/0!</v>
      </c>
      <c r="S493" t="str">
        <f t="shared" si="30"/>
        <v>film &amp; video</v>
      </c>
      <c r="T493" t="str">
        <f t="shared" si="31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f t="shared" si="28"/>
        <v>42656.03506944445</v>
      </c>
      <c r="K494">
        <v>1471135830</v>
      </c>
      <c r="L494" s="16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>((E494-D494)/D494)+1</f>
        <v>0</v>
      </c>
      <c r="R494" s="11" t="e">
        <f>E494/N494</f>
        <v>#DIV/0!</v>
      </c>
      <c r="S494" t="str">
        <f t="shared" si="30"/>
        <v>film &amp; video</v>
      </c>
      <c r="T494" t="str">
        <f t="shared" si="31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f t="shared" si="28"/>
        <v>42144.726134259254</v>
      </c>
      <c r="K495">
        <v>1429550738</v>
      </c>
      <c r="L495" s="16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>((E495-D495)/D495)+1</f>
        <v>0</v>
      </c>
      <c r="R495" s="11" t="e">
        <f>E495/N495</f>
        <v>#DIV/0!</v>
      </c>
      <c r="S495" t="str">
        <f t="shared" si="30"/>
        <v>film &amp; video</v>
      </c>
      <c r="T495" t="str">
        <f t="shared" si="31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f t="shared" si="28"/>
        <v>41823.125</v>
      </c>
      <c r="K496">
        <v>1402343765</v>
      </c>
      <c r="L496" s="16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>((E496-D496)/D496)+1</f>
        <v>1.5500000000000513E-3</v>
      </c>
      <c r="R496" s="11">
        <f>E496/N496</f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f t="shared" si="28"/>
        <v>42201.827604166669</v>
      </c>
      <c r="K497">
        <v>1434484305</v>
      </c>
      <c r="L497" s="16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>((E497-D497)/D497)+1</f>
        <v>0</v>
      </c>
      <c r="R497" s="11" t="e">
        <f>E497/N497</f>
        <v>#DIV/0!</v>
      </c>
      <c r="S497" t="str">
        <f t="shared" si="30"/>
        <v>film &amp; video</v>
      </c>
      <c r="T497" t="str">
        <f t="shared" si="31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f t="shared" si="28"/>
        <v>41680.93141203704</v>
      </c>
      <c r="K498">
        <v>1386886874</v>
      </c>
      <c r="L498" s="16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>((E498-D498)/D498)+1</f>
        <v>1.6666666666664831E-5</v>
      </c>
      <c r="R498" s="11">
        <f>E498/N498</f>
        <v>1</v>
      </c>
      <c r="S498" t="str">
        <f t="shared" si="30"/>
        <v>film &amp; video</v>
      </c>
      <c r="T498" t="str">
        <f t="shared" si="31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f t="shared" si="28"/>
        <v>41998.208333333328</v>
      </c>
      <c r="K499">
        <v>1414889665</v>
      </c>
      <c r="L499" s="16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>((E499-D499)/D499)+1</f>
        <v>6.6964285714286031E-3</v>
      </c>
      <c r="R499" s="11">
        <f>E499/N499</f>
        <v>10</v>
      </c>
      <c r="S499" t="str">
        <f t="shared" si="30"/>
        <v>film &amp; video</v>
      </c>
      <c r="T499" t="str">
        <f t="shared" si="31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f t="shared" si="28"/>
        <v>40900.762141203704</v>
      </c>
      <c r="K500">
        <v>1321035449</v>
      </c>
      <c r="L500" s="16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>((E500-D500)/D500)+1</f>
        <v>4.5985132395404582E-2</v>
      </c>
      <c r="R500" s="11">
        <f>E500/N500</f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f t="shared" si="28"/>
        <v>40098.874305555553</v>
      </c>
      <c r="K501">
        <v>1250630968</v>
      </c>
      <c r="L501" s="16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>((E501-D501)/D501)+1</f>
        <v>9.5500000000000029E-2</v>
      </c>
      <c r="R501" s="11">
        <f>E501/N501</f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f t="shared" si="28"/>
        <v>40306.927777777775</v>
      </c>
      <c r="K502">
        <v>1268255751</v>
      </c>
      <c r="L502" s="16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>((E502-D502)/D502)+1</f>
        <v>3.3076923076923115E-2</v>
      </c>
      <c r="R502" s="11">
        <f>E502/N502</f>
        <v>53.75</v>
      </c>
      <c r="S502" t="str">
        <f t="shared" si="30"/>
        <v>film &amp; video</v>
      </c>
      <c r="T502" t="str">
        <f t="shared" si="31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f t="shared" si="28"/>
        <v>40733.234386574077</v>
      </c>
      <c r="K503">
        <v>1307597851</v>
      </c>
      <c r="L503" s="16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>((E503-D503)/D503)+1</f>
        <v>0</v>
      </c>
      <c r="R503" s="11" t="e">
        <f>E503/N503</f>
        <v>#DIV/0!</v>
      </c>
      <c r="S503" t="str">
        <f t="shared" si="30"/>
        <v>film &amp; video</v>
      </c>
      <c r="T503" t="str">
        <f t="shared" si="31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f t="shared" si="28"/>
        <v>40986.511863425927</v>
      </c>
      <c r="K504">
        <v>1329484625</v>
      </c>
      <c r="L504" s="16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>((E504-D504)/D504)+1</f>
        <v>1.1499999999999955E-2</v>
      </c>
      <c r="R504" s="11">
        <f>E504/N504</f>
        <v>57.5</v>
      </c>
      <c r="S504" t="str">
        <f t="shared" si="30"/>
        <v>film &amp; video</v>
      </c>
      <c r="T504" t="str">
        <f t="shared" si="31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f t="shared" si="28"/>
        <v>42021.526655092588</v>
      </c>
      <c r="K505">
        <v>1418906303</v>
      </c>
      <c r="L505" s="16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>((E505-D505)/D505)+1</f>
        <v>1.7538461538461503E-2</v>
      </c>
      <c r="R505" s="11">
        <f>E505/N505</f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f t="shared" si="28"/>
        <v>41009.941979166666</v>
      </c>
      <c r="K506">
        <v>1328916987</v>
      </c>
      <c r="L506" s="16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>((E506-D506)/D506)+1</f>
        <v>1.3673469387755155E-2</v>
      </c>
      <c r="R506" s="11">
        <f>E506/N506</f>
        <v>67</v>
      </c>
      <c r="S506" t="str">
        <f t="shared" si="30"/>
        <v>film &amp; video</v>
      </c>
      <c r="T506" t="str">
        <f t="shared" si="31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f t="shared" si="28"/>
        <v>42363.098217592589</v>
      </c>
      <c r="K507">
        <v>1447122086</v>
      </c>
      <c r="L507" s="16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>((E507-D507)/D507)+1</f>
        <v>4.3333333333333002E-3</v>
      </c>
      <c r="R507" s="11">
        <f>E507/N507</f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f t="shared" si="28"/>
        <v>41496.552314814813</v>
      </c>
      <c r="K508">
        <v>1373548520</v>
      </c>
      <c r="L508" s="16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>((E508-D508)/D508)+1</f>
        <v>1.2499999999999734E-3</v>
      </c>
      <c r="R508" s="11">
        <f>E508/N508</f>
        <v>250</v>
      </c>
      <c r="S508" t="str">
        <f t="shared" si="30"/>
        <v>film &amp; video</v>
      </c>
      <c r="T508" t="str">
        <f t="shared" si="31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f t="shared" si="28"/>
        <v>41201.958993055552</v>
      </c>
      <c r="K509">
        <v>1346799657</v>
      </c>
      <c r="L509" s="16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>((E509-D509)/D509)+1</f>
        <v>3.2000000000000028E-2</v>
      </c>
      <c r="R509" s="11">
        <f>E509/N509</f>
        <v>64</v>
      </c>
      <c r="S509" t="str">
        <f t="shared" si="30"/>
        <v>film &amp; video</v>
      </c>
      <c r="T509" t="str">
        <f t="shared" si="31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f t="shared" si="28"/>
        <v>41054.593055555553</v>
      </c>
      <c r="K510">
        <v>1332808501</v>
      </c>
      <c r="L510" s="16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>((E510-D510)/D510)+1</f>
        <v>8.0000000000000071E-3</v>
      </c>
      <c r="R510" s="11">
        <f>E510/N510</f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f t="shared" si="28"/>
        <v>42183.631597222222</v>
      </c>
      <c r="K511">
        <v>1432912170</v>
      </c>
      <c r="L511" s="16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>((E511-D511)/D511)+1</f>
        <v>2.0000000000000018E-3</v>
      </c>
      <c r="R511" s="11">
        <f>E511/N511</f>
        <v>10</v>
      </c>
      <c r="S511" t="str">
        <f t="shared" si="30"/>
        <v>film &amp; video</v>
      </c>
      <c r="T511" t="str">
        <f t="shared" si="31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f t="shared" si="28"/>
        <v>42430.176377314812</v>
      </c>
      <c r="K512">
        <v>1454213639</v>
      </c>
      <c r="L512" s="16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>((E512-D512)/D512)+1</f>
        <v>0</v>
      </c>
      <c r="R512" s="11" t="e">
        <f>E512/N512</f>
        <v>#DIV/0!</v>
      </c>
      <c r="S512" t="str">
        <f t="shared" si="30"/>
        <v>film &amp; video</v>
      </c>
      <c r="T512" t="str">
        <f t="shared" si="31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f t="shared" si="28"/>
        <v>41370.261365740742</v>
      </c>
      <c r="K513">
        <v>1362640582</v>
      </c>
      <c r="L513" s="16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>((E513-D513)/D513)+1</f>
        <v>3.0000000000000027E-2</v>
      </c>
      <c r="R513" s="11">
        <f>E513/N513</f>
        <v>30</v>
      </c>
      <c r="S513" t="str">
        <f t="shared" si="30"/>
        <v>film &amp; video</v>
      </c>
      <c r="T513" t="str">
        <f t="shared" si="31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f t="shared" si="28"/>
        <v>42694.783877314811</v>
      </c>
      <c r="K514">
        <v>1475776127</v>
      </c>
      <c r="L514" s="16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>((E514-D514)/D514)+1</f>
        <v>1.3750000000000151E-3</v>
      </c>
      <c r="R514" s="11">
        <f>E514/N514</f>
        <v>5.5</v>
      </c>
      <c r="S514" t="str">
        <f t="shared" si="30"/>
        <v>film &amp; video</v>
      </c>
      <c r="T514" t="str">
        <f t="shared" si="31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f t="shared" ref="J515:J578" si="32">(((I515/60)/60)/24)+DATE(1970,1,1)</f>
        <v>42597.291666666672</v>
      </c>
      <c r="K515">
        <v>1467387705</v>
      </c>
      <c r="L515" s="16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>((E515-D515)/D515)+1</f>
        <v>0.13924000000000003</v>
      </c>
      <c r="R515" s="11">
        <f>E515/N515</f>
        <v>102.38235294117646</v>
      </c>
      <c r="S515" t="str">
        <f t="shared" ref="S515:S578" si="34">LEFT(P515,FIND("/",P515)-1)</f>
        <v>film &amp; video</v>
      </c>
      <c r="T515" t="str">
        <f t="shared" ref="T515:T578" si="35">RIGHT(P515,LEN(P515)-FIND("/",P515))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f t="shared" si="32"/>
        <v>41860.613969907405</v>
      </c>
      <c r="K516">
        <v>1405003447</v>
      </c>
      <c r="L516" s="16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>((E516-D516)/D516)+1</f>
        <v>3.3333333333333326E-2</v>
      </c>
      <c r="R516" s="11">
        <f>E516/N516</f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f t="shared" si="32"/>
        <v>42367.490752314814</v>
      </c>
      <c r="K517">
        <v>1447933601</v>
      </c>
      <c r="L517" s="16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>((E517-D517)/D517)+1</f>
        <v>0.25413402061855672</v>
      </c>
      <c r="R517" s="11">
        <f>E517/N517</f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f t="shared" si="32"/>
        <v>42151.778703703705</v>
      </c>
      <c r="K518">
        <v>1427568080</v>
      </c>
      <c r="L518" s="16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>((E518-D518)/D518)+1</f>
        <v>0</v>
      </c>
      <c r="R518" s="11" t="e">
        <f>E518/N518</f>
        <v>#DIV/0!</v>
      </c>
      <c r="S518" t="str">
        <f t="shared" si="34"/>
        <v>film &amp; video</v>
      </c>
      <c r="T518" t="str">
        <f t="shared" si="35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f t="shared" si="32"/>
        <v>42768.615289351852</v>
      </c>
      <c r="K519">
        <v>1483454761</v>
      </c>
      <c r="L519" s="16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>((E519-D519)/D519)+1</f>
        <v>1.3666666666666716E-2</v>
      </c>
      <c r="R519" s="11">
        <f>E519/N519</f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f t="shared" si="32"/>
        <v>42253.615277777775</v>
      </c>
      <c r="K520">
        <v>1438958824</v>
      </c>
      <c r="L520" s="16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>((E520-D520)/D520)+1</f>
        <v>0</v>
      </c>
      <c r="R520" s="11" t="e">
        <f>E520/N520</f>
        <v>#DIV/0!</v>
      </c>
      <c r="S520" t="str">
        <f t="shared" si="34"/>
        <v>film &amp; video</v>
      </c>
      <c r="T520" t="str">
        <f t="shared" si="35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f t="shared" si="32"/>
        <v>41248.391446759262</v>
      </c>
      <c r="K521">
        <v>1352107421</v>
      </c>
      <c r="L521" s="16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>((E521-D521)/D521)+1</f>
        <v>0.22881426547787687</v>
      </c>
      <c r="R521" s="11">
        <f>E521/N521</f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f t="shared" si="32"/>
        <v>42348.702094907407</v>
      </c>
      <c r="K522">
        <v>1447174261</v>
      </c>
      <c r="L522" s="16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>((E522-D522)/D522)+1</f>
        <v>1.0209999999999999</v>
      </c>
      <c r="R522" s="11">
        <f>E522/N522</f>
        <v>150.14705882352942</v>
      </c>
      <c r="S522" t="str">
        <f t="shared" si="34"/>
        <v>theater</v>
      </c>
      <c r="T522" t="str">
        <f t="shared" si="35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f t="shared" si="32"/>
        <v>42675.207638888889</v>
      </c>
      <c r="K523">
        <v>1475460819</v>
      </c>
      <c r="L523" s="16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>((E523-D523)/D523)+1</f>
        <v>1.0464</v>
      </c>
      <c r="R523" s="11">
        <f>E523/N523</f>
        <v>93.428571428571431</v>
      </c>
      <c r="S523" t="str">
        <f t="shared" si="34"/>
        <v>theater</v>
      </c>
      <c r="T523" t="str">
        <f t="shared" si="35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f t="shared" si="32"/>
        <v>42449.999131944445</v>
      </c>
      <c r="K524">
        <v>1456793925</v>
      </c>
      <c r="L524" s="16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>((E524-D524)/D524)+1</f>
        <v>1.1466666666666667</v>
      </c>
      <c r="R524" s="11">
        <f>E524/N524</f>
        <v>110.96774193548387</v>
      </c>
      <c r="S524" t="str">
        <f t="shared" si="34"/>
        <v>theater</v>
      </c>
      <c r="T524" t="str">
        <f t="shared" si="35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f t="shared" si="32"/>
        <v>42268.13282407407</v>
      </c>
      <c r="K525">
        <v>1440213076</v>
      </c>
      <c r="L525" s="16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>((E525-D525)/D525)+1</f>
        <v>1.206</v>
      </c>
      <c r="R525" s="11">
        <f>E525/N525</f>
        <v>71.785714285714292</v>
      </c>
      <c r="S525" t="str">
        <f t="shared" si="34"/>
        <v>theater</v>
      </c>
      <c r="T525" t="str">
        <f t="shared" si="35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f t="shared" si="32"/>
        <v>42522.717233796298</v>
      </c>
      <c r="K526">
        <v>1462209169</v>
      </c>
      <c r="L526" s="16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>((E526-D526)/D526)+1</f>
        <v>1.0867285714285715</v>
      </c>
      <c r="R526" s="11">
        <f>E526/N526</f>
        <v>29.258076923076924</v>
      </c>
      <c r="S526" t="str">
        <f t="shared" si="34"/>
        <v>theater</v>
      </c>
      <c r="T526" t="str">
        <f t="shared" si="35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f t="shared" si="32"/>
        <v>41895.400937500002</v>
      </c>
      <c r="K527">
        <v>1406713041</v>
      </c>
      <c r="L527" s="16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>((E527-D527)/D527)+1</f>
        <v>1</v>
      </c>
      <c r="R527" s="11">
        <f>E527/N527</f>
        <v>1000</v>
      </c>
      <c r="S527" t="str">
        <f t="shared" si="34"/>
        <v>theater</v>
      </c>
      <c r="T527" t="str">
        <f t="shared" si="35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f t="shared" si="32"/>
        <v>42223.708333333328</v>
      </c>
      <c r="K528">
        <v>1436278344</v>
      </c>
      <c r="L528" s="16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>((E528-D528)/D528)+1</f>
        <v>1.1400000000000001</v>
      </c>
      <c r="R528" s="11">
        <f>E528/N528</f>
        <v>74.347826086956516</v>
      </c>
      <c r="S528" t="str">
        <f t="shared" si="34"/>
        <v>theater</v>
      </c>
      <c r="T528" t="str">
        <f t="shared" si="35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f t="shared" si="32"/>
        <v>42783.670138888891</v>
      </c>
      <c r="K529">
        <v>1484715366</v>
      </c>
      <c r="L529" s="16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>((E529-D529)/D529)+1</f>
        <v>1.0085</v>
      </c>
      <c r="R529" s="11">
        <f>E529/N529</f>
        <v>63.829113924050631</v>
      </c>
      <c r="S529" t="str">
        <f t="shared" si="34"/>
        <v>theater</v>
      </c>
      <c r="T529" t="str">
        <f t="shared" si="35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f t="shared" si="32"/>
        <v>42176.888888888891</v>
      </c>
      <c r="K530">
        <v>1433109907</v>
      </c>
      <c r="L530" s="16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>((E530-D530)/D530)+1</f>
        <v>1.1565217391304348</v>
      </c>
      <c r="R530" s="11">
        <f>E530/N530</f>
        <v>44.333333333333336</v>
      </c>
      <c r="S530" t="str">
        <f t="shared" si="34"/>
        <v>theater</v>
      </c>
      <c r="T530" t="str">
        <f t="shared" si="35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f t="shared" si="32"/>
        <v>42746.208333333328</v>
      </c>
      <c r="K531">
        <v>1482281094</v>
      </c>
      <c r="L531" s="16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>((E531-D531)/D531)+1</f>
        <v>1.3041666666666667</v>
      </c>
      <c r="R531" s="11">
        <f>E531/N531</f>
        <v>86.944444444444443</v>
      </c>
      <c r="S531" t="str">
        <f t="shared" si="34"/>
        <v>theater</v>
      </c>
      <c r="T531" t="str">
        <f t="shared" si="35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f t="shared" si="32"/>
        <v>42179.083333333328</v>
      </c>
      <c r="K532">
        <v>1433254268</v>
      </c>
      <c r="L532" s="16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>((E532-D532)/D532)+1</f>
        <v>1.0778267254038179</v>
      </c>
      <c r="R532" s="11">
        <f>E532/N532</f>
        <v>126.55172413793103</v>
      </c>
      <c r="S532" t="str">
        <f t="shared" si="34"/>
        <v>theater</v>
      </c>
      <c r="T532" t="str">
        <f t="shared" si="35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f t="shared" si="32"/>
        <v>42721.290972222225</v>
      </c>
      <c r="K533">
        <v>1478050429</v>
      </c>
      <c r="L533" s="16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>((E533-D533)/D533)+1</f>
        <v>1</v>
      </c>
      <c r="R533" s="11">
        <f>E533/N533</f>
        <v>129.03225806451613</v>
      </c>
      <c r="S533" t="str">
        <f t="shared" si="34"/>
        <v>theater</v>
      </c>
      <c r="T533" t="str">
        <f t="shared" si="35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f t="shared" si="32"/>
        <v>42503.007037037038</v>
      </c>
      <c r="K534">
        <v>1460506208</v>
      </c>
      <c r="L534" s="16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>((E534-D534)/D534)+1</f>
        <v>1.2324999999999999</v>
      </c>
      <c r="R534" s="11">
        <f>E534/N534</f>
        <v>71.242774566473983</v>
      </c>
      <c r="S534" t="str">
        <f t="shared" si="34"/>
        <v>theater</v>
      </c>
      <c r="T534" t="str">
        <f t="shared" si="35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f t="shared" si="32"/>
        <v>42506.43478009259</v>
      </c>
      <c r="K535">
        <v>1461320765</v>
      </c>
      <c r="L535" s="16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>((E535-D535)/D535)+1</f>
        <v>1.002</v>
      </c>
      <c r="R535" s="11">
        <f>E535/N535</f>
        <v>117.88235294117646</v>
      </c>
      <c r="S535" t="str">
        <f t="shared" si="34"/>
        <v>theater</v>
      </c>
      <c r="T535" t="str">
        <f t="shared" si="35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f t="shared" si="32"/>
        <v>42309.958333333328</v>
      </c>
      <c r="K536">
        <v>1443036470</v>
      </c>
      <c r="L536" s="16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>((E536-D536)/D536)+1</f>
        <v>1.0466666666666666</v>
      </c>
      <c r="R536" s="11">
        <f>E536/N536</f>
        <v>327.08333333333331</v>
      </c>
      <c r="S536" t="str">
        <f t="shared" si="34"/>
        <v>theater</v>
      </c>
      <c r="T536" t="str">
        <f t="shared" si="35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f t="shared" si="32"/>
        <v>42741.545196759253</v>
      </c>
      <c r="K537">
        <v>1481115905</v>
      </c>
      <c r="L537" s="16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>((E537-D537)/D537)+1</f>
        <v>1.0249999999999999</v>
      </c>
      <c r="R537" s="11">
        <f>E537/N537</f>
        <v>34.745762711864408</v>
      </c>
      <c r="S537" t="str">
        <f t="shared" si="34"/>
        <v>theater</v>
      </c>
      <c r="T537" t="str">
        <f t="shared" si="35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f t="shared" si="32"/>
        <v>42219.75</v>
      </c>
      <c r="K538">
        <v>1435133807</v>
      </c>
      <c r="L538" s="16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>((E538-D538)/D538)+1</f>
        <v>1.1825757575757576</v>
      </c>
      <c r="R538" s="11">
        <f>E538/N538</f>
        <v>100.06410256410257</v>
      </c>
      <c r="S538" t="str">
        <f t="shared" si="34"/>
        <v>theater</v>
      </c>
      <c r="T538" t="str">
        <f t="shared" si="35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f t="shared" si="32"/>
        <v>42312.810081018513</v>
      </c>
      <c r="K539">
        <v>1444069591</v>
      </c>
      <c r="L539" s="16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>((E539-D539)/D539)+1</f>
        <v>1.2050000000000001</v>
      </c>
      <c r="R539" s="11">
        <f>E539/N539</f>
        <v>40.847457627118644</v>
      </c>
      <c r="S539" t="str">
        <f t="shared" si="34"/>
        <v>theater</v>
      </c>
      <c r="T539" t="str">
        <f t="shared" si="35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f t="shared" si="32"/>
        <v>42503.794710648144</v>
      </c>
      <c r="K540">
        <v>1460574263</v>
      </c>
      <c r="L540" s="16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>((E540-D540)/D540)+1</f>
        <v>3.0242</v>
      </c>
      <c r="R540" s="11">
        <f>E540/N540</f>
        <v>252.01666666666668</v>
      </c>
      <c r="S540" t="str">
        <f t="shared" si="34"/>
        <v>theater</v>
      </c>
      <c r="T540" t="str">
        <f t="shared" si="35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f t="shared" si="32"/>
        <v>42556.049849537041</v>
      </c>
      <c r="K541">
        <v>1465866707</v>
      </c>
      <c r="L541" s="16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>((E541-D541)/D541)+1</f>
        <v>1.00644</v>
      </c>
      <c r="R541" s="11">
        <f>E541/N541</f>
        <v>25.161000000000001</v>
      </c>
      <c r="S541" t="str">
        <f t="shared" si="34"/>
        <v>theater</v>
      </c>
      <c r="T541" t="str">
        <f t="shared" si="35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f t="shared" si="32"/>
        <v>42039.817199074074</v>
      </c>
      <c r="K542">
        <v>1420486606</v>
      </c>
      <c r="L542" s="16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>((E542-D542)/D542)+1</f>
        <v>6.6666666666659324E-5</v>
      </c>
      <c r="R542" s="11">
        <f>E542/N542</f>
        <v>1</v>
      </c>
      <c r="S542" t="str">
        <f t="shared" si="34"/>
        <v>technology</v>
      </c>
      <c r="T542" t="str">
        <f t="shared" si="35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f t="shared" si="32"/>
        <v>42306.046689814815</v>
      </c>
      <c r="K543">
        <v>1443488834</v>
      </c>
      <c r="L543" s="16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>((E543-D543)/D543)+1</f>
        <v>5.5555555555555358E-3</v>
      </c>
      <c r="R543" s="11">
        <f>E543/N543</f>
        <v>25</v>
      </c>
      <c r="S543" t="str">
        <f t="shared" si="34"/>
        <v>technology</v>
      </c>
      <c r="T543" t="str">
        <f t="shared" si="35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f t="shared" si="32"/>
        <v>42493.695787037039</v>
      </c>
      <c r="K544">
        <v>1457113316</v>
      </c>
      <c r="L544" s="16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>((E544-D544)/D544)+1</f>
        <v>4.0000000000040004E-6</v>
      </c>
      <c r="R544" s="11">
        <f>E544/N544</f>
        <v>1</v>
      </c>
      <c r="S544" t="str">
        <f t="shared" si="34"/>
        <v>technology</v>
      </c>
      <c r="T544" t="str">
        <f t="shared" si="35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f t="shared" si="32"/>
        <v>41944.092152777775</v>
      </c>
      <c r="K545">
        <v>1412215962</v>
      </c>
      <c r="L545" s="16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>((E545-D545)/D545)+1</f>
        <v>3.1818181818181746E-3</v>
      </c>
      <c r="R545" s="11">
        <f>E545/N545</f>
        <v>35</v>
      </c>
      <c r="S545" t="str">
        <f t="shared" si="34"/>
        <v>technology</v>
      </c>
      <c r="T545" t="str">
        <f t="shared" si="35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f t="shared" si="32"/>
        <v>42555.656944444447</v>
      </c>
      <c r="K546">
        <v>1465055160</v>
      </c>
      <c r="L546" s="16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>((E546-D546)/D546)+1</f>
        <v>1.2000000000000011E-2</v>
      </c>
      <c r="R546" s="11">
        <f>E546/N546</f>
        <v>3</v>
      </c>
      <c r="S546" t="str">
        <f t="shared" si="34"/>
        <v>technology</v>
      </c>
      <c r="T546" t="str">
        <f t="shared" si="35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f t="shared" si="32"/>
        <v>42323.634131944447</v>
      </c>
      <c r="K547">
        <v>1444140789</v>
      </c>
      <c r="L547" s="16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>((E547-D547)/D547)+1</f>
        <v>0.27383999999999997</v>
      </c>
      <c r="R547" s="11">
        <f>E547/N547</f>
        <v>402.70588235294116</v>
      </c>
      <c r="S547" t="str">
        <f t="shared" si="34"/>
        <v>technology</v>
      </c>
      <c r="T547" t="str">
        <f t="shared" si="35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f t="shared" si="32"/>
        <v>42294.667997685188</v>
      </c>
      <c r="K548">
        <v>1441209715</v>
      </c>
      <c r="L548" s="16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>((E548-D548)/D548)+1</f>
        <v>8.6666666666668224E-4</v>
      </c>
      <c r="R548" s="11">
        <f>E548/N548</f>
        <v>26</v>
      </c>
      <c r="S548" t="str">
        <f t="shared" si="34"/>
        <v>technology</v>
      </c>
      <c r="T548" t="str">
        <f t="shared" si="35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f t="shared" si="32"/>
        <v>42410.696342592593</v>
      </c>
      <c r="K549">
        <v>1452530564</v>
      </c>
      <c r="L549" s="16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>((E549-D549)/D549)+1</f>
        <v>0</v>
      </c>
      <c r="R549" s="11" t="e">
        <f>E549/N549</f>
        <v>#DIV/0!</v>
      </c>
      <c r="S549" t="str">
        <f t="shared" si="34"/>
        <v>technology</v>
      </c>
      <c r="T549" t="str">
        <f t="shared" si="35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f t="shared" si="32"/>
        <v>42306.903333333335</v>
      </c>
      <c r="K550">
        <v>1443562848</v>
      </c>
      <c r="L550" s="16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>((E550-D550)/D550)+1</f>
        <v>9.000000000000119E-4</v>
      </c>
      <c r="R550" s="11">
        <f>E550/N550</f>
        <v>9</v>
      </c>
      <c r="S550" t="str">
        <f t="shared" si="34"/>
        <v>technology</v>
      </c>
      <c r="T550" t="str">
        <f t="shared" si="35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f t="shared" si="32"/>
        <v>42193.636828703704</v>
      </c>
      <c r="K551">
        <v>1433776622</v>
      </c>
      <c r="L551" s="16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>((E551-D551)/D551)+1</f>
        <v>2.7200000000000002E-2</v>
      </c>
      <c r="R551" s="11">
        <f>E551/N551</f>
        <v>8.5</v>
      </c>
      <c r="S551" t="str">
        <f t="shared" si="34"/>
        <v>technology</v>
      </c>
      <c r="T551" t="str">
        <f t="shared" si="35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f t="shared" si="32"/>
        <v>42766.208333333328</v>
      </c>
      <c r="K552">
        <v>1484756245</v>
      </c>
      <c r="L552" s="16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>((E552-D552)/D552)+1</f>
        <v>7.0000000000000062E-3</v>
      </c>
      <c r="R552" s="11">
        <f>E552/N552</f>
        <v>8.75</v>
      </c>
      <c r="S552" t="str">
        <f t="shared" si="34"/>
        <v>technology</v>
      </c>
      <c r="T552" t="str">
        <f t="shared" si="35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f t="shared" si="32"/>
        <v>42217.745138888888</v>
      </c>
      <c r="K553">
        <v>1434609424</v>
      </c>
      <c r="L553" s="16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>((E553-D553)/D553)+1</f>
        <v>5.041333333333331E-2</v>
      </c>
      <c r="R553" s="11">
        <f>E553/N553</f>
        <v>135.03571428571428</v>
      </c>
      <c r="S553" t="str">
        <f t="shared" si="34"/>
        <v>technology</v>
      </c>
      <c r="T553" t="str">
        <f t="shared" si="35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f t="shared" si="32"/>
        <v>42378.616851851853</v>
      </c>
      <c r="K554">
        <v>1447166896</v>
      </c>
      <c r="L554" s="16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>((E554-D554)/D554)+1</f>
        <v>0</v>
      </c>
      <c r="R554" s="11" t="e">
        <f>E554/N554</f>
        <v>#DIV/0!</v>
      </c>
      <c r="S554" t="str">
        <f t="shared" si="34"/>
        <v>technology</v>
      </c>
      <c r="T554" t="str">
        <f t="shared" si="35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f t="shared" si="32"/>
        <v>41957.761469907404</v>
      </c>
      <c r="K555">
        <v>1413393391</v>
      </c>
      <c r="L555" s="16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>((E555-D555)/D555)+1</f>
        <v>4.9200000000000355E-3</v>
      </c>
      <c r="R555" s="11">
        <f>E555/N555</f>
        <v>20.5</v>
      </c>
      <c r="S555" t="str">
        <f t="shared" si="34"/>
        <v>technology</v>
      </c>
      <c r="T555" t="str">
        <f t="shared" si="35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f t="shared" si="32"/>
        <v>41931.684861111113</v>
      </c>
      <c r="K556">
        <v>1411143972</v>
      </c>
      <c r="L556" s="16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>((E556-D556)/D556)+1</f>
        <v>0.3658914728682171</v>
      </c>
      <c r="R556" s="11">
        <f>E556/N556</f>
        <v>64.36363636363636</v>
      </c>
      <c r="S556" t="str">
        <f t="shared" si="34"/>
        <v>technology</v>
      </c>
      <c r="T556" t="str">
        <f t="shared" si="35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f t="shared" si="32"/>
        <v>42533.353506944448</v>
      </c>
      <c r="K557">
        <v>1463128143</v>
      </c>
      <c r="L557" s="16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>((E557-D557)/D557)+1</f>
        <v>0</v>
      </c>
      <c r="R557" s="11" t="e">
        <f>E557/N557</f>
        <v>#DIV/0!</v>
      </c>
      <c r="S557" t="str">
        <f t="shared" si="34"/>
        <v>technology</v>
      </c>
      <c r="T557" t="str">
        <f t="shared" si="35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f t="shared" si="32"/>
        <v>42375.860150462962</v>
      </c>
      <c r="K558">
        <v>1449520717</v>
      </c>
      <c r="L558" s="16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>((E558-D558)/D558)+1</f>
        <v>2.5000000000000022E-2</v>
      </c>
      <c r="R558" s="11">
        <f>E558/N558</f>
        <v>200</v>
      </c>
      <c r="S558" t="str">
        <f t="shared" si="34"/>
        <v>technology</v>
      </c>
      <c r="T558" t="str">
        <f t="shared" si="35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f t="shared" si="32"/>
        <v>42706.983831018515</v>
      </c>
      <c r="K559">
        <v>1478126203</v>
      </c>
      <c r="L559" s="16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>((E559-D559)/D559)+1</f>
        <v>9.1066666666667073E-3</v>
      </c>
      <c r="R559" s="11">
        <f>E559/N559</f>
        <v>68.3</v>
      </c>
      <c r="S559" t="str">
        <f t="shared" si="34"/>
        <v>technology</v>
      </c>
      <c r="T559" t="str">
        <f t="shared" si="35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f t="shared" si="32"/>
        <v>42087.841493055559</v>
      </c>
      <c r="K560">
        <v>1424639505</v>
      </c>
      <c r="L560" s="16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>((E560-D560)/D560)+1</f>
        <v>0</v>
      </c>
      <c r="R560" s="11" t="e">
        <f>E560/N560</f>
        <v>#DIV/0!</v>
      </c>
      <c r="S560" t="str">
        <f t="shared" si="34"/>
        <v>technology</v>
      </c>
      <c r="T560" t="str">
        <f t="shared" si="35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f t="shared" si="32"/>
        <v>42351.283101851848</v>
      </c>
      <c r="K561">
        <v>1447397260</v>
      </c>
      <c r="L561" s="16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>((E561-D561)/D561)+1</f>
        <v>2.083333333333659E-4</v>
      </c>
      <c r="R561" s="11">
        <f>E561/N561</f>
        <v>50</v>
      </c>
      <c r="S561" t="str">
        <f t="shared" si="34"/>
        <v>technology</v>
      </c>
      <c r="T561" t="str">
        <f t="shared" si="35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f t="shared" si="32"/>
        <v>41990.771354166667</v>
      </c>
      <c r="K562">
        <v>1416249045</v>
      </c>
      <c r="L562" s="16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>((E562-D562)/D562)+1</f>
        <v>1.2000000000000899E-4</v>
      </c>
      <c r="R562" s="11">
        <f>E562/N562</f>
        <v>4</v>
      </c>
      <c r="S562" t="str">
        <f t="shared" si="34"/>
        <v>technology</v>
      </c>
      <c r="T562" t="str">
        <f t="shared" si="35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f t="shared" si="32"/>
        <v>42303.658715277779</v>
      </c>
      <c r="K563">
        <v>1442850513</v>
      </c>
      <c r="L563" s="16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>((E563-D563)/D563)+1</f>
        <v>3.6666666666667069E-3</v>
      </c>
      <c r="R563" s="11">
        <f>E563/N563</f>
        <v>27.5</v>
      </c>
      <c r="S563" t="str">
        <f t="shared" si="34"/>
        <v>technology</v>
      </c>
      <c r="T563" t="str">
        <f t="shared" si="35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f t="shared" si="32"/>
        <v>42722.389062500006</v>
      </c>
      <c r="K564">
        <v>1479460815</v>
      </c>
      <c r="L564" s="16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>((E564-D564)/D564)+1</f>
        <v>0</v>
      </c>
      <c r="R564" s="11" t="e">
        <f>E564/N564</f>
        <v>#DIV/0!</v>
      </c>
      <c r="S564" t="str">
        <f t="shared" si="34"/>
        <v>technology</v>
      </c>
      <c r="T564" t="str">
        <f t="shared" si="35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f t="shared" si="32"/>
        <v>42052.069988425923</v>
      </c>
      <c r="K565">
        <v>1421545247</v>
      </c>
      <c r="L565" s="16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>((E565-D565)/D565)+1</f>
        <v>9.0666666666661122E-4</v>
      </c>
      <c r="R565" s="11">
        <f>E565/N565</f>
        <v>34</v>
      </c>
      <c r="S565" t="str">
        <f t="shared" si="34"/>
        <v>technology</v>
      </c>
      <c r="T565" t="str">
        <f t="shared" si="35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f t="shared" si="32"/>
        <v>42441.942997685182</v>
      </c>
      <c r="K566">
        <v>1455230275</v>
      </c>
      <c r="L566" s="16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>((E566-D566)/D566)+1</f>
        <v>5.5555555555586444E-5</v>
      </c>
      <c r="R566" s="11">
        <f>E566/N566</f>
        <v>1</v>
      </c>
      <c r="S566" t="str">
        <f t="shared" si="34"/>
        <v>technology</v>
      </c>
      <c r="T566" t="str">
        <f t="shared" si="35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f t="shared" si="32"/>
        <v>42195.785289351858</v>
      </c>
      <c r="K567">
        <v>1433962249</v>
      </c>
      <c r="L567" s="16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>((E567-D567)/D567)+1</f>
        <v>0</v>
      </c>
      <c r="R567" s="11" t="e">
        <f>E567/N567</f>
        <v>#DIV/0!</v>
      </c>
      <c r="S567" t="str">
        <f t="shared" si="34"/>
        <v>technology</v>
      </c>
      <c r="T567" t="str">
        <f t="shared" si="35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f t="shared" si="32"/>
        <v>42565.68440972222</v>
      </c>
      <c r="K568">
        <v>1465921533</v>
      </c>
      <c r="L568" s="16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>((E568-D568)/D568)+1</f>
        <v>1.9999999999997797E-4</v>
      </c>
      <c r="R568" s="11">
        <f>E568/N568</f>
        <v>1</v>
      </c>
      <c r="S568" t="str">
        <f t="shared" si="34"/>
        <v>technology</v>
      </c>
      <c r="T568" t="str">
        <f t="shared" si="35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f t="shared" si="32"/>
        <v>42005.842523148152</v>
      </c>
      <c r="K569">
        <v>1417551194</v>
      </c>
      <c r="L569" s="16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>((E569-D569)/D569)+1</f>
        <v>0</v>
      </c>
      <c r="R569" s="11" t="e">
        <f>E569/N569</f>
        <v>#DIV/0!</v>
      </c>
      <c r="S569" t="str">
        <f t="shared" si="34"/>
        <v>technology</v>
      </c>
      <c r="T569" t="str">
        <f t="shared" si="35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f t="shared" si="32"/>
        <v>42385.458333333328</v>
      </c>
      <c r="K570">
        <v>1449785223</v>
      </c>
      <c r="L570" s="16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>((E570-D570)/D570)+1</f>
        <v>1.0000000000000009E-2</v>
      </c>
      <c r="R570" s="11">
        <f>E570/N570</f>
        <v>49</v>
      </c>
      <c r="S570" t="str">
        <f t="shared" si="34"/>
        <v>technology</v>
      </c>
      <c r="T570" t="str">
        <f t="shared" si="35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f t="shared" si="32"/>
        <v>42370.847361111111</v>
      </c>
      <c r="K571">
        <v>1449087612</v>
      </c>
      <c r="L571" s="16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>((E571-D571)/D571)+1</f>
        <v>8.0000000000000071E-3</v>
      </c>
      <c r="R571" s="11">
        <f>E571/N571</f>
        <v>20</v>
      </c>
      <c r="S571" t="str">
        <f t="shared" si="34"/>
        <v>technology</v>
      </c>
      <c r="T571" t="str">
        <f t="shared" si="35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f t="shared" si="32"/>
        <v>42418.798252314817</v>
      </c>
      <c r="K572">
        <v>1453230569</v>
      </c>
      <c r="L572" s="16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>((E572-D572)/D572)+1</f>
        <v>1.6705882352940904E-3</v>
      </c>
      <c r="R572" s="11">
        <f>E572/N572</f>
        <v>142</v>
      </c>
      <c r="S572" t="str">
        <f t="shared" si="34"/>
        <v>technology</v>
      </c>
      <c r="T572" t="str">
        <f t="shared" si="35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f t="shared" si="32"/>
        <v>42212.165972222225</v>
      </c>
      <c r="K573">
        <v>1436297723</v>
      </c>
      <c r="L573" s="16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>((E573-D573)/D573)+1</f>
        <v>4.2400000000000215E-3</v>
      </c>
      <c r="R573" s="11">
        <f>E573/N573</f>
        <v>53</v>
      </c>
      <c r="S573" t="str">
        <f t="shared" si="34"/>
        <v>technology</v>
      </c>
      <c r="T573" t="str">
        <f t="shared" si="35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f t="shared" si="32"/>
        <v>42312.757962962962</v>
      </c>
      <c r="K574">
        <v>1444065088</v>
      </c>
      <c r="L574" s="16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>((E574-D574)/D574)+1</f>
        <v>0</v>
      </c>
      <c r="R574" s="11" t="e">
        <f>E574/N574</f>
        <v>#DIV/0!</v>
      </c>
      <c r="S574" t="str">
        <f t="shared" si="34"/>
        <v>technology</v>
      </c>
      <c r="T574" t="str">
        <f t="shared" si="35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f t="shared" si="32"/>
        <v>42022.05</v>
      </c>
      <c r="K575">
        <v>1416445931</v>
      </c>
      <c r="L575" s="16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>((E575-D575)/D575)+1</f>
        <v>3.8925389253892106E-3</v>
      </c>
      <c r="R575" s="11">
        <f>E575/N575</f>
        <v>38.444444444444443</v>
      </c>
      <c r="S575" t="str">
        <f t="shared" si="34"/>
        <v>technology</v>
      </c>
      <c r="T575" t="str">
        <f t="shared" si="35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f t="shared" si="32"/>
        <v>42662.443368055552</v>
      </c>
      <c r="K576">
        <v>1474281507</v>
      </c>
      <c r="L576" s="16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>((E576-D576)/D576)+1</f>
        <v>7.1556350626118537E-3</v>
      </c>
      <c r="R576" s="11">
        <f>E576/N576</f>
        <v>20</v>
      </c>
      <c r="S576" t="str">
        <f t="shared" si="34"/>
        <v>technology</v>
      </c>
      <c r="T576" t="str">
        <f t="shared" si="35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f t="shared" si="32"/>
        <v>42168.692627314813</v>
      </c>
      <c r="K577">
        <v>1431621443</v>
      </c>
      <c r="L577" s="16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>((E577-D577)/D577)+1</f>
        <v>4.3166666666666353E-3</v>
      </c>
      <c r="R577" s="11">
        <f>E577/N577</f>
        <v>64.75</v>
      </c>
      <c r="S577" t="str">
        <f t="shared" si="34"/>
        <v>technology</v>
      </c>
      <c r="T577" t="str">
        <f t="shared" si="35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f t="shared" si="32"/>
        <v>42091.43</v>
      </c>
      <c r="K578">
        <v>1422357552</v>
      </c>
      <c r="L578" s="16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>((E578-D578)/D578)+1</f>
        <v>1.2499999999970868E-5</v>
      </c>
      <c r="R578" s="11">
        <f>E578/N578</f>
        <v>1</v>
      </c>
      <c r="S578" t="str">
        <f t="shared" si="34"/>
        <v>technology</v>
      </c>
      <c r="T578" t="str">
        <f t="shared" si="35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f t="shared" ref="J579:J642" si="36">(((I579/60)/60)/24)+DATE(1970,1,1)</f>
        <v>42510.589143518519</v>
      </c>
      <c r="K579">
        <v>1458569302</v>
      </c>
      <c r="L579" s="16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>((E579-D579)/D579)+1</f>
        <v>2.0000000000000018E-3</v>
      </c>
      <c r="R579" s="11">
        <f>E579/N579</f>
        <v>10</v>
      </c>
      <c r="S579" t="str">
        <f t="shared" ref="S579:S642" si="38">LEFT(P579,FIND("/",P579)-1)</f>
        <v>technology</v>
      </c>
      <c r="T579" t="str">
        <f t="shared" ref="T579:T642" si="39">RIGHT(P579,LEN(P579)-FIND("/",P579))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f t="shared" si="36"/>
        <v>42254.578622685185</v>
      </c>
      <c r="K580">
        <v>1439560393</v>
      </c>
      <c r="L580" s="16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>((E580-D580)/D580)+1</f>
        <v>1.1200000000000099E-4</v>
      </c>
      <c r="R580" s="11">
        <f>E580/N580</f>
        <v>2</v>
      </c>
      <c r="S580" t="str">
        <f t="shared" si="38"/>
        <v>technology</v>
      </c>
      <c r="T580" t="str">
        <f t="shared" si="3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f t="shared" si="36"/>
        <v>41998.852118055554</v>
      </c>
      <c r="K581">
        <v>1416947223</v>
      </c>
      <c r="L581" s="16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>((E581-D581)/D581)+1</f>
        <v>1.4583333333333282E-2</v>
      </c>
      <c r="R581" s="11">
        <f>E581/N581</f>
        <v>35</v>
      </c>
      <c r="S581" t="str">
        <f t="shared" si="38"/>
        <v>technology</v>
      </c>
      <c r="T581" t="str">
        <f t="shared" si="3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f t="shared" si="36"/>
        <v>42635.908182870371</v>
      </c>
      <c r="K582">
        <v>1471988867</v>
      </c>
      <c r="L582" s="16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>((E582-D582)/D582)+1</f>
        <v>3.3333333333329662E-4</v>
      </c>
      <c r="R582" s="11">
        <f>E582/N582</f>
        <v>1</v>
      </c>
      <c r="S582" t="str">
        <f t="shared" si="38"/>
        <v>technology</v>
      </c>
      <c r="T582" t="str">
        <f t="shared" si="3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f t="shared" si="36"/>
        <v>42218.012777777782</v>
      </c>
      <c r="K583">
        <v>1435882704</v>
      </c>
      <c r="L583" s="16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>((E583-D583)/D583)+1</f>
        <v>0</v>
      </c>
      <c r="R583" s="11" t="e">
        <f>E583/N583</f>
        <v>#DIV/0!</v>
      </c>
      <c r="S583" t="str">
        <f t="shared" si="38"/>
        <v>technology</v>
      </c>
      <c r="T583" t="str">
        <f t="shared" si="3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f t="shared" si="36"/>
        <v>42078.75</v>
      </c>
      <c r="K584">
        <v>1424454319</v>
      </c>
      <c r="L584" s="16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>((E584-D584)/D584)+1</f>
        <v>0</v>
      </c>
      <c r="R584" s="11" t="e">
        <f>E584/N584</f>
        <v>#DIV/0!</v>
      </c>
      <c r="S584" t="str">
        <f t="shared" si="38"/>
        <v>technology</v>
      </c>
      <c r="T584" t="str">
        <f t="shared" si="3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f t="shared" si="36"/>
        <v>42082.896840277783</v>
      </c>
      <c r="K585">
        <v>1424212287</v>
      </c>
      <c r="L585" s="16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>((E585-D585)/D585)+1</f>
        <v>1.1111111111106187E-4</v>
      </c>
      <c r="R585" s="11">
        <f>E585/N585</f>
        <v>1</v>
      </c>
      <c r="S585" t="str">
        <f t="shared" si="38"/>
        <v>technology</v>
      </c>
      <c r="T585" t="str">
        <f t="shared" si="3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f t="shared" si="36"/>
        <v>42079.674953703703</v>
      </c>
      <c r="K586">
        <v>1423933916</v>
      </c>
      <c r="L586" s="16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>((E586-D586)/D586)+1</f>
        <v>1.0000000000000009E-2</v>
      </c>
      <c r="R586" s="11">
        <f>E586/N586</f>
        <v>5</v>
      </c>
      <c r="S586" t="str">
        <f t="shared" si="38"/>
        <v>technology</v>
      </c>
      <c r="T586" t="str">
        <f t="shared" si="3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f t="shared" si="36"/>
        <v>42339</v>
      </c>
      <c r="K587">
        <v>1444123377</v>
      </c>
      <c r="L587" s="16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>((E587-D587)/D587)+1</f>
        <v>0</v>
      </c>
      <c r="R587" s="11" t="e">
        <f>E587/N587</f>
        <v>#DIV/0!</v>
      </c>
      <c r="S587" t="str">
        <f t="shared" si="38"/>
        <v>technology</v>
      </c>
      <c r="T587" t="str">
        <f t="shared" si="3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f t="shared" si="36"/>
        <v>42050.854247685187</v>
      </c>
      <c r="K588">
        <v>1421440207</v>
      </c>
      <c r="L588" s="16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>((E588-D588)/D588)+1</f>
        <v>5.6000000000000494E-3</v>
      </c>
      <c r="R588" s="11">
        <f>E588/N588</f>
        <v>14</v>
      </c>
      <c r="S588" t="str">
        <f t="shared" si="38"/>
        <v>technology</v>
      </c>
      <c r="T588" t="str">
        <f t="shared" si="3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f t="shared" si="36"/>
        <v>42110.757326388892</v>
      </c>
      <c r="K589">
        <v>1426615833</v>
      </c>
      <c r="L589" s="16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>((E589-D589)/D589)+1</f>
        <v>9.0833333333333321E-2</v>
      </c>
      <c r="R589" s="11">
        <f>E589/N589</f>
        <v>389.28571428571428</v>
      </c>
      <c r="S589" t="str">
        <f t="shared" si="38"/>
        <v>technology</v>
      </c>
      <c r="T589" t="str">
        <f t="shared" si="3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f t="shared" si="36"/>
        <v>42691.811180555553</v>
      </c>
      <c r="K590">
        <v>1474223286</v>
      </c>
      <c r="L590" s="16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>((E590-D590)/D590)+1</f>
        <v>3.3444444444444499E-2</v>
      </c>
      <c r="R590" s="11">
        <f>E590/N590</f>
        <v>150.5</v>
      </c>
      <c r="S590" t="str">
        <f t="shared" si="38"/>
        <v>technology</v>
      </c>
      <c r="T590" t="str">
        <f t="shared" si="3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f t="shared" si="36"/>
        <v>42193.614571759259</v>
      </c>
      <c r="K591">
        <v>1435070699</v>
      </c>
      <c r="L591" s="16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>((E591-D591)/D591)+1</f>
        <v>1.3333333333331865E-4</v>
      </c>
      <c r="R591" s="11">
        <f>E591/N591</f>
        <v>1</v>
      </c>
      <c r="S591" t="str">
        <f t="shared" si="38"/>
        <v>technology</v>
      </c>
      <c r="T591" t="str">
        <f t="shared" si="3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f t="shared" si="36"/>
        <v>42408.542361111111</v>
      </c>
      <c r="K592">
        <v>1452259131</v>
      </c>
      <c r="L592" s="16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>((E592-D592)/D592)+1</f>
        <v>4.4599999999999973E-2</v>
      </c>
      <c r="R592" s="11">
        <f>E592/N592</f>
        <v>24.777777777777779</v>
      </c>
      <c r="S592" t="str">
        <f t="shared" si="38"/>
        <v>technology</v>
      </c>
      <c r="T592" t="str">
        <f t="shared" si="3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f t="shared" si="36"/>
        <v>42207.543171296296</v>
      </c>
      <c r="K593">
        <v>1434978130</v>
      </c>
      <c r="L593" s="16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>((E593-D593)/D593)+1</f>
        <v>6.0999999999999943E-4</v>
      </c>
      <c r="R593" s="11">
        <f>E593/N593</f>
        <v>30.5</v>
      </c>
      <c r="S593" t="str">
        <f t="shared" si="38"/>
        <v>technology</v>
      </c>
      <c r="T593" t="str">
        <f t="shared" si="3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f t="shared" si="36"/>
        <v>41976.232175925921</v>
      </c>
      <c r="K594">
        <v>1414992860</v>
      </c>
      <c r="L594" s="16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>((E594-D594)/D594)+1</f>
        <v>3.3333333333333326E-2</v>
      </c>
      <c r="R594" s="11">
        <f>E594/N594</f>
        <v>250</v>
      </c>
      <c r="S594" t="str">
        <f t="shared" si="38"/>
        <v>technology</v>
      </c>
      <c r="T594" t="str">
        <f t="shared" si="3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f t="shared" si="36"/>
        <v>42100.635937500003</v>
      </c>
      <c r="K595">
        <v>1425744945</v>
      </c>
      <c r="L595" s="16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>((E595-D595)/D595)+1</f>
        <v>0.22999999999999998</v>
      </c>
      <c r="R595" s="11">
        <f>E595/N595</f>
        <v>16.428571428571427</v>
      </c>
      <c r="S595" t="str">
        <f t="shared" si="38"/>
        <v>technology</v>
      </c>
      <c r="T595" t="str">
        <f t="shared" si="3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f t="shared" si="36"/>
        <v>42476.780162037037</v>
      </c>
      <c r="K596">
        <v>1458240206</v>
      </c>
      <c r="L596" s="16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>((E596-D596)/D596)+1</f>
        <v>1.0400000000000409E-3</v>
      </c>
      <c r="R596" s="11">
        <f>E596/N596</f>
        <v>13</v>
      </c>
      <c r="S596" t="str">
        <f t="shared" si="38"/>
        <v>technology</v>
      </c>
      <c r="T596" t="str">
        <f t="shared" si="3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f t="shared" si="36"/>
        <v>42128.069884259254</v>
      </c>
      <c r="K597">
        <v>1426815638</v>
      </c>
      <c r="L597" s="16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>((E597-D597)/D597)+1</f>
        <v>4.2600000000000415E-3</v>
      </c>
      <c r="R597" s="11">
        <f>E597/N597</f>
        <v>53.25</v>
      </c>
      <c r="S597" t="str">
        <f t="shared" si="38"/>
        <v>technology</v>
      </c>
      <c r="T597" t="str">
        <f t="shared" si="3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f t="shared" si="36"/>
        <v>42676.896898148145</v>
      </c>
      <c r="K598">
        <v>1475530292</v>
      </c>
      <c r="L598" s="16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>((E598-D598)/D598)+1</f>
        <v>2.9999999999996696E-4</v>
      </c>
      <c r="R598" s="11">
        <f>E598/N598</f>
        <v>3</v>
      </c>
      <c r="S598" t="str">
        <f t="shared" si="38"/>
        <v>technology</v>
      </c>
      <c r="T598" t="str">
        <f t="shared" si="3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f t="shared" si="36"/>
        <v>42582.666666666672</v>
      </c>
      <c r="K599">
        <v>1466787335</v>
      </c>
      <c r="L599" s="16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>((E599-D599)/D599)+1</f>
        <v>2.666666666666706E-3</v>
      </c>
      <c r="R599" s="11">
        <f>E599/N599</f>
        <v>10</v>
      </c>
      <c r="S599" t="str">
        <f t="shared" si="38"/>
        <v>technology</v>
      </c>
      <c r="T599" t="str">
        <f t="shared" si="3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f t="shared" si="36"/>
        <v>41978.00209490741</v>
      </c>
      <c r="K600">
        <v>1415145781</v>
      </c>
      <c r="L600" s="16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>((E600-D600)/D600)+1</f>
        <v>0.33999999999999997</v>
      </c>
      <c r="R600" s="11">
        <f>E600/N600</f>
        <v>121.42857142857143</v>
      </c>
      <c r="S600" t="str">
        <f t="shared" si="38"/>
        <v>technology</v>
      </c>
      <c r="T600" t="str">
        <f t="shared" si="3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f t="shared" si="36"/>
        <v>42071.636111111111</v>
      </c>
      <c r="K601">
        <v>1423769402</v>
      </c>
      <c r="L601" s="16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>((E601-D601)/D601)+1</f>
        <v>6.1999999999995392E-4</v>
      </c>
      <c r="R601" s="11">
        <f>E601/N601</f>
        <v>15.5</v>
      </c>
      <c r="S601" t="str">
        <f t="shared" si="38"/>
        <v>technology</v>
      </c>
      <c r="T601" t="str">
        <f t="shared" si="3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f t="shared" si="36"/>
        <v>42133.798171296294</v>
      </c>
      <c r="K602">
        <v>1426014562</v>
      </c>
      <c r="L602" s="16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>((E602-D602)/D602)+1</f>
        <v>2.0000000000000018E-2</v>
      </c>
      <c r="R602" s="11">
        <f>E602/N602</f>
        <v>100</v>
      </c>
      <c r="S602" t="str">
        <f t="shared" si="38"/>
        <v>technology</v>
      </c>
      <c r="T602" t="str">
        <f t="shared" si="3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f t="shared" si="36"/>
        <v>41999.858090277776</v>
      </c>
      <c r="K603">
        <v>1417034139</v>
      </c>
      <c r="L603" s="16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>((E603-D603)/D603)+1</f>
        <v>1.4000000000000012E-2</v>
      </c>
      <c r="R603" s="11">
        <f>E603/N603</f>
        <v>23.333333333333332</v>
      </c>
      <c r="S603" t="str">
        <f t="shared" si="38"/>
        <v>technology</v>
      </c>
      <c r="T603" t="str">
        <f t="shared" si="3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f t="shared" si="36"/>
        <v>42173.79415509259</v>
      </c>
      <c r="K604">
        <v>1432062215</v>
      </c>
      <c r="L604" s="16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>((E604-D604)/D604)+1</f>
        <v>0</v>
      </c>
      <c r="R604" s="11" t="e">
        <f>E604/N604</f>
        <v>#DIV/0!</v>
      </c>
      <c r="S604" t="str">
        <f t="shared" si="38"/>
        <v>technology</v>
      </c>
      <c r="T604" t="str">
        <f t="shared" si="3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f t="shared" si="36"/>
        <v>41865.639155092591</v>
      </c>
      <c r="K605">
        <v>1405437623</v>
      </c>
      <c r="L605" s="16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>((E605-D605)/D605)+1</f>
        <v>3.933466666666674E-2</v>
      </c>
      <c r="R605" s="11">
        <f>E605/N605</f>
        <v>45.386153846153846</v>
      </c>
      <c r="S605" t="str">
        <f t="shared" si="38"/>
        <v>technology</v>
      </c>
      <c r="T605" t="str">
        <f t="shared" si="3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f t="shared" si="36"/>
        <v>41879.035370370373</v>
      </c>
      <c r="K606">
        <v>1406595056</v>
      </c>
      <c r="L606" s="16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>((E606-D606)/D606)+1</f>
        <v>0</v>
      </c>
      <c r="R606" s="11" t="e">
        <f>E606/N606</f>
        <v>#DIV/0!</v>
      </c>
      <c r="S606" t="str">
        <f t="shared" si="38"/>
        <v>technology</v>
      </c>
      <c r="T606" t="str">
        <f t="shared" si="3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f t="shared" si="36"/>
        <v>42239.357731481476</v>
      </c>
      <c r="K607">
        <v>1436430908</v>
      </c>
      <c r="L607" s="16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>((E607-D607)/D607)+1</f>
        <v>2.6200000000000001E-2</v>
      </c>
      <c r="R607" s="11">
        <f>E607/N607</f>
        <v>16.375</v>
      </c>
      <c r="S607" t="str">
        <f t="shared" si="38"/>
        <v>technology</v>
      </c>
      <c r="T607" t="str">
        <f t="shared" si="3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f t="shared" si="36"/>
        <v>42148.625</v>
      </c>
      <c r="K608">
        <v>1428507409</v>
      </c>
      <c r="L608" s="16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>((E608-D608)/D608)+1</f>
        <v>2.0000000000000018E-3</v>
      </c>
      <c r="R608" s="11">
        <f>E608/N608</f>
        <v>10</v>
      </c>
      <c r="S608" t="str">
        <f t="shared" si="38"/>
        <v>technology</v>
      </c>
      <c r="T608" t="str">
        <f t="shared" si="3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f t="shared" si="36"/>
        <v>42330.867314814815</v>
      </c>
      <c r="K609">
        <v>1445629736</v>
      </c>
      <c r="L609" s="16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>((E609-D609)/D609)+1</f>
        <v>0</v>
      </c>
      <c r="R609" s="11" t="e">
        <f>E609/N609</f>
        <v>#DIV/0!</v>
      </c>
      <c r="S609" t="str">
        <f t="shared" si="38"/>
        <v>technology</v>
      </c>
      <c r="T609" t="str">
        <f t="shared" si="3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f t="shared" si="36"/>
        <v>42170.921064814815</v>
      </c>
      <c r="K610">
        <v>1431813980</v>
      </c>
      <c r="L610" s="16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>((E610-D610)/D610)+1</f>
        <v>9.7399999999999709E-3</v>
      </c>
      <c r="R610" s="11">
        <f>E610/N610</f>
        <v>292.2</v>
      </c>
      <c r="S610" t="str">
        <f t="shared" si="38"/>
        <v>technology</v>
      </c>
      <c r="T610" t="str">
        <f t="shared" si="3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f t="shared" si="36"/>
        <v>42337.075740740736</v>
      </c>
      <c r="K611">
        <v>1446166144</v>
      </c>
      <c r="L611" s="16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>((E611-D611)/D611)+1</f>
        <v>6.4102564102563875E-3</v>
      </c>
      <c r="R611" s="11">
        <f>E611/N611</f>
        <v>5</v>
      </c>
      <c r="S611" t="str">
        <f t="shared" si="38"/>
        <v>technology</v>
      </c>
      <c r="T611" t="str">
        <f t="shared" si="3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f t="shared" si="36"/>
        <v>42116.83085648148</v>
      </c>
      <c r="K612">
        <v>1427140586</v>
      </c>
      <c r="L612" s="16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>((E612-D612)/D612)+1</f>
        <v>0</v>
      </c>
      <c r="R612" s="11" t="e">
        <f>E612/N612</f>
        <v>#DIV/0!</v>
      </c>
      <c r="S612" t="str">
        <f t="shared" si="38"/>
        <v>technology</v>
      </c>
      <c r="T612" t="str">
        <f t="shared" si="3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f t="shared" si="36"/>
        <v>42388.560613425929</v>
      </c>
      <c r="K613">
        <v>1448026037</v>
      </c>
      <c r="L613" s="16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>((E613-D613)/D613)+1</f>
        <v>0</v>
      </c>
      <c r="R613" s="11" t="e">
        <f>E613/N613</f>
        <v>#DIV/0!</v>
      </c>
      <c r="S613" t="str">
        <f t="shared" si="38"/>
        <v>technology</v>
      </c>
      <c r="T613" t="str">
        <f t="shared" si="3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f t="shared" si="36"/>
        <v>42615.031782407401</v>
      </c>
      <c r="K614">
        <v>1470185146</v>
      </c>
      <c r="L614" s="16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>((E614-D614)/D614)+1</f>
        <v>0</v>
      </c>
      <c r="R614" s="11" t="e">
        <f>E614/N614</f>
        <v>#DIV/0!</v>
      </c>
      <c r="S614" t="str">
        <f t="shared" si="38"/>
        <v>technology</v>
      </c>
      <c r="T614" t="str">
        <f t="shared" si="3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f t="shared" si="36"/>
        <v>42278.207638888889</v>
      </c>
      <c r="K615">
        <v>1441022120</v>
      </c>
      <c r="L615" s="16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>((E615-D615)/D615)+1</f>
        <v>0.21363333333333334</v>
      </c>
      <c r="R615" s="11">
        <f>E615/N615</f>
        <v>105.93388429752066</v>
      </c>
      <c r="S615" t="str">
        <f t="shared" si="38"/>
        <v>technology</v>
      </c>
      <c r="T615" t="str">
        <f t="shared" si="3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f t="shared" si="36"/>
        <v>42545.061805555553</v>
      </c>
      <c r="K616">
        <v>1464139740</v>
      </c>
      <c r="L616" s="16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>((E616-D616)/D616)+1</f>
        <v>0</v>
      </c>
      <c r="R616" s="11" t="e">
        <f>E616/N616</f>
        <v>#DIV/0!</v>
      </c>
      <c r="S616" t="str">
        <f t="shared" si="38"/>
        <v>technology</v>
      </c>
      <c r="T616" t="str">
        <f t="shared" si="3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f t="shared" si="36"/>
        <v>42272.122210648144</v>
      </c>
      <c r="K617">
        <v>1440557759</v>
      </c>
      <c r="L617" s="16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>((E617-D617)/D617)+1</f>
        <v>0</v>
      </c>
      <c r="R617" s="11" t="e">
        <f>E617/N617</f>
        <v>#DIV/0!</v>
      </c>
      <c r="S617" t="str">
        <f t="shared" si="38"/>
        <v>technology</v>
      </c>
      <c r="T617" t="str">
        <f t="shared" si="3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f t="shared" si="36"/>
        <v>42791.376238425932</v>
      </c>
      <c r="K618">
        <v>1485421307</v>
      </c>
      <c r="L618" s="16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>((E618-D618)/D618)+1</f>
        <v>0</v>
      </c>
      <c r="R618" s="11" t="e">
        <f>E618/N618</f>
        <v>#DIV/0!</v>
      </c>
      <c r="S618" t="str">
        <f t="shared" si="38"/>
        <v>technology</v>
      </c>
      <c r="T618" t="str">
        <f t="shared" si="3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f t="shared" si="36"/>
        <v>42132.343090277776</v>
      </c>
      <c r="K619">
        <v>1427184843</v>
      </c>
      <c r="L619" s="16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>((E619-D619)/D619)+1</f>
        <v>3.0000000000000027E-2</v>
      </c>
      <c r="R619" s="11">
        <f>E619/N619</f>
        <v>20</v>
      </c>
      <c r="S619" t="str">
        <f t="shared" si="38"/>
        <v>technology</v>
      </c>
      <c r="T619" t="str">
        <f t="shared" si="3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f t="shared" si="36"/>
        <v>42347.810219907406</v>
      </c>
      <c r="K620">
        <v>1447097203</v>
      </c>
      <c r="L620" s="16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>((E620-D620)/D620)+1</f>
        <v>0</v>
      </c>
      <c r="R620" s="11" t="e">
        <f>E620/N620</f>
        <v>#DIV/0!</v>
      </c>
      <c r="S620" t="str">
        <f t="shared" si="38"/>
        <v>technology</v>
      </c>
      <c r="T620" t="str">
        <f t="shared" si="3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f t="shared" si="36"/>
        <v>41968.692013888889</v>
      </c>
      <c r="K621">
        <v>1411745790</v>
      </c>
      <c r="L621" s="16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>((E621-D621)/D621)+1</f>
        <v>4.0000000001150227E-7</v>
      </c>
      <c r="R621" s="11">
        <f>E621/N621</f>
        <v>1</v>
      </c>
      <c r="S621" t="str">
        <f t="shared" si="38"/>
        <v>technology</v>
      </c>
      <c r="T621" t="str">
        <f t="shared" si="3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f t="shared" si="36"/>
        <v>41876.716874999998</v>
      </c>
      <c r="K622">
        <v>1405098738</v>
      </c>
      <c r="L622" s="16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>((E622-D622)/D622)+1</f>
        <v>1.0000000000000009E-2</v>
      </c>
      <c r="R622" s="11">
        <f>E622/N622</f>
        <v>300</v>
      </c>
      <c r="S622" t="str">
        <f t="shared" si="38"/>
        <v>technology</v>
      </c>
      <c r="T622" t="str">
        <f t="shared" si="3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f t="shared" si="36"/>
        <v>42558.987696759257</v>
      </c>
      <c r="K623">
        <v>1465342937</v>
      </c>
      <c r="L623" s="16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>((E623-D623)/D623)+1</f>
        <v>1.0440000000000005E-2</v>
      </c>
      <c r="R623" s="11">
        <f>E623/N623</f>
        <v>87</v>
      </c>
      <c r="S623" t="str">
        <f t="shared" si="38"/>
        <v>technology</v>
      </c>
      <c r="T623" t="str">
        <f t="shared" si="3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f t="shared" si="36"/>
        <v>42552.774745370371</v>
      </c>
      <c r="K624">
        <v>1465670138</v>
      </c>
      <c r="L624" s="16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>((E624-D624)/D624)+1</f>
        <v>5.6833333333333291E-2</v>
      </c>
      <c r="R624" s="11">
        <f>E624/N624</f>
        <v>37.888888888888886</v>
      </c>
      <c r="S624" t="str">
        <f t="shared" si="38"/>
        <v>technology</v>
      </c>
      <c r="T624" t="str">
        <f t="shared" si="3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f t="shared" si="36"/>
        <v>42152.009224537032</v>
      </c>
      <c r="K625">
        <v>1430179997</v>
      </c>
      <c r="L625" s="16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>((E625-D625)/D625)+1</f>
        <v>0</v>
      </c>
      <c r="R625" s="11" t="e">
        <f>E625/N625</f>
        <v>#DIV/0!</v>
      </c>
      <c r="S625" t="str">
        <f t="shared" si="38"/>
        <v>technology</v>
      </c>
      <c r="T625" t="str">
        <f t="shared" si="3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f t="shared" si="36"/>
        <v>42138.988900462966</v>
      </c>
      <c r="K626">
        <v>1429055041</v>
      </c>
      <c r="L626" s="16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>((E626-D626)/D626)+1</f>
        <v>0</v>
      </c>
      <c r="R626" s="11" t="e">
        <f>E626/N626</f>
        <v>#DIV/0!</v>
      </c>
      <c r="S626" t="str">
        <f t="shared" si="38"/>
        <v>technology</v>
      </c>
      <c r="T626" t="str">
        <f t="shared" si="3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f t="shared" si="36"/>
        <v>42820.853900462964</v>
      </c>
      <c r="K627">
        <v>1487971777</v>
      </c>
      <c r="L627" s="16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>((E627-D627)/D627)+1</f>
        <v>0</v>
      </c>
      <c r="R627" s="11" t="e">
        <f>E627/N627</f>
        <v>#DIV/0!</v>
      </c>
      <c r="S627" t="str">
        <f t="shared" si="38"/>
        <v>technology</v>
      </c>
      <c r="T627" t="str">
        <f t="shared" si="3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f t="shared" si="36"/>
        <v>42231.556944444441</v>
      </c>
      <c r="K628">
        <v>1436793939</v>
      </c>
      <c r="L628" s="16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>((E628-D628)/D628)+1</f>
        <v>0.17379999999999995</v>
      </c>
      <c r="R628" s="11">
        <f>E628/N628</f>
        <v>111.41025641025641</v>
      </c>
      <c r="S628" t="str">
        <f t="shared" si="38"/>
        <v>technology</v>
      </c>
      <c r="T628" t="str">
        <f t="shared" si="3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f t="shared" si="36"/>
        <v>42443.958333333328</v>
      </c>
      <c r="K629">
        <v>1452842511</v>
      </c>
      <c r="L629" s="16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>((E629-D629)/D629)+1</f>
        <v>1.9999999999997797E-4</v>
      </c>
      <c r="R629" s="11">
        <f>E629/N629</f>
        <v>90</v>
      </c>
      <c r="S629" t="str">
        <f t="shared" si="38"/>
        <v>technology</v>
      </c>
      <c r="T629" t="str">
        <f t="shared" si="3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f t="shared" si="36"/>
        <v>41833.692789351851</v>
      </c>
      <c r="K630">
        <v>1402677457</v>
      </c>
      <c r="L630" s="16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>((E630-D630)/D630)+1</f>
        <v>0</v>
      </c>
      <c r="R630" s="11" t="e">
        <f>E630/N630</f>
        <v>#DIV/0!</v>
      </c>
      <c r="S630" t="str">
        <f t="shared" si="38"/>
        <v>technology</v>
      </c>
      <c r="T630" t="str">
        <f t="shared" si="3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f t="shared" si="36"/>
        <v>42504.637824074074</v>
      </c>
      <c r="K631">
        <v>1460647108</v>
      </c>
      <c r="L631" s="16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>((E631-D631)/D631)+1</f>
        <v>1.7500000000000293E-3</v>
      </c>
      <c r="R631" s="11">
        <f>E631/N631</f>
        <v>116.66666666666667</v>
      </c>
      <c r="S631" t="str">
        <f t="shared" si="38"/>
        <v>technology</v>
      </c>
      <c r="T631" t="str">
        <f t="shared" si="3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f t="shared" si="36"/>
        <v>42253.215277777781</v>
      </c>
      <c r="K632">
        <v>1438959121</v>
      </c>
      <c r="L632" s="16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>((E632-D632)/D632)+1</f>
        <v>8.3340278356525133E-4</v>
      </c>
      <c r="R632" s="11">
        <f>E632/N632</f>
        <v>10</v>
      </c>
      <c r="S632" t="str">
        <f t="shared" si="38"/>
        <v>technology</v>
      </c>
      <c r="T632" t="str">
        <f t="shared" si="3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f t="shared" si="36"/>
        <v>42518.772326388891</v>
      </c>
      <c r="K633">
        <v>1461954729</v>
      </c>
      <c r="L633" s="16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>((E633-D633)/D633)+1</f>
        <v>1.3800000000000034E-2</v>
      </c>
      <c r="R633" s="11">
        <f>E633/N633</f>
        <v>76.666666666666671</v>
      </c>
      <c r="S633" t="str">
        <f t="shared" si="38"/>
        <v>technology</v>
      </c>
      <c r="T633" t="str">
        <f t="shared" si="3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f t="shared" si="36"/>
        <v>42333.700983796298</v>
      </c>
      <c r="K634">
        <v>1445874565</v>
      </c>
      <c r="L634" s="16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>((E634-D634)/D634)+1</f>
        <v>0</v>
      </c>
      <c r="R634" s="11" t="e">
        <f>E634/N634</f>
        <v>#DIV/0!</v>
      </c>
      <c r="S634" t="str">
        <f t="shared" si="38"/>
        <v>technology</v>
      </c>
      <c r="T634" t="str">
        <f t="shared" si="3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f t="shared" si="36"/>
        <v>42538.958333333328</v>
      </c>
      <c r="K635">
        <v>1463469062</v>
      </c>
      <c r="L635" s="16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>((E635-D635)/D635)+1</f>
        <v>0.12450000000000006</v>
      </c>
      <c r="R635" s="11">
        <f>E635/N635</f>
        <v>49.8</v>
      </c>
      <c r="S635" t="str">
        <f t="shared" si="38"/>
        <v>technology</v>
      </c>
      <c r="T635" t="str">
        <f t="shared" si="3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f t="shared" si="36"/>
        <v>42061.928576388891</v>
      </c>
      <c r="K636">
        <v>1422397029</v>
      </c>
      <c r="L636" s="16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>((E636-D636)/D636)+1</f>
        <v>1.9999999999997797E-4</v>
      </c>
      <c r="R636" s="11">
        <f>E636/N636</f>
        <v>1</v>
      </c>
      <c r="S636" t="str">
        <f t="shared" si="38"/>
        <v>technology</v>
      </c>
      <c r="T636" t="str">
        <f t="shared" si="3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f t="shared" si="36"/>
        <v>42106.092152777783</v>
      </c>
      <c r="K637">
        <v>1426212762</v>
      </c>
      <c r="L637" s="16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>((E637-D637)/D637)+1</f>
        <v>7.9999999999968985E-5</v>
      </c>
      <c r="R637" s="11">
        <f>E637/N637</f>
        <v>2</v>
      </c>
      <c r="S637" t="str">
        <f t="shared" si="38"/>
        <v>technology</v>
      </c>
      <c r="T637" t="str">
        <f t="shared" si="3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f t="shared" si="36"/>
        <v>42161.44930555555</v>
      </c>
      <c r="K638">
        <v>1430996150</v>
      </c>
      <c r="L638" s="16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>((E638-D638)/D638)+1</f>
        <v>2.0000000000000018E-3</v>
      </c>
      <c r="R638" s="11">
        <f>E638/N638</f>
        <v>4</v>
      </c>
      <c r="S638" t="str">
        <f t="shared" si="38"/>
        <v>technology</v>
      </c>
      <c r="T638" t="str">
        <f t="shared" si="3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f t="shared" si="36"/>
        <v>42791.961111111115</v>
      </c>
      <c r="K639">
        <v>1485558318</v>
      </c>
      <c r="L639" s="16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>((E639-D639)/D639)+1</f>
        <v>0</v>
      </c>
      <c r="R639" s="11" t="e">
        <f>E639/N639</f>
        <v>#DIV/0!</v>
      </c>
      <c r="S639" t="str">
        <f t="shared" si="38"/>
        <v>technology</v>
      </c>
      <c r="T639" t="str">
        <f t="shared" si="3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f t="shared" si="36"/>
        <v>42819.55164351852</v>
      </c>
      <c r="K640">
        <v>1485267262</v>
      </c>
      <c r="L640" s="16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>((E640-D640)/D640)+1</f>
        <v>9.0000000000034497E-5</v>
      </c>
      <c r="R640" s="11">
        <f>E640/N640</f>
        <v>3</v>
      </c>
      <c r="S640" t="str">
        <f t="shared" si="38"/>
        <v>technology</v>
      </c>
      <c r="T640" t="str">
        <f t="shared" si="3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f t="shared" si="36"/>
        <v>41925.583275462966</v>
      </c>
      <c r="K641">
        <v>1408024795</v>
      </c>
      <c r="L641" s="16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>((E641-D641)/D641)+1</f>
        <v>1.0000000000287557E-6</v>
      </c>
      <c r="R641" s="11">
        <f>E641/N641</f>
        <v>1</v>
      </c>
      <c r="S641" t="str">
        <f t="shared" si="38"/>
        <v>technology</v>
      </c>
      <c r="T641" t="str">
        <f t="shared" si="3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f t="shared" si="36"/>
        <v>42698.958333333328</v>
      </c>
      <c r="K642">
        <v>1478685915</v>
      </c>
      <c r="L642" s="16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>((E642-D642)/D642)+1</f>
        <v>1.4428571428571428</v>
      </c>
      <c r="R642" s="11">
        <f>E642/N642</f>
        <v>50.5</v>
      </c>
      <c r="S642" t="str">
        <f t="shared" si="38"/>
        <v>technology</v>
      </c>
      <c r="T642" t="str">
        <f t="shared" si="3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f t="shared" ref="J643:J706" si="40">(((I643/60)/60)/24)+DATE(1970,1,1)</f>
        <v>42229.57</v>
      </c>
      <c r="K643">
        <v>1436881248</v>
      </c>
      <c r="L643" s="16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>((E643-D643)/D643)+1</f>
        <v>1.1916249999999999</v>
      </c>
      <c r="R643" s="11">
        <f>E643/N643</f>
        <v>151.31746031746033</v>
      </c>
      <c r="S643" t="str">
        <f t="shared" ref="S643:S706" si="42">LEFT(P643,FIND("/",P643)-1)</f>
        <v>technology</v>
      </c>
      <c r="T643" t="str">
        <f t="shared" ref="T643:T706" si="43">RIGHT(P643,LEN(P643)-FIND("/",P643))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f t="shared" si="40"/>
        <v>42235.651319444441</v>
      </c>
      <c r="K644">
        <v>1436888274</v>
      </c>
      <c r="L644" s="16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>((E644-D644)/D644)+1</f>
        <v>14.604850000000001</v>
      </c>
      <c r="R644" s="11">
        <f>E644/N644</f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f t="shared" si="40"/>
        <v>42155.642071759255</v>
      </c>
      <c r="K645">
        <v>1428333875</v>
      </c>
      <c r="L645" s="16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>((E645-D645)/D645)+1</f>
        <v>1.0580799999999999</v>
      </c>
      <c r="R645" s="11">
        <f>E645/N645</f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f t="shared" si="40"/>
        <v>41941.041666666664</v>
      </c>
      <c r="K646">
        <v>1410883139</v>
      </c>
      <c r="L646" s="16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>((E646-D646)/D646)+1</f>
        <v>3.0011791999999997</v>
      </c>
      <c r="R646" s="11">
        <f>E646/N646</f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f t="shared" si="40"/>
        <v>42594.026319444441</v>
      </c>
      <c r="K647">
        <v>1468370274</v>
      </c>
      <c r="L647" s="16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>((E647-D647)/D647)+1</f>
        <v>2.7869999999999999</v>
      </c>
      <c r="R647" s="11">
        <f>E647/N647</f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f t="shared" si="40"/>
        <v>41862.852627314816</v>
      </c>
      <c r="K648">
        <v>1405196867</v>
      </c>
      <c r="L648" s="16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>((E648-D648)/D648)+1</f>
        <v>1.3187625000000001</v>
      </c>
      <c r="R648" s="11">
        <f>E648/N648</f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f t="shared" si="40"/>
        <v>42446.726261574076</v>
      </c>
      <c r="K649">
        <v>1455647149</v>
      </c>
      <c r="L649" s="16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>((E649-D649)/D649)+1</f>
        <v>1.0705</v>
      </c>
      <c r="R649" s="11">
        <f>E649/N649</f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f t="shared" si="40"/>
        <v>41926.693379629629</v>
      </c>
      <c r="K650">
        <v>1410280708</v>
      </c>
      <c r="L650" s="16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>((E650-D650)/D650)+1</f>
        <v>1.2682285714285715</v>
      </c>
      <c r="R650" s="11">
        <f>E650/N650</f>
        <v>1644</v>
      </c>
      <c r="S650" t="str">
        <f t="shared" si="42"/>
        <v>technology</v>
      </c>
      <c r="T650" t="str">
        <f t="shared" si="43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f t="shared" si="40"/>
        <v>41898.912187499998</v>
      </c>
      <c r="K651">
        <v>1409090013</v>
      </c>
      <c r="L651" s="16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>((E651-D651)/D651)+1</f>
        <v>1.3996</v>
      </c>
      <c r="R651" s="11">
        <f>E651/N651</f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f t="shared" si="40"/>
        <v>41992.078518518523</v>
      </c>
      <c r="K652">
        <v>1413766384</v>
      </c>
      <c r="L652" s="16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>((E652-D652)/D652)+1</f>
        <v>1.1240000000000001</v>
      </c>
      <c r="R652" s="11">
        <f>E652/N652</f>
        <v>35.125</v>
      </c>
      <c r="S652" t="str">
        <f t="shared" si="42"/>
        <v>technology</v>
      </c>
      <c r="T652" t="str">
        <f t="shared" si="43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f t="shared" si="40"/>
        <v>41986.017488425925</v>
      </c>
      <c r="K653">
        <v>1415838311</v>
      </c>
      <c r="L653" s="16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>((E653-D653)/D653)+1</f>
        <v>1.00528</v>
      </c>
      <c r="R653" s="11">
        <f>E653/N653</f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f t="shared" si="40"/>
        <v>42705.732060185182</v>
      </c>
      <c r="K654">
        <v>1478018050</v>
      </c>
      <c r="L654" s="16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>((E654-D654)/D654)+1</f>
        <v>1.0046666666666666</v>
      </c>
      <c r="R654" s="11">
        <f>E654/N654</f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f t="shared" si="40"/>
        <v>42236.618518518517</v>
      </c>
      <c r="K655">
        <v>1436885440</v>
      </c>
      <c r="L655" s="16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>((E655-D655)/D655)+1</f>
        <v>1.4144600000000001</v>
      </c>
      <c r="R655" s="11">
        <f>E655/N655</f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f t="shared" si="40"/>
        <v>42193.957326388889</v>
      </c>
      <c r="K656">
        <v>1433804313</v>
      </c>
      <c r="L656" s="16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>((E656-D656)/D656)+1</f>
        <v>2.6729166666666666</v>
      </c>
      <c r="R656" s="11">
        <f>E656/N656</f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f t="shared" si="40"/>
        <v>42075.915648148148</v>
      </c>
      <c r="K657">
        <v>1423609112</v>
      </c>
      <c r="L657" s="16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>((E657-D657)/D657)+1</f>
        <v>1.4688749999999999</v>
      </c>
      <c r="R657" s="11">
        <f>E657/N657</f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f t="shared" si="40"/>
        <v>42477.762951388882</v>
      </c>
      <c r="K658">
        <v>1455736719</v>
      </c>
      <c r="L658" s="16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>((E658-D658)/D658)+1</f>
        <v>2.1356000000000002</v>
      </c>
      <c r="R658" s="11">
        <f>E658/N658</f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f t="shared" si="40"/>
        <v>42361.84574074074</v>
      </c>
      <c r="K659">
        <v>1448309872</v>
      </c>
      <c r="L659" s="16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>((E659-D659)/D659)+1</f>
        <v>1.2570000000000001</v>
      </c>
      <c r="R659" s="11">
        <f>E659/N659</f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f t="shared" si="40"/>
        <v>42211.75</v>
      </c>
      <c r="K660">
        <v>1435117889</v>
      </c>
      <c r="L660" s="16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>((E660-D660)/D660)+1</f>
        <v>1.0446206037108834</v>
      </c>
      <c r="R660" s="11">
        <f>E660/N660</f>
        <v>109.33695652173913</v>
      </c>
      <c r="S660" t="str">
        <f t="shared" si="42"/>
        <v>technology</v>
      </c>
      <c r="T660" t="str">
        <f t="shared" si="43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f t="shared" si="40"/>
        <v>42239.593692129631</v>
      </c>
      <c r="K661">
        <v>1437747295</v>
      </c>
      <c r="L661" s="16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>((E661-D661)/D661)+1</f>
        <v>1.0056666666666667</v>
      </c>
      <c r="R661" s="11">
        <f>E661/N661</f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f t="shared" si="40"/>
        <v>41952.783321759263</v>
      </c>
      <c r="K662">
        <v>1412963279</v>
      </c>
      <c r="L662" s="16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>((E662-D662)/D662)+1</f>
        <v>3.0580000000000052E-2</v>
      </c>
      <c r="R662" s="11">
        <f>E662/N662</f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f t="shared" si="40"/>
        <v>42666.645358796297</v>
      </c>
      <c r="K663">
        <v>1474644559</v>
      </c>
      <c r="L663" s="16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>((E663-D663)/D663)+1</f>
        <v>9.4999999999999529E-3</v>
      </c>
      <c r="R663" s="11">
        <f>E663/N663</f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f t="shared" si="40"/>
        <v>42020.438043981485</v>
      </c>
      <c r="K664">
        <v>1418812247</v>
      </c>
      <c r="L664" s="16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>((E664-D664)/D664)+1</f>
        <v>4.0000000000000036E-3</v>
      </c>
      <c r="R664" s="11">
        <f>E664/N664</f>
        <v>39</v>
      </c>
      <c r="S664" t="str">
        <f t="shared" si="42"/>
        <v>technology</v>
      </c>
      <c r="T664" t="str">
        <f t="shared" si="43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f t="shared" si="40"/>
        <v>42203.843240740738</v>
      </c>
      <c r="K665">
        <v>1434658456</v>
      </c>
      <c r="L665" s="16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>((E665-D665)/D665)+1</f>
        <v>3.4999999999999476E-3</v>
      </c>
      <c r="R665" s="11">
        <f>E665/N665</f>
        <v>100</v>
      </c>
      <c r="S665" t="str">
        <f t="shared" si="42"/>
        <v>technology</v>
      </c>
      <c r="T665" t="str">
        <f t="shared" si="43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f t="shared" si="40"/>
        <v>42107.666377314818</v>
      </c>
      <c r="K666">
        <v>1426348775</v>
      </c>
      <c r="L666" s="16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>((E666-D666)/D666)+1</f>
        <v>7.5333333333333363E-2</v>
      </c>
      <c r="R666" s="11">
        <f>E666/N666</f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f t="shared" si="40"/>
        <v>42748.711354166662</v>
      </c>
      <c r="K667">
        <v>1479143061</v>
      </c>
      <c r="L667" s="16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>((E667-D667)/D667)+1</f>
        <v>0.18640000000000001</v>
      </c>
      <c r="R667" s="11">
        <f>E667/N667</f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f t="shared" si="40"/>
        <v>41868.832152777781</v>
      </c>
      <c r="K668">
        <v>1405713498</v>
      </c>
      <c r="L668" s="16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>((E668-D668)/D668)+1</f>
        <v>4.0000000000040004E-5</v>
      </c>
      <c r="R668" s="11">
        <f>E668/N668</f>
        <v>2</v>
      </c>
      <c r="S668" t="str">
        <f t="shared" si="42"/>
        <v>technology</v>
      </c>
      <c r="T668" t="str">
        <f t="shared" si="43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f t="shared" si="40"/>
        <v>42672.373414351852</v>
      </c>
      <c r="K669">
        <v>1474275463</v>
      </c>
      <c r="L669" s="16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>((E669-D669)/D669)+1</f>
        <v>0.10019999999999996</v>
      </c>
      <c r="R669" s="11">
        <f>E669/N669</f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f t="shared" si="40"/>
        <v>42135.831273148149</v>
      </c>
      <c r="K670">
        <v>1427486222</v>
      </c>
      <c r="L670" s="16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>((E670-D670)/D670)+1</f>
        <v>4.5599999999999974E-2</v>
      </c>
      <c r="R670" s="11">
        <f>E670/N670</f>
        <v>27.36</v>
      </c>
      <c r="S670" t="str">
        <f t="shared" si="42"/>
        <v>technology</v>
      </c>
      <c r="T670" t="str">
        <f t="shared" si="43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f t="shared" si="40"/>
        <v>42557.625671296293</v>
      </c>
      <c r="K671">
        <v>1465225258</v>
      </c>
      <c r="L671" s="16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>((E671-D671)/D671)+1</f>
        <v>0.21507500000000002</v>
      </c>
      <c r="R671" s="11">
        <f>E671/N671</f>
        <v>1536.25</v>
      </c>
      <c r="S671" t="str">
        <f t="shared" si="42"/>
        <v>technology</v>
      </c>
      <c r="T671" t="str">
        <f t="shared" si="43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f t="shared" si="40"/>
        <v>42540.340277777781</v>
      </c>
      <c r="K672">
        <v>1463418120</v>
      </c>
      <c r="L672" s="16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>((E672-D672)/D672)+1</f>
        <v>0.29276666666666662</v>
      </c>
      <c r="R672" s="11">
        <f>E672/N672</f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f t="shared" si="40"/>
        <v>42018.166666666672</v>
      </c>
      <c r="K673">
        <v>1418315852</v>
      </c>
      <c r="L673" s="16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>((E673-D673)/D673)+1</f>
        <v>0.39426666666666665</v>
      </c>
      <c r="R673" s="11">
        <f>E673/N673</f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f t="shared" si="40"/>
        <v>42005.207638888889</v>
      </c>
      <c r="K674">
        <v>1417410964</v>
      </c>
      <c r="L674" s="16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>((E674-D674)/D674)+1</f>
        <v>0.21628000000000003</v>
      </c>
      <c r="R674" s="11">
        <f>E674/N674</f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f t="shared" si="40"/>
        <v>41883.840474537035</v>
      </c>
      <c r="K675">
        <v>1405714217</v>
      </c>
      <c r="L675" s="16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>((E675-D675)/D675)+1</f>
        <v>2.0499999999999963E-3</v>
      </c>
      <c r="R675" s="11">
        <f>E675/N675</f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f t="shared" si="40"/>
        <v>41863.116053240738</v>
      </c>
      <c r="K676">
        <v>1402627627</v>
      </c>
      <c r="L676" s="16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>((E676-D676)/D676)+1</f>
        <v>2.9999999999996696E-4</v>
      </c>
      <c r="R676" s="11">
        <f>E676/N676</f>
        <v>7.5</v>
      </c>
      <c r="S676" t="str">
        <f t="shared" si="42"/>
        <v>technology</v>
      </c>
      <c r="T676" t="str">
        <f t="shared" si="43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f t="shared" si="40"/>
        <v>42005.290972222225</v>
      </c>
      <c r="K677">
        <v>1417558804</v>
      </c>
      <c r="L677" s="16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>((E677-D677)/D677)+1</f>
        <v>0.14849999999999997</v>
      </c>
      <c r="R677" s="11">
        <f>E677/N677</f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f t="shared" si="40"/>
        <v>42042.768298611118</v>
      </c>
      <c r="K678">
        <v>1420741581</v>
      </c>
      <c r="L678" s="16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>((E678-D678)/D678)+1</f>
        <v>1.4710000000000001E-2</v>
      </c>
      <c r="R678" s="11">
        <f>E678/N678</f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f t="shared" si="40"/>
        <v>42549.403877314813</v>
      </c>
      <c r="K679">
        <v>1463218895</v>
      </c>
      <c r="L679" s="16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>((E679-D679)/D679)+1</f>
        <v>0.25583999999999996</v>
      </c>
      <c r="R679" s="11">
        <f>E679/N679</f>
        <v>133.25</v>
      </c>
      <c r="S679" t="str">
        <f t="shared" si="42"/>
        <v>technology</v>
      </c>
      <c r="T679" t="str">
        <f t="shared" si="43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f t="shared" si="40"/>
        <v>42511.376597222217</v>
      </c>
      <c r="K680">
        <v>1461229338</v>
      </c>
      <c r="L680" s="16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>((E680-D680)/D680)+1</f>
        <v>3.8206896551724157E-2</v>
      </c>
      <c r="R680" s="11">
        <f>E680/N680</f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f t="shared" si="40"/>
        <v>42616.695706018523</v>
      </c>
      <c r="K681">
        <v>1467736909</v>
      </c>
      <c r="L681" s="16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>((E681-D681)/D681)+1</f>
        <v>0.15485964912280703</v>
      </c>
      <c r="R681" s="11">
        <f>E681/N681</f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f t="shared" si="40"/>
        <v>41899.501516203702</v>
      </c>
      <c r="K682">
        <v>1407931331</v>
      </c>
      <c r="L682" s="16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>((E682-D682)/D682)+1</f>
        <v>0.25912000000000002</v>
      </c>
      <c r="R682" s="11">
        <f>E682/N682</f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f t="shared" si="40"/>
        <v>42669.805601851855</v>
      </c>
      <c r="K683">
        <v>1474917604</v>
      </c>
      <c r="L683" s="16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>((E683-D683)/D683)+1</f>
        <v>3.9999999999995595E-4</v>
      </c>
      <c r="R683" s="11">
        <f>E683/N683</f>
        <v>1</v>
      </c>
      <c r="S683" t="str">
        <f t="shared" si="42"/>
        <v>technology</v>
      </c>
      <c r="T683" t="str">
        <f t="shared" si="43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f t="shared" si="40"/>
        <v>42808.723634259266</v>
      </c>
      <c r="K684">
        <v>1486923722</v>
      </c>
      <c r="L684" s="16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>((E684-D684)/D684)+1</f>
        <v>1.0599999999999499E-3</v>
      </c>
      <c r="R684" s="11">
        <f>E684/N684</f>
        <v>13.25</v>
      </c>
      <c r="S684" t="str">
        <f t="shared" si="42"/>
        <v>technology</v>
      </c>
      <c r="T684" t="str">
        <f t="shared" si="43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f t="shared" si="40"/>
        <v>42674.900046296301</v>
      </c>
      <c r="K685">
        <v>1474493764</v>
      </c>
      <c r="L685" s="16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>((E685-D685)/D685)+1</f>
        <v>8.5142857142856965E-3</v>
      </c>
      <c r="R685" s="11">
        <f>E685/N685</f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f t="shared" si="40"/>
        <v>41845.125</v>
      </c>
      <c r="K686">
        <v>1403176891</v>
      </c>
      <c r="L686" s="16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>((E686-D686)/D686)+1</f>
        <v>7.4837500000000001E-2</v>
      </c>
      <c r="R686" s="11">
        <f>E686/N686</f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f t="shared" si="40"/>
        <v>42016.866574074069</v>
      </c>
      <c r="K687">
        <v>1417207672</v>
      </c>
      <c r="L687" s="16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>((E687-D687)/D687)+1</f>
        <v>0.27649999999999997</v>
      </c>
      <c r="R687" s="11">
        <f>E687/N687</f>
        <v>55.3</v>
      </c>
      <c r="S687" t="str">
        <f t="shared" si="42"/>
        <v>technology</v>
      </c>
      <c r="T687" t="str">
        <f t="shared" si="43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f t="shared" si="40"/>
        <v>42219.673263888893</v>
      </c>
      <c r="K688">
        <v>1436026170</v>
      </c>
      <c r="L688" s="16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>((E688-D688)/D688)+1</f>
        <v>0</v>
      </c>
      <c r="R688" s="11" t="e">
        <f>E688/N688</f>
        <v>#DIV/0!</v>
      </c>
      <c r="S688" t="str">
        <f t="shared" si="42"/>
        <v>technology</v>
      </c>
      <c r="T688" t="str">
        <f t="shared" si="43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f t="shared" si="40"/>
        <v>42771.750613425931</v>
      </c>
      <c r="K689">
        <v>1481133653</v>
      </c>
      <c r="L689" s="16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>((E689-D689)/D689)+1</f>
        <v>3.5499999999999976E-2</v>
      </c>
      <c r="R689" s="11">
        <f>E689/N689</f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f t="shared" si="40"/>
        <v>42292.104780092588</v>
      </c>
      <c r="K690">
        <v>1442284253</v>
      </c>
      <c r="L690" s="16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>((E690-D690)/D690)+1</f>
        <v>0.72989999999999999</v>
      </c>
      <c r="R690" s="11">
        <f>E690/N690</f>
        <v>405.5</v>
      </c>
      <c r="S690" t="str">
        <f t="shared" si="42"/>
        <v>technology</v>
      </c>
      <c r="T690" t="str">
        <f t="shared" si="43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f t="shared" si="40"/>
        <v>42712.207638888889</v>
      </c>
      <c r="K691">
        <v>1478016097</v>
      </c>
      <c r="L691" s="16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>((E691-D691)/D691)+1</f>
        <v>0.57648750000000004</v>
      </c>
      <c r="R691" s="11">
        <f>E691/N691</f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f t="shared" si="40"/>
        <v>42622.25</v>
      </c>
      <c r="K692">
        <v>1469718841</v>
      </c>
      <c r="L692" s="16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>((E692-D692)/D692)+1</f>
        <v>0.12339999999999995</v>
      </c>
      <c r="R692" s="11">
        <f>E692/N692</f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f t="shared" si="40"/>
        <v>42186.028310185182</v>
      </c>
      <c r="K693">
        <v>1433292046</v>
      </c>
      <c r="L693" s="16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>((E693-D693)/D693)+1</f>
        <v>5.1999999999999824E-3</v>
      </c>
      <c r="R693" s="11">
        <f>E693/N693</f>
        <v>26</v>
      </c>
      <c r="S693" t="str">
        <f t="shared" si="42"/>
        <v>technology</v>
      </c>
      <c r="T693" t="str">
        <f t="shared" si="43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f t="shared" si="40"/>
        <v>42726.37572916667</v>
      </c>
      <c r="K694">
        <v>1479805263</v>
      </c>
      <c r="L694" s="16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>((E694-D694)/D694)+1</f>
        <v>6.5300000000000025E-2</v>
      </c>
      <c r="R694" s="11">
        <f>E694/N694</f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f t="shared" si="40"/>
        <v>42124.808182870373</v>
      </c>
      <c r="K695">
        <v>1427829827</v>
      </c>
      <c r="L695" s="16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>((E695-D695)/D695)+1</f>
        <v>0.35338000000000003</v>
      </c>
      <c r="R695" s="11">
        <f>E695/N695</f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f t="shared" si="40"/>
        <v>42767.663877314815</v>
      </c>
      <c r="K696">
        <v>1483372559</v>
      </c>
      <c r="L696" s="16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>((E696-D696)/D696)+1</f>
        <v>3.9333333333333442E-3</v>
      </c>
      <c r="R696" s="11">
        <f>E696/N696</f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f t="shared" si="40"/>
        <v>41943.521064814813</v>
      </c>
      <c r="K697">
        <v>1412166620</v>
      </c>
      <c r="L697" s="16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>((E697-D697)/D697)+1</f>
        <v>1.0600000000000054E-2</v>
      </c>
      <c r="R697" s="11">
        <f>E697/N697</f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f t="shared" si="40"/>
        <v>41845.927106481482</v>
      </c>
      <c r="K698">
        <v>1403734502</v>
      </c>
      <c r="L698" s="16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>((E698-D698)/D698)+1</f>
        <v>5.7142857142755688E-6</v>
      </c>
      <c r="R698" s="11">
        <f>E698/N698</f>
        <v>1</v>
      </c>
      <c r="S698" t="str">
        <f t="shared" si="42"/>
        <v>technology</v>
      </c>
      <c r="T698" t="str">
        <f t="shared" si="43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f t="shared" si="40"/>
        <v>42403.523020833338</v>
      </c>
      <c r="K699">
        <v>1453206789</v>
      </c>
      <c r="L699" s="16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>((E699-D699)/D699)+1</f>
        <v>0.46379999999999999</v>
      </c>
      <c r="R699" s="11">
        <f>E699/N699</f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f t="shared" si="40"/>
        <v>41900.083333333336</v>
      </c>
      <c r="K700">
        <v>1408141245</v>
      </c>
      <c r="L700" s="16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>((E700-D700)/D700)+1</f>
        <v>0.15390000000000004</v>
      </c>
      <c r="R700" s="11">
        <f>E700/N700</f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f t="shared" si="40"/>
        <v>41600.666666666664</v>
      </c>
      <c r="K701">
        <v>1381923548</v>
      </c>
      <c r="L701" s="16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>((E701-D701)/D701)+1</f>
        <v>0.824221076923077</v>
      </c>
      <c r="R701" s="11">
        <f>E701/N701</f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f t="shared" si="40"/>
        <v>42745.688437500001</v>
      </c>
      <c r="K702">
        <v>1481473881</v>
      </c>
      <c r="L702" s="16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>((E702-D702)/D702)+1</f>
        <v>2.6866666666666705E-2</v>
      </c>
      <c r="R702" s="11">
        <f>E702/N702</f>
        <v>13</v>
      </c>
      <c r="S702" t="str">
        <f t="shared" si="42"/>
        <v>technology</v>
      </c>
      <c r="T702" t="str">
        <f t="shared" si="43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f t="shared" si="40"/>
        <v>41843.662962962961</v>
      </c>
      <c r="K703">
        <v>1403538880</v>
      </c>
      <c r="L703" s="16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>((E703-D703)/D703)+1</f>
        <v>0.26600000000000001</v>
      </c>
      <c r="R703" s="11">
        <f>E703/N703</f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f t="shared" si="40"/>
        <v>42698.768368055549</v>
      </c>
      <c r="K704">
        <v>1477416387</v>
      </c>
      <c r="L704" s="16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>((E704-D704)/D704)+1</f>
        <v>0.30813400000000002</v>
      </c>
      <c r="R704" s="11">
        <f>E704/N704</f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f t="shared" si="40"/>
        <v>42766.98055555555</v>
      </c>
      <c r="K705">
        <v>1481150949</v>
      </c>
      <c r="L705" s="16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>((E705-D705)/D705)+1</f>
        <v>5.5799999999999961E-2</v>
      </c>
      <c r="R705" s="11">
        <f>E705/N705</f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f t="shared" si="40"/>
        <v>42786.192916666667</v>
      </c>
      <c r="K706">
        <v>1482381468</v>
      </c>
      <c r="L706" s="16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>((E706-D706)/D706)+1</f>
        <v>8.7454545454545007E-3</v>
      </c>
      <c r="R706" s="11">
        <f>E706/N706</f>
        <v>120.25</v>
      </c>
      <c r="S706" t="str">
        <f t="shared" si="42"/>
        <v>technology</v>
      </c>
      <c r="T706" t="str">
        <f t="shared" si="43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f t="shared" ref="J707:J770" si="44">(((I707/60)/60)/24)+DATE(1970,1,1)</f>
        <v>42756.491643518515</v>
      </c>
      <c r="K707">
        <v>1482407278</v>
      </c>
      <c r="L707" s="16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>((E707-D707)/D707)+1</f>
        <v>9.7699999999999454E-3</v>
      </c>
      <c r="R707" s="11">
        <f>E707/N707</f>
        <v>195.4</v>
      </c>
      <c r="S707" t="str">
        <f t="shared" ref="S707:S770" si="46">LEFT(P707,FIND("/",P707)-1)</f>
        <v>technology</v>
      </c>
      <c r="T707" t="str">
        <f t="shared" ref="T707:T770" si="47">RIGHT(P707,LEN(P707)-FIND("/",P707))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f t="shared" si="44"/>
        <v>42718.777083333334</v>
      </c>
      <c r="K708">
        <v>1478130783</v>
      </c>
      <c r="L708" s="16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>((E708-D708)/D708)+1</f>
        <v>0</v>
      </c>
      <c r="R708" s="11" t="e">
        <f>E708/N708</f>
        <v>#DIV/0!</v>
      </c>
      <c r="S708" t="str">
        <f t="shared" si="46"/>
        <v>technology</v>
      </c>
      <c r="T708" t="str">
        <f t="shared" si="47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f t="shared" si="44"/>
        <v>42736.663506944446</v>
      </c>
      <c r="K709">
        <v>1479830127</v>
      </c>
      <c r="L709" s="16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>((E709-D709)/D709)+1</f>
        <v>0.78927352941176465</v>
      </c>
      <c r="R709" s="11">
        <f>E709/N709</f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f t="shared" si="44"/>
        <v>41895.581018518518</v>
      </c>
      <c r="K710">
        <v>1405432600</v>
      </c>
      <c r="L710" s="16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>((E710-D710)/D710)+1</f>
        <v>0.22092500000000004</v>
      </c>
      <c r="R710" s="11">
        <f>E710/N710</f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f t="shared" si="44"/>
        <v>41978.041192129633</v>
      </c>
      <c r="K711">
        <v>1415149159</v>
      </c>
      <c r="L711" s="16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>((E711-D711)/D711)+1</f>
        <v>4.0666666666666629E-3</v>
      </c>
      <c r="R711" s="11">
        <f>E711/N711</f>
        <v>30.5</v>
      </c>
      <c r="S711" t="str">
        <f t="shared" si="46"/>
        <v>technology</v>
      </c>
      <c r="T711" t="str">
        <f t="shared" si="47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f t="shared" si="44"/>
        <v>41871.030555555553</v>
      </c>
      <c r="K712">
        <v>1405640302</v>
      </c>
      <c r="L712" s="16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>((E712-D712)/D712)+1</f>
        <v>0</v>
      </c>
      <c r="R712" s="11" t="e">
        <f>E712/N712</f>
        <v>#DIV/0!</v>
      </c>
      <c r="S712" t="str">
        <f t="shared" si="46"/>
        <v>technology</v>
      </c>
      <c r="T712" t="str">
        <f t="shared" si="47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f t="shared" si="44"/>
        <v>42718.500787037032</v>
      </c>
      <c r="K713">
        <v>1478257268</v>
      </c>
      <c r="L713" s="16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>((E713-D713)/D713)+1</f>
        <v>0.33791000000000004</v>
      </c>
      <c r="R713" s="11">
        <f>E713/N713</f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f t="shared" si="44"/>
        <v>42414.680925925932</v>
      </c>
      <c r="K714">
        <v>1452874832</v>
      </c>
      <c r="L714" s="16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>((E714-D714)/D714)+1</f>
        <v>2.1649484536082619E-3</v>
      </c>
      <c r="R714" s="11">
        <f>E714/N714</f>
        <v>26.25</v>
      </c>
      <c r="S714" t="str">
        <f t="shared" si="46"/>
        <v>technology</v>
      </c>
      <c r="T714" t="str">
        <f t="shared" si="47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f t="shared" si="44"/>
        <v>42526.529305555552</v>
      </c>
      <c r="K715">
        <v>1462538532</v>
      </c>
      <c r="L715" s="16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>((E715-D715)/D715)+1</f>
        <v>7.9599999999999671E-3</v>
      </c>
      <c r="R715" s="11">
        <f>E715/N715</f>
        <v>199</v>
      </c>
      <c r="S715" t="str">
        <f t="shared" si="46"/>
        <v>technology</v>
      </c>
      <c r="T715" t="str">
        <f t="shared" si="47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f t="shared" si="44"/>
        <v>42794.787986111114</v>
      </c>
      <c r="K716">
        <v>1483124082</v>
      </c>
      <c r="L716" s="16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>((E716-D716)/D716)+1</f>
        <v>0.14993333333333336</v>
      </c>
      <c r="R716" s="11">
        <f>E716/N716</f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f t="shared" si="44"/>
        <v>42313.132407407407</v>
      </c>
      <c r="K717">
        <v>1443233440</v>
      </c>
      <c r="L717" s="16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>((E717-D717)/D717)+1</f>
        <v>5.0509090909090948E-2</v>
      </c>
      <c r="R717" s="11">
        <f>E717/N717</f>
        <v>115.75</v>
      </c>
      <c r="S717" t="str">
        <f t="shared" si="46"/>
        <v>technology</v>
      </c>
      <c r="T717" t="str">
        <f t="shared" si="47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f t="shared" si="44"/>
        <v>41974</v>
      </c>
      <c r="K718">
        <v>1414511307</v>
      </c>
      <c r="L718" s="16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>((E718-D718)/D718)+1</f>
        <v>0.10214285714285709</v>
      </c>
      <c r="R718" s="11">
        <f>E718/N718</f>
        <v>44.6875</v>
      </c>
      <c r="S718" t="str">
        <f t="shared" si="46"/>
        <v>technology</v>
      </c>
      <c r="T718" t="str">
        <f t="shared" si="47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f t="shared" si="44"/>
        <v>41887.854189814818</v>
      </c>
      <c r="K719">
        <v>1407357002</v>
      </c>
      <c r="L719" s="16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>((E719-D719)/D719)+1</f>
        <v>3.0499999999999972E-3</v>
      </c>
      <c r="R719" s="11">
        <f>E719/N719</f>
        <v>76.25</v>
      </c>
      <c r="S719" t="str">
        <f t="shared" si="46"/>
        <v>technology</v>
      </c>
      <c r="T719" t="str">
        <f t="shared" si="47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f t="shared" si="44"/>
        <v>42784.249305555553</v>
      </c>
      <c r="K720">
        <v>1484684247</v>
      </c>
      <c r="L720" s="16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>((E720-D720)/D720)+1</f>
        <v>7.4999999999999512E-3</v>
      </c>
      <c r="R720" s="11">
        <f>E720/N720</f>
        <v>22.5</v>
      </c>
      <c r="S720" t="str">
        <f t="shared" si="46"/>
        <v>technology</v>
      </c>
      <c r="T720" t="str">
        <f t="shared" si="47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f t="shared" si="44"/>
        <v>42423.040231481486</v>
      </c>
      <c r="K721">
        <v>1454979476</v>
      </c>
      <c r="L721" s="16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>((E721-D721)/D721)+1</f>
        <v>1.2933333333333352E-2</v>
      </c>
      <c r="R721" s="11">
        <f>E721/N721</f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f t="shared" si="44"/>
        <v>40937.649201388893</v>
      </c>
      <c r="K722">
        <v>1325432091</v>
      </c>
      <c r="L722" s="16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>((E722-D722)/D722)+1</f>
        <v>1.4394736842105262</v>
      </c>
      <c r="R722" s="11">
        <f>E722/N722</f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f t="shared" si="44"/>
        <v>41852.571840277778</v>
      </c>
      <c r="K723">
        <v>1403012607</v>
      </c>
      <c r="L723" s="16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>((E723-D723)/D723)+1</f>
        <v>1.2210975609756098</v>
      </c>
      <c r="R723" s="11">
        <f>E723/N723</f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f t="shared" si="44"/>
        <v>41007.76363425926</v>
      </c>
      <c r="K724">
        <v>1331320778</v>
      </c>
      <c r="L724" s="16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>((E724-D724)/D724)+1</f>
        <v>1.3202400000000001</v>
      </c>
      <c r="R724" s="11">
        <f>E724/N724</f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f t="shared" si="44"/>
        <v>42215.165972222225</v>
      </c>
      <c r="K725">
        <v>1435606549</v>
      </c>
      <c r="L725" s="16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>((E725-D725)/D725)+1</f>
        <v>1.0937999999999999</v>
      </c>
      <c r="R725" s="11">
        <f>E725/N725</f>
        <v>54.69</v>
      </c>
      <c r="S725" t="str">
        <f t="shared" si="46"/>
        <v>publishing</v>
      </c>
      <c r="T725" t="str">
        <f t="shared" si="47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f t="shared" si="44"/>
        <v>40724.638460648144</v>
      </c>
      <c r="K726">
        <v>1306855163</v>
      </c>
      <c r="L726" s="16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>((E726-D726)/D726)+1</f>
        <v>1.0547157142857144</v>
      </c>
      <c r="R726" s="11">
        <f>E726/N726</f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f t="shared" si="44"/>
        <v>42351.626296296294</v>
      </c>
      <c r="K727">
        <v>1447426912</v>
      </c>
      <c r="L727" s="16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>((E727-D727)/D727)+1</f>
        <v>1.0035000000000001</v>
      </c>
      <c r="R727" s="11">
        <f>E727/N727</f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f t="shared" si="44"/>
        <v>41376.042673611111</v>
      </c>
      <c r="K728">
        <v>1363136487</v>
      </c>
      <c r="L728" s="16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>((E728-D728)/D728)+1</f>
        <v>1.014</v>
      </c>
      <c r="R728" s="11">
        <f>E728/N728</f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f t="shared" si="44"/>
        <v>41288.888888888891</v>
      </c>
      <c r="K729">
        <v>1354580949</v>
      </c>
      <c r="L729" s="16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>((E729-D729)/D729)+1</f>
        <v>1.5551428571428572</v>
      </c>
      <c r="R729" s="11">
        <f>E729/N729</f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f t="shared" si="44"/>
        <v>40776.837465277778</v>
      </c>
      <c r="K730">
        <v>1310069157</v>
      </c>
      <c r="L730" s="16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>((E730-D730)/D730)+1</f>
        <v>1.05566</v>
      </c>
      <c r="R730" s="11">
        <f>E730/N730</f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f t="shared" si="44"/>
        <v>41171.185891203706</v>
      </c>
      <c r="K731">
        <v>1342844861</v>
      </c>
      <c r="L731" s="16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>((E731-D731)/D731)+1</f>
        <v>1.3065</v>
      </c>
      <c r="R731" s="11">
        <f>E731/N731</f>
        <v>43.55</v>
      </c>
      <c r="S731" t="str">
        <f t="shared" si="46"/>
        <v>publishing</v>
      </c>
      <c r="T731" t="str">
        <f t="shared" si="47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f t="shared" si="44"/>
        <v>40884.745266203703</v>
      </c>
      <c r="K732">
        <v>1320688391</v>
      </c>
      <c r="L732" s="16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>((E732-D732)/D732)+1</f>
        <v>1.3219000000000001</v>
      </c>
      <c r="R732" s="11">
        <f>E732/N732</f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f t="shared" si="44"/>
        <v>40930.25</v>
      </c>
      <c r="K733">
        <v>1322852747</v>
      </c>
      <c r="L733" s="16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>((E733-D733)/D733)+1</f>
        <v>1.26</v>
      </c>
      <c r="R733" s="11">
        <f>E733/N733</f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f t="shared" si="44"/>
        <v>41546.424317129626</v>
      </c>
      <c r="K734">
        <v>1375265461</v>
      </c>
      <c r="L734" s="16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>((E734-D734)/D734)+1</f>
        <v>1.6</v>
      </c>
      <c r="R734" s="11">
        <f>E734/N734</f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f t="shared" si="44"/>
        <v>41628.420046296298</v>
      </c>
      <c r="K735">
        <v>1384941892</v>
      </c>
      <c r="L735" s="16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>((E735-D735)/D735)+1</f>
        <v>1.2048000000000001</v>
      </c>
      <c r="R735" s="11">
        <f>E735/N735</f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f t="shared" si="44"/>
        <v>42133.208333333328</v>
      </c>
      <c r="K736">
        <v>1428465420</v>
      </c>
      <c r="L736" s="16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>((E736-D736)/D736)+1</f>
        <v>1.2552941176470589</v>
      </c>
      <c r="R736" s="11">
        <f>E736/N736</f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f t="shared" si="44"/>
        <v>41977.027083333334</v>
      </c>
      <c r="K737">
        <v>1414975346</v>
      </c>
      <c r="L737" s="16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>((E737-D737)/D737)+1</f>
        <v>1.1440638297872341</v>
      </c>
      <c r="R737" s="11">
        <f>E737/N737</f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f t="shared" si="44"/>
        <v>41599.207638888889</v>
      </c>
      <c r="K738">
        <v>1383327440</v>
      </c>
      <c r="L738" s="16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>((E738-D738)/D738)+1</f>
        <v>3.151388888888889</v>
      </c>
      <c r="R738" s="11">
        <f>E738/N738</f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f t="shared" si="44"/>
        <v>41684.833333333336</v>
      </c>
      <c r="K739">
        <v>1390890987</v>
      </c>
      <c r="L739" s="16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>((E739-D739)/D739)+1</f>
        <v>1.224</v>
      </c>
      <c r="R739" s="11">
        <f>E739/N739</f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f t="shared" si="44"/>
        <v>41974.207638888889</v>
      </c>
      <c r="K740">
        <v>1414765794</v>
      </c>
      <c r="L740" s="16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>((E740-D740)/D740)+1</f>
        <v>1.0673333333333332</v>
      </c>
      <c r="R740" s="11">
        <f>E740/N740</f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f t="shared" si="44"/>
        <v>41862.502650462964</v>
      </c>
      <c r="K741">
        <v>1404907429</v>
      </c>
      <c r="L741" s="16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>((E741-D741)/D741)+1</f>
        <v>1.5833333333333335</v>
      </c>
      <c r="R741" s="11">
        <f>E741/N741</f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f t="shared" si="44"/>
        <v>42176.146782407406</v>
      </c>
      <c r="K742">
        <v>1433647882</v>
      </c>
      <c r="L742" s="16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>((E742-D742)/D742)+1</f>
        <v>1.0740000000000001</v>
      </c>
      <c r="R742" s="11">
        <f>E742/N742</f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f t="shared" si="44"/>
        <v>41436.648217592592</v>
      </c>
      <c r="K743">
        <v>1367940806</v>
      </c>
      <c r="L743" s="16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>((E743-D743)/D743)+1</f>
        <v>1.0226</v>
      </c>
      <c r="R743" s="11">
        <f>E743/N743</f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f t="shared" si="44"/>
        <v>41719.876296296294</v>
      </c>
      <c r="K744">
        <v>1392847312</v>
      </c>
      <c r="L744" s="16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>((E744-D744)/D744)+1</f>
        <v>1.1071428571428572</v>
      </c>
      <c r="R744" s="11">
        <f>E744/N744</f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f t="shared" si="44"/>
        <v>41015.875</v>
      </c>
      <c r="K745">
        <v>1332435685</v>
      </c>
      <c r="L745" s="16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>((E745-D745)/D745)+1</f>
        <v>1.48</v>
      </c>
      <c r="R745" s="11">
        <f>E745/N745</f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f t="shared" si="44"/>
        <v>41256.95721064815</v>
      </c>
      <c r="K746">
        <v>1352847503</v>
      </c>
      <c r="L746" s="16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>((E746-D746)/D746)+1</f>
        <v>1.0232000000000001</v>
      </c>
      <c r="R746" s="11">
        <f>E746/N746</f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f t="shared" si="44"/>
        <v>41397.572280092594</v>
      </c>
      <c r="K747">
        <v>1364996645</v>
      </c>
      <c r="L747" s="16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>((E747-D747)/D747)+1</f>
        <v>1.7909909909909909</v>
      </c>
      <c r="R747" s="11">
        <f>E747/N747</f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f t="shared" si="44"/>
        <v>41175.165972222225</v>
      </c>
      <c r="K748">
        <v>1346806909</v>
      </c>
      <c r="L748" s="16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>((E748-D748)/D748)+1</f>
        <v>1.1108135252761968</v>
      </c>
      <c r="R748" s="11">
        <f>E748/N748</f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f t="shared" si="44"/>
        <v>42019.454166666663</v>
      </c>
      <c r="K749">
        <v>1418649019</v>
      </c>
      <c r="L749" s="16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>((E749-D749)/D749)+1</f>
        <v>1.0004285714285714</v>
      </c>
      <c r="R749" s="11">
        <f>E749/N749</f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f t="shared" si="44"/>
        <v>41861.846828703703</v>
      </c>
      <c r="K750">
        <v>1405109966</v>
      </c>
      <c r="L750" s="16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>((E750-D750)/D750)+1</f>
        <v>1.0024999999999999</v>
      </c>
      <c r="R750" s="11">
        <f>E750/N750</f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f t="shared" si="44"/>
        <v>42763.94131944445</v>
      </c>
      <c r="K751">
        <v>1483050930</v>
      </c>
      <c r="L751" s="16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>((E751-D751)/D751)+1</f>
        <v>1.0556000000000001</v>
      </c>
      <c r="R751" s="11">
        <f>E751/N751</f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f t="shared" si="44"/>
        <v>41329.878148148149</v>
      </c>
      <c r="K752">
        <v>1359147872</v>
      </c>
      <c r="L752" s="16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>((E752-D752)/D752)+1</f>
        <v>1.0258775877587758</v>
      </c>
      <c r="R752" s="11">
        <f>E752/N752</f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f t="shared" si="44"/>
        <v>40759.630497685182</v>
      </c>
      <c r="K753">
        <v>1308496075</v>
      </c>
      <c r="L753" s="16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>((E753-D753)/D753)+1</f>
        <v>1.1850000000000001</v>
      </c>
      <c r="R753" s="11">
        <f>E753/N753</f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f t="shared" si="44"/>
        <v>42659.458333333328</v>
      </c>
      <c r="K754">
        <v>1474884417</v>
      </c>
      <c r="L754" s="16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>((E754-D754)/D754)+1</f>
        <v>1.117</v>
      </c>
      <c r="R754" s="11">
        <f>E754/N754</f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f t="shared" si="44"/>
        <v>42049.590173611112</v>
      </c>
      <c r="K755">
        <v>1421330991</v>
      </c>
      <c r="L755" s="16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>((E755-D755)/D755)+1</f>
        <v>1.28</v>
      </c>
      <c r="R755" s="11">
        <f>E755/N755</f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f t="shared" si="44"/>
        <v>41279.749085648145</v>
      </c>
      <c r="K756">
        <v>1354816721</v>
      </c>
      <c r="L756" s="16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>((E756-D756)/D756)+1</f>
        <v>1.0375000000000001</v>
      </c>
      <c r="R756" s="11">
        <f>E756/N756</f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f t="shared" si="44"/>
        <v>41414.02847222222</v>
      </c>
      <c r="K757">
        <v>1366381877</v>
      </c>
      <c r="L757" s="16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>((E757-D757)/D757)+1</f>
        <v>1.0190760000000001</v>
      </c>
      <c r="R757" s="11">
        <f>E757/N757</f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f t="shared" si="44"/>
        <v>40651.725219907406</v>
      </c>
      <c r="K758">
        <v>1297880659</v>
      </c>
      <c r="L758" s="16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>((E758-D758)/D758)+1</f>
        <v>1.177142857142857</v>
      </c>
      <c r="R758" s="11">
        <f>E758/N758</f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f t="shared" si="44"/>
        <v>41249.054560185185</v>
      </c>
      <c r="K759">
        <v>1353547114</v>
      </c>
      <c r="L759" s="16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>((E759-D759)/D759)+1</f>
        <v>2.38</v>
      </c>
      <c r="R759" s="11">
        <f>E759/N759</f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f t="shared" si="44"/>
        <v>40459.836435185185</v>
      </c>
      <c r="K760">
        <v>1283976268</v>
      </c>
      <c r="L760" s="16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>((E760-D760)/D760)+1</f>
        <v>1.02</v>
      </c>
      <c r="R760" s="11">
        <f>E760/N760</f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f t="shared" si="44"/>
        <v>41829.330312500002</v>
      </c>
      <c r="K761">
        <v>1401436539</v>
      </c>
      <c r="L761" s="16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>((E761-D761)/D761)+1</f>
        <v>1.0192000000000001</v>
      </c>
      <c r="R761" s="11">
        <f>E761/N761</f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f t="shared" si="44"/>
        <v>42700.805706018517</v>
      </c>
      <c r="K762">
        <v>1477592413</v>
      </c>
      <c r="L762" s="16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>((E762-D762)/D762)+1</f>
        <v>0</v>
      </c>
      <c r="R762" s="11" t="e">
        <f>E762/N762</f>
        <v>#DIV/0!</v>
      </c>
      <c r="S762" t="str">
        <f t="shared" si="46"/>
        <v>publishing</v>
      </c>
      <c r="T762" t="str">
        <f t="shared" si="47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f t="shared" si="44"/>
        <v>41672.751458333332</v>
      </c>
      <c r="K763">
        <v>1388772126</v>
      </c>
      <c r="L763" s="16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>((E763-D763)/D763)+1</f>
        <v>4.7000000000000042E-2</v>
      </c>
      <c r="R763" s="11">
        <f>E763/N763</f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f t="shared" si="44"/>
        <v>42708.25</v>
      </c>
      <c r="K764">
        <v>1479328570</v>
      </c>
      <c r="L764" s="16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>((E764-D764)/D764)+1</f>
        <v>0</v>
      </c>
      <c r="R764" s="11" t="e">
        <f>E764/N764</f>
        <v>#DIV/0!</v>
      </c>
      <c r="S764" t="str">
        <f t="shared" si="46"/>
        <v>publishing</v>
      </c>
      <c r="T764" t="str">
        <f t="shared" si="47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f t="shared" si="44"/>
        <v>41501.446851851848</v>
      </c>
      <c r="K765">
        <v>1373971408</v>
      </c>
      <c r="L765" s="16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>((E765-D765)/D765)+1</f>
        <v>1.1655011655011815E-3</v>
      </c>
      <c r="R765" s="11">
        <f>E765/N765</f>
        <v>5</v>
      </c>
      <c r="S765" t="str">
        <f t="shared" si="46"/>
        <v>publishing</v>
      </c>
      <c r="T765" t="str">
        <f t="shared" si="47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f t="shared" si="44"/>
        <v>42257.173159722224</v>
      </c>
      <c r="K766">
        <v>1439266161</v>
      </c>
      <c r="L766" s="16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>((E766-D766)/D766)+1</f>
        <v>0</v>
      </c>
      <c r="R766" s="11" t="e">
        <f>E766/N766</f>
        <v>#DIV/0!</v>
      </c>
      <c r="S766" t="str">
        <f t="shared" si="46"/>
        <v>publishing</v>
      </c>
      <c r="T766" t="str">
        <f t="shared" si="47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f t="shared" si="44"/>
        <v>41931.542638888888</v>
      </c>
      <c r="K767">
        <v>1411131684</v>
      </c>
      <c r="L767" s="16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>((E767-D767)/D767)+1</f>
        <v>0.3601428571428571</v>
      </c>
      <c r="R767" s="11">
        <f>E767/N767</f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f t="shared" si="44"/>
        <v>42051.783368055556</v>
      </c>
      <c r="K768">
        <v>1421520483</v>
      </c>
      <c r="L768" s="16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>((E768-D768)/D768)+1</f>
        <v>0</v>
      </c>
      <c r="R768" s="11" t="e">
        <f>E768/N768</f>
        <v>#DIV/0!</v>
      </c>
      <c r="S768" t="str">
        <f t="shared" si="46"/>
        <v>publishing</v>
      </c>
      <c r="T768" t="str">
        <f t="shared" si="47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f t="shared" si="44"/>
        <v>42145.143634259264</v>
      </c>
      <c r="K769">
        <v>1429586810</v>
      </c>
      <c r="L769" s="16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>((E769-D769)/D769)+1</f>
        <v>3.5399999999999987E-2</v>
      </c>
      <c r="R769" s="11">
        <f>E769/N769</f>
        <v>59</v>
      </c>
      <c r="S769" t="str">
        <f t="shared" si="46"/>
        <v>publishing</v>
      </c>
      <c r="T769" t="str">
        <f t="shared" si="47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f t="shared" si="44"/>
        <v>41624.207060185188</v>
      </c>
      <c r="K770">
        <v>1384577890</v>
      </c>
      <c r="L770" s="16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>((E770-D770)/D770)+1</f>
        <v>0</v>
      </c>
      <c r="R770" s="11" t="e">
        <f>E770/N770</f>
        <v>#DIV/0!</v>
      </c>
      <c r="S770" t="str">
        <f t="shared" si="46"/>
        <v>publishing</v>
      </c>
      <c r="T770" t="str">
        <f t="shared" si="47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f t="shared" ref="J771:J834" si="48">(((I771/60)/60)/24)+DATE(1970,1,1)</f>
        <v>41634.996458333335</v>
      </c>
      <c r="K771">
        <v>1385510094</v>
      </c>
      <c r="L771" s="16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>((E771-D771)/D771)+1</f>
        <v>0.41400000000000003</v>
      </c>
      <c r="R771" s="11">
        <f>E771/N771</f>
        <v>31.846153846153847</v>
      </c>
      <c r="S771" t="str">
        <f t="shared" ref="S771:S834" si="50">LEFT(P771,FIND("/",P771)-1)</f>
        <v>publishing</v>
      </c>
      <c r="T771" t="str">
        <f t="shared" ref="T771:T834" si="51">RIGHT(P771,LEN(P771)-FIND("/",P771))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f t="shared" si="48"/>
        <v>41329.999641203707</v>
      </c>
      <c r="K772">
        <v>1358294369</v>
      </c>
      <c r="L772" s="16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>((E772-D772)/D772)+1</f>
        <v>0</v>
      </c>
      <c r="R772" s="11" t="e">
        <f>E772/N772</f>
        <v>#DIV/0!</v>
      </c>
      <c r="S772" t="str">
        <f t="shared" si="50"/>
        <v>publishing</v>
      </c>
      <c r="T772" t="str">
        <f t="shared" si="51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f t="shared" si="48"/>
        <v>42399.824097222227</v>
      </c>
      <c r="K773">
        <v>1449863202</v>
      </c>
      <c r="L773" s="16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>((E773-D773)/D773)+1</f>
        <v>2.6315789473685403E-4</v>
      </c>
      <c r="R773" s="11">
        <f>E773/N773</f>
        <v>10</v>
      </c>
      <c r="S773" t="str">
        <f t="shared" si="50"/>
        <v>publishing</v>
      </c>
      <c r="T773" t="str">
        <f t="shared" si="51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f t="shared" si="48"/>
        <v>40118.165972222225</v>
      </c>
      <c r="K774">
        <v>1252718519</v>
      </c>
      <c r="L774" s="16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>((E774-D774)/D774)+1</f>
        <v>3.3333333333333326E-2</v>
      </c>
      <c r="R774" s="11">
        <f>E774/N774</f>
        <v>50</v>
      </c>
      <c r="S774" t="str">
        <f t="shared" si="50"/>
        <v>publishing</v>
      </c>
      <c r="T774" t="str">
        <f t="shared" si="51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f t="shared" si="48"/>
        <v>42134.959027777775</v>
      </c>
      <c r="K775">
        <v>1428341985</v>
      </c>
      <c r="L775" s="16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>((E775-D775)/D775)+1</f>
        <v>8.5129023676510096E-3</v>
      </c>
      <c r="R775" s="11">
        <f>E775/N775</f>
        <v>16</v>
      </c>
      <c r="S775" t="str">
        <f t="shared" si="50"/>
        <v>publishing</v>
      </c>
      <c r="T775" t="str">
        <f t="shared" si="51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f t="shared" si="48"/>
        <v>41693.780300925922</v>
      </c>
      <c r="K776">
        <v>1390589018</v>
      </c>
      <c r="L776" s="16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>((E776-D776)/D776)+1</f>
        <v>0.70199999999999996</v>
      </c>
      <c r="R776" s="11">
        <f>E776/N776</f>
        <v>39</v>
      </c>
      <c r="S776" t="str">
        <f t="shared" si="50"/>
        <v>publishing</v>
      </c>
      <c r="T776" t="str">
        <f t="shared" si="51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f t="shared" si="48"/>
        <v>40893.060127314813</v>
      </c>
      <c r="K777">
        <v>1321406795</v>
      </c>
      <c r="L777" s="16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>((E777-D777)/D777)+1</f>
        <v>1.7000000000000015E-2</v>
      </c>
      <c r="R777" s="11">
        <f>E777/N777</f>
        <v>34</v>
      </c>
      <c r="S777" t="str">
        <f t="shared" si="50"/>
        <v>publishing</v>
      </c>
      <c r="T777" t="str">
        <f t="shared" si="51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f t="shared" si="48"/>
        <v>42288.208333333328</v>
      </c>
      <c r="K778">
        <v>1441297645</v>
      </c>
      <c r="L778" s="16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>((E778-D778)/D778)+1</f>
        <v>0.51400000000000001</v>
      </c>
      <c r="R778" s="11">
        <f>E778/N778</f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f t="shared" si="48"/>
        <v>41486.981215277774</v>
      </c>
      <c r="K779">
        <v>1372721577</v>
      </c>
      <c r="L779" s="16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>((E779-D779)/D779)+1</f>
        <v>7.0000000000000062E-3</v>
      </c>
      <c r="R779" s="11">
        <f>E779/N779</f>
        <v>7</v>
      </c>
      <c r="S779" t="str">
        <f t="shared" si="50"/>
        <v>publishing</v>
      </c>
      <c r="T779" t="str">
        <f t="shared" si="51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f t="shared" si="48"/>
        <v>41759.702314814815</v>
      </c>
      <c r="K780">
        <v>1396284680</v>
      </c>
      <c r="L780" s="16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>((E780-D780)/D780)+1</f>
        <v>4.0000000000000036E-3</v>
      </c>
      <c r="R780" s="11">
        <f>E780/N780</f>
        <v>2</v>
      </c>
      <c r="S780" t="str">
        <f t="shared" si="50"/>
        <v>publishing</v>
      </c>
      <c r="T780" t="str">
        <f t="shared" si="51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f t="shared" si="48"/>
        <v>40466.166666666664</v>
      </c>
      <c r="K781">
        <v>1284567905</v>
      </c>
      <c r="L781" s="16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>((E781-D781)/D781)+1</f>
        <v>2.6666666666666616E-2</v>
      </c>
      <c r="R781" s="11">
        <f>E781/N781</f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f t="shared" si="48"/>
        <v>40666.673900462964</v>
      </c>
      <c r="K782">
        <v>1301847025</v>
      </c>
      <c r="L782" s="16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>((E782-D782)/D782)+1</f>
        <v>1.04</v>
      </c>
      <c r="R782" s="11">
        <f>E782/N782</f>
        <v>38.518518518518519</v>
      </c>
      <c r="S782" t="str">
        <f t="shared" si="50"/>
        <v>music</v>
      </c>
      <c r="T782" t="str">
        <f t="shared" si="51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f t="shared" si="48"/>
        <v>41433.000856481485</v>
      </c>
      <c r="K783">
        <v>1368057674</v>
      </c>
      <c r="L783" s="16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>((E783-D783)/D783)+1</f>
        <v>1.3315375</v>
      </c>
      <c r="R783" s="11">
        <f>E783/N783</f>
        <v>42.609200000000001</v>
      </c>
      <c r="S783" t="str">
        <f t="shared" si="50"/>
        <v>music</v>
      </c>
      <c r="T783" t="str">
        <f t="shared" si="51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f t="shared" si="48"/>
        <v>41146.758125</v>
      </c>
      <c r="K784">
        <v>1343326302</v>
      </c>
      <c r="L784" s="16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>((E784-D784)/D784)+1</f>
        <v>1</v>
      </c>
      <c r="R784" s="11">
        <f>E784/N784</f>
        <v>50</v>
      </c>
      <c r="S784" t="str">
        <f t="shared" si="50"/>
        <v>music</v>
      </c>
      <c r="T784" t="str">
        <f t="shared" si="51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f t="shared" si="48"/>
        <v>41026.916666666664</v>
      </c>
      <c r="K785">
        <v>1332182049</v>
      </c>
      <c r="L785" s="16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>((E785-D785)/D785)+1</f>
        <v>1.4813333333333334</v>
      </c>
      <c r="R785" s="11">
        <f>E785/N785</f>
        <v>63.485714285714288</v>
      </c>
      <c r="S785" t="str">
        <f t="shared" si="50"/>
        <v>music</v>
      </c>
      <c r="T785" t="str">
        <f t="shared" si="51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f t="shared" si="48"/>
        <v>41715.107858796298</v>
      </c>
      <c r="K786">
        <v>1391571319</v>
      </c>
      <c r="L786" s="16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>((E786-D786)/D786)+1</f>
        <v>1.0249999999999999</v>
      </c>
      <c r="R786" s="11">
        <f>E786/N786</f>
        <v>102.5</v>
      </c>
      <c r="S786" t="str">
        <f t="shared" si="50"/>
        <v>music</v>
      </c>
      <c r="T786" t="str">
        <f t="shared" si="51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f t="shared" si="48"/>
        <v>41333.593923611108</v>
      </c>
      <c r="K787">
        <v>1359468915</v>
      </c>
      <c r="L787" s="16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>((E787-D787)/D787)+1</f>
        <v>1.8062800000000001</v>
      </c>
      <c r="R787" s="11">
        <f>E787/N787</f>
        <v>31.142758620689655</v>
      </c>
      <c r="S787" t="str">
        <f t="shared" si="50"/>
        <v>music</v>
      </c>
      <c r="T787" t="str">
        <f t="shared" si="51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f t="shared" si="48"/>
        <v>41040.657638888886</v>
      </c>
      <c r="K788">
        <v>1331774434</v>
      </c>
      <c r="L788" s="16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>((E788-D788)/D788)+1</f>
        <v>1.4279999999999999</v>
      </c>
      <c r="R788" s="11">
        <f>E788/N788</f>
        <v>162.27272727272728</v>
      </c>
      <c r="S788" t="str">
        <f t="shared" si="50"/>
        <v>music</v>
      </c>
      <c r="T788" t="str">
        <f t="shared" si="51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f t="shared" si="48"/>
        <v>41579.627615740741</v>
      </c>
      <c r="K789">
        <v>1380726226</v>
      </c>
      <c r="L789" s="16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>((E789-D789)/D789)+1</f>
        <v>1.1416666666666666</v>
      </c>
      <c r="R789" s="11">
        <f>E789/N789</f>
        <v>80.588235294117652</v>
      </c>
      <c r="S789" t="str">
        <f t="shared" si="50"/>
        <v>music</v>
      </c>
      <c r="T789" t="str">
        <f t="shared" si="51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f t="shared" si="48"/>
        <v>41097.165972222225</v>
      </c>
      <c r="K790">
        <v>1338336588</v>
      </c>
      <c r="L790" s="16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>((E790-D790)/D790)+1</f>
        <v>2.03505</v>
      </c>
      <c r="R790" s="11">
        <f>E790/N790</f>
        <v>59.85441176470588</v>
      </c>
      <c r="S790" t="str">
        <f t="shared" si="50"/>
        <v>music</v>
      </c>
      <c r="T790" t="str">
        <f t="shared" si="51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f t="shared" si="48"/>
        <v>41295.332638888889</v>
      </c>
      <c r="K791">
        <v>1357187280</v>
      </c>
      <c r="L791" s="16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>((E791-D791)/D791)+1</f>
        <v>1.0941176470588236</v>
      </c>
      <c r="R791" s="11">
        <f>E791/N791</f>
        <v>132.85714285714286</v>
      </c>
      <c r="S791" t="str">
        <f t="shared" si="50"/>
        <v>music</v>
      </c>
      <c r="T791" t="str">
        <f t="shared" si="51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f t="shared" si="48"/>
        <v>41306.047905092593</v>
      </c>
      <c r="K792">
        <v>1357088939</v>
      </c>
      <c r="L792" s="16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>((E792-D792)/D792)+1</f>
        <v>1.443746</v>
      </c>
      <c r="R792" s="11">
        <f>E792/N792</f>
        <v>92.547820512820508</v>
      </c>
      <c r="S792" t="str">
        <f t="shared" si="50"/>
        <v>music</v>
      </c>
      <c r="T792" t="str">
        <f t="shared" si="51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f t="shared" si="48"/>
        <v>41591.249305555553</v>
      </c>
      <c r="K793">
        <v>1381430646</v>
      </c>
      <c r="L793" s="16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>((E793-D793)/D793)+1</f>
        <v>1.0386666666666666</v>
      </c>
      <c r="R793" s="11">
        <f>E793/N793</f>
        <v>60.859375</v>
      </c>
      <c r="S793" t="str">
        <f t="shared" si="50"/>
        <v>music</v>
      </c>
      <c r="T793" t="str">
        <f t="shared" si="51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f t="shared" si="48"/>
        <v>41585.915312500001</v>
      </c>
      <c r="K794">
        <v>1381265883</v>
      </c>
      <c r="L794" s="16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>((E794-D794)/D794)+1</f>
        <v>1.0044440000000001</v>
      </c>
      <c r="R794" s="11">
        <f>E794/N794</f>
        <v>41.851833333333339</v>
      </c>
      <c r="S794" t="str">
        <f t="shared" si="50"/>
        <v>music</v>
      </c>
      <c r="T794" t="str">
        <f t="shared" si="51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f t="shared" si="48"/>
        <v>41458.207638888889</v>
      </c>
      <c r="K795">
        <v>1371491244</v>
      </c>
      <c r="L795" s="16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>((E795-D795)/D795)+1</f>
        <v>1.0277927272727272</v>
      </c>
      <c r="R795" s="11">
        <f>E795/N795</f>
        <v>88.325937499999995</v>
      </c>
      <c r="S795" t="str">
        <f t="shared" si="50"/>
        <v>music</v>
      </c>
      <c r="T795" t="str">
        <f t="shared" si="51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f t="shared" si="48"/>
        <v>40791.712500000001</v>
      </c>
      <c r="K796">
        <v>1310438737</v>
      </c>
      <c r="L796" s="16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>((E796-D796)/D796)+1</f>
        <v>1.0531250000000001</v>
      </c>
      <c r="R796" s="11">
        <f>E796/N796</f>
        <v>158.96226415094338</v>
      </c>
      <c r="S796" t="str">
        <f t="shared" si="50"/>
        <v>music</v>
      </c>
      <c r="T796" t="str">
        <f t="shared" si="51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f t="shared" si="48"/>
        <v>41006.207638888889</v>
      </c>
      <c r="K797">
        <v>1330094566</v>
      </c>
      <c r="L797" s="16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>((E797-D797)/D797)+1</f>
        <v>1.1178571428571429</v>
      </c>
      <c r="R797" s="11">
        <f>E797/N797</f>
        <v>85.054347826086953</v>
      </c>
      <c r="S797" t="str">
        <f t="shared" si="50"/>
        <v>music</v>
      </c>
      <c r="T797" t="str">
        <f t="shared" si="51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f t="shared" si="48"/>
        <v>41532.881944444445</v>
      </c>
      <c r="K798">
        <v>1376687485</v>
      </c>
      <c r="L798" s="16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>((E798-D798)/D798)+1</f>
        <v>1.0135000000000001</v>
      </c>
      <c r="R798" s="11">
        <f>E798/N798</f>
        <v>112.61111111111111</v>
      </c>
      <c r="S798" t="str">
        <f t="shared" si="50"/>
        <v>music</v>
      </c>
      <c r="T798" t="str">
        <f t="shared" si="51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f t="shared" si="48"/>
        <v>41028.166666666664</v>
      </c>
      <c r="K799">
        <v>1332978688</v>
      </c>
      <c r="L799" s="16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>((E799-D799)/D799)+1</f>
        <v>1.0753333333333333</v>
      </c>
      <c r="R799" s="11">
        <f>E799/N799</f>
        <v>45.436619718309856</v>
      </c>
      <c r="S799" t="str">
        <f t="shared" si="50"/>
        <v>music</v>
      </c>
      <c r="T799" t="str">
        <f t="shared" si="51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f t="shared" si="48"/>
        <v>41912.590127314819</v>
      </c>
      <c r="K800">
        <v>1409494187</v>
      </c>
      <c r="L800" s="16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>((E800-D800)/D800)+1</f>
        <v>1.1488571428571428</v>
      </c>
      <c r="R800" s="11">
        <f>E800/N800</f>
        <v>46.218390804597703</v>
      </c>
      <c r="S800" t="str">
        <f t="shared" si="50"/>
        <v>music</v>
      </c>
      <c r="T800" t="str">
        <f t="shared" si="51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f t="shared" si="48"/>
        <v>41026.667199074072</v>
      </c>
      <c r="K801">
        <v>1332950446</v>
      </c>
      <c r="L801" s="16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>((E801-D801)/D801)+1</f>
        <v>1.0002</v>
      </c>
      <c r="R801" s="11">
        <f>E801/N801</f>
        <v>178.60714285714286</v>
      </c>
      <c r="S801" t="str">
        <f t="shared" si="50"/>
        <v>music</v>
      </c>
      <c r="T801" t="str">
        <f t="shared" si="51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f t="shared" si="48"/>
        <v>41893.433495370373</v>
      </c>
      <c r="K802">
        <v>1407839054</v>
      </c>
      <c r="L802" s="16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>((E802-D802)/D802)+1</f>
        <v>1.5213333333333332</v>
      </c>
      <c r="R802" s="11">
        <f>E802/N802</f>
        <v>40.75</v>
      </c>
      <c r="S802" t="str">
        <f t="shared" si="50"/>
        <v>music</v>
      </c>
      <c r="T802" t="str">
        <f t="shared" si="51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f t="shared" si="48"/>
        <v>40725.795370370368</v>
      </c>
      <c r="K803">
        <v>1306955120</v>
      </c>
      <c r="L803" s="16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>((E803-D803)/D803)+1</f>
        <v>1.1152149999999998</v>
      </c>
      <c r="R803" s="11">
        <f>E803/N803</f>
        <v>43.733921568627444</v>
      </c>
      <c r="S803" t="str">
        <f t="shared" si="50"/>
        <v>music</v>
      </c>
      <c r="T803" t="str">
        <f t="shared" si="51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f t="shared" si="48"/>
        <v>41169.170138888891</v>
      </c>
      <c r="K804">
        <v>1343867524</v>
      </c>
      <c r="L804" s="16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>((E804-D804)/D804)+1</f>
        <v>1.0133333333333334</v>
      </c>
      <c r="R804" s="11">
        <f>E804/N804</f>
        <v>81.066666666666663</v>
      </c>
      <c r="S804" t="str">
        <f t="shared" si="50"/>
        <v>music</v>
      </c>
      <c r="T804" t="str">
        <f t="shared" si="51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f t="shared" si="48"/>
        <v>40692.041666666664</v>
      </c>
      <c r="K805">
        <v>1304376478</v>
      </c>
      <c r="L805" s="16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>((E805-D805)/D805)+1</f>
        <v>1.232608695652174</v>
      </c>
      <c r="R805" s="11">
        <f>E805/N805</f>
        <v>74.60526315789474</v>
      </c>
      <c r="S805" t="str">
        <f t="shared" si="50"/>
        <v>music</v>
      </c>
      <c r="T805" t="str">
        <f t="shared" si="51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f t="shared" si="48"/>
        <v>40747.165972222225</v>
      </c>
      <c r="K806">
        <v>1309919526</v>
      </c>
      <c r="L806" s="16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>((E806-D806)/D806)+1</f>
        <v>1</v>
      </c>
      <c r="R806" s="11">
        <f>E806/N806</f>
        <v>305.55555555555554</v>
      </c>
      <c r="S806" t="str">
        <f t="shared" si="50"/>
        <v>music</v>
      </c>
      <c r="T806" t="str">
        <f t="shared" si="51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f t="shared" si="48"/>
        <v>40740.958333333336</v>
      </c>
      <c r="K807">
        <v>1306525512</v>
      </c>
      <c r="L807" s="16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>((E807-D807)/D807)+1</f>
        <v>1.05</v>
      </c>
      <c r="R807" s="11">
        <f>E807/N807</f>
        <v>58.333333333333336</v>
      </c>
      <c r="S807" t="str">
        <f t="shared" si="50"/>
        <v>music</v>
      </c>
      <c r="T807" t="str">
        <f t="shared" si="51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f t="shared" si="48"/>
        <v>40793.691423611112</v>
      </c>
      <c r="K808">
        <v>1312821339</v>
      </c>
      <c r="L808" s="16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>((E808-D808)/D808)+1</f>
        <v>1.0443750000000001</v>
      </c>
      <c r="R808" s="11">
        <f>E808/N808</f>
        <v>117.67605633802818</v>
      </c>
      <c r="S808" t="str">
        <f t="shared" si="50"/>
        <v>music</v>
      </c>
      <c r="T808" t="str">
        <f t="shared" si="51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f t="shared" si="48"/>
        <v>42795.083333333328</v>
      </c>
      <c r="K809">
        <v>1485270311</v>
      </c>
      <c r="L809" s="16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>((E809-D809)/D809)+1</f>
        <v>1.05125</v>
      </c>
      <c r="R809" s="11">
        <f>E809/N809</f>
        <v>73.771929824561397</v>
      </c>
      <c r="S809" t="str">
        <f t="shared" si="50"/>
        <v>music</v>
      </c>
      <c r="T809" t="str">
        <f t="shared" si="51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f t="shared" si="48"/>
        <v>41995.207638888889</v>
      </c>
      <c r="K810">
        <v>1416363886</v>
      </c>
      <c r="L810" s="16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>((E810-D810)/D810)+1</f>
        <v>1</v>
      </c>
      <c r="R810" s="11">
        <f>E810/N810</f>
        <v>104.65116279069767</v>
      </c>
      <c r="S810" t="str">
        <f t="shared" si="50"/>
        <v>music</v>
      </c>
      <c r="T810" t="str">
        <f t="shared" si="51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f t="shared" si="48"/>
        <v>41658.833680555559</v>
      </c>
      <c r="K811">
        <v>1387569630</v>
      </c>
      <c r="L811" s="16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>((E811-D811)/D811)+1</f>
        <v>1.03775</v>
      </c>
      <c r="R811" s="11">
        <f>E811/N811</f>
        <v>79.82692307692308</v>
      </c>
      <c r="S811" t="str">
        <f t="shared" si="50"/>
        <v>music</v>
      </c>
      <c r="T811" t="str">
        <f t="shared" si="51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f t="shared" si="48"/>
        <v>41153.056273148148</v>
      </c>
      <c r="K812">
        <v>1343870462</v>
      </c>
      <c r="L812" s="16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>((E812-D812)/D812)+1</f>
        <v>1.05</v>
      </c>
      <c r="R812" s="11">
        <f>E812/N812</f>
        <v>58.333333333333336</v>
      </c>
      <c r="S812" t="str">
        <f t="shared" si="50"/>
        <v>music</v>
      </c>
      <c r="T812" t="str">
        <f t="shared" si="51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f t="shared" si="48"/>
        <v>41465.702777777777</v>
      </c>
      <c r="K813">
        <v>1371569202</v>
      </c>
      <c r="L813" s="16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>((E813-D813)/D813)+1</f>
        <v>1.04</v>
      </c>
      <c r="R813" s="11">
        <f>E813/N813</f>
        <v>86.666666666666671</v>
      </c>
      <c r="S813" t="str">
        <f t="shared" si="50"/>
        <v>music</v>
      </c>
      <c r="T813" t="str">
        <f t="shared" si="51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f t="shared" si="48"/>
        <v>41334.581944444442</v>
      </c>
      <c r="K814">
        <v>1357604752</v>
      </c>
      <c r="L814" s="16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>((E814-D814)/D814)+1</f>
        <v>1.5183333333333333</v>
      </c>
      <c r="R814" s="11">
        <f>E814/N814</f>
        <v>27.606060606060606</v>
      </c>
      <c r="S814" t="str">
        <f t="shared" si="50"/>
        <v>music</v>
      </c>
      <c r="T814" t="str">
        <f t="shared" si="51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f t="shared" si="48"/>
        <v>41110.960243055553</v>
      </c>
      <c r="K815">
        <v>1340233365</v>
      </c>
      <c r="L815" s="16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>((E815-D815)/D815)+1</f>
        <v>1.59996</v>
      </c>
      <c r="R815" s="11">
        <f>E815/N815</f>
        <v>24.999375000000001</v>
      </c>
      <c r="S815" t="str">
        <f t="shared" si="50"/>
        <v>music</v>
      </c>
      <c r="T815" t="str">
        <f t="shared" si="51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f t="shared" si="48"/>
        <v>40694.75277777778</v>
      </c>
      <c r="K816">
        <v>1305568201</v>
      </c>
      <c r="L816" s="16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>((E816-D816)/D816)+1</f>
        <v>1.2730000000000001</v>
      </c>
      <c r="R816" s="11">
        <f>E816/N816</f>
        <v>45.464285714285715</v>
      </c>
      <c r="S816" t="str">
        <f t="shared" si="50"/>
        <v>music</v>
      </c>
      <c r="T816" t="str">
        <f t="shared" si="51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f t="shared" si="48"/>
        <v>41944.917858796296</v>
      </c>
      <c r="K817">
        <v>1412287303</v>
      </c>
      <c r="L817" s="16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>((E817-D817)/D817)+1</f>
        <v>1.07</v>
      </c>
      <c r="R817" s="11">
        <f>E817/N817</f>
        <v>99.534883720930239</v>
      </c>
      <c r="S817" t="str">
        <f t="shared" si="50"/>
        <v>music</v>
      </c>
      <c r="T817" t="str">
        <f t="shared" si="51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f t="shared" si="48"/>
        <v>41373.270833333336</v>
      </c>
      <c r="K818">
        <v>1362776043</v>
      </c>
      <c r="L818" s="16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>((E818-D818)/D818)+1</f>
        <v>1.1512214285714286</v>
      </c>
      <c r="R818" s="11">
        <f>E818/N818</f>
        <v>39.31</v>
      </c>
      <c r="S818" t="str">
        <f t="shared" si="50"/>
        <v>music</v>
      </c>
      <c r="T818" t="str">
        <f t="shared" si="51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f t="shared" si="48"/>
        <v>40979.207638888889</v>
      </c>
      <c r="K819">
        <v>1326810211</v>
      </c>
      <c r="L819" s="16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>((E819-D819)/D819)+1</f>
        <v>1.3711066666666665</v>
      </c>
      <c r="R819" s="11">
        <f>E819/N819</f>
        <v>89.419999999999987</v>
      </c>
      <c r="S819" t="str">
        <f t="shared" si="50"/>
        <v>music</v>
      </c>
      <c r="T819" t="str">
        <f t="shared" si="51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f t="shared" si="48"/>
        <v>41128.709027777775</v>
      </c>
      <c r="K820">
        <v>1343682681</v>
      </c>
      <c r="L820" s="16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>((E820-D820)/D820)+1</f>
        <v>1.5571428571428572</v>
      </c>
      <c r="R820" s="11">
        <f>E820/N820</f>
        <v>28.684210526315791</v>
      </c>
      <c r="S820" t="str">
        <f t="shared" si="50"/>
        <v>music</v>
      </c>
      <c r="T820" t="str">
        <f t="shared" si="51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f t="shared" si="48"/>
        <v>41629.197222222225</v>
      </c>
      <c r="K821">
        <v>1386806254</v>
      </c>
      <c r="L821" s="16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>((E821-D821)/D821)+1</f>
        <v>1.0874999999999999</v>
      </c>
      <c r="R821" s="11">
        <f>E821/N821</f>
        <v>31.071428571428573</v>
      </c>
      <c r="S821" t="str">
        <f t="shared" si="50"/>
        <v>music</v>
      </c>
      <c r="T821" t="str">
        <f t="shared" si="51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f t="shared" si="48"/>
        <v>41799.208333333336</v>
      </c>
      <c r="K822">
        <v>1399666342</v>
      </c>
      <c r="L822" s="16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>((E822-D822)/D822)+1</f>
        <v>1.3405</v>
      </c>
      <c r="R822" s="11">
        <f>E822/N822</f>
        <v>70.55263157894737</v>
      </c>
      <c r="S822" t="str">
        <f t="shared" si="50"/>
        <v>music</v>
      </c>
      <c r="T822" t="str">
        <f t="shared" si="51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f t="shared" si="48"/>
        <v>42128.167361111111</v>
      </c>
      <c r="K823">
        <v>1427753265</v>
      </c>
      <c r="L823" s="16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>((E823-D823)/D823)+1</f>
        <v>1</v>
      </c>
      <c r="R823" s="11">
        <f>E823/N823</f>
        <v>224.12820512820514</v>
      </c>
      <c r="S823" t="str">
        <f t="shared" si="50"/>
        <v>music</v>
      </c>
      <c r="T823" t="str">
        <f t="shared" si="51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f t="shared" si="48"/>
        <v>41187.947337962964</v>
      </c>
      <c r="K824">
        <v>1346885050</v>
      </c>
      <c r="L824" s="16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>((E824-D824)/D824)+1</f>
        <v>1.1916666666666667</v>
      </c>
      <c r="R824" s="11">
        <f>E824/N824</f>
        <v>51.811594202898547</v>
      </c>
      <c r="S824" t="str">
        <f t="shared" si="50"/>
        <v>music</v>
      </c>
      <c r="T824" t="str">
        <f t="shared" si="51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f t="shared" si="48"/>
        <v>42085.931157407409</v>
      </c>
      <c r="K825">
        <v>1424474452</v>
      </c>
      <c r="L825" s="16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>((E825-D825)/D825)+1</f>
        <v>1.7949999999999999</v>
      </c>
      <c r="R825" s="11">
        <f>E825/N825</f>
        <v>43.515151515151516</v>
      </c>
      <c r="S825" t="str">
        <f t="shared" si="50"/>
        <v>music</v>
      </c>
      <c r="T825" t="str">
        <f t="shared" si="51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f t="shared" si="48"/>
        <v>40286.290972222225</v>
      </c>
      <c r="K826">
        <v>1268459318</v>
      </c>
      <c r="L826" s="16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>((E826-D826)/D826)+1</f>
        <v>1.3438124999999999</v>
      </c>
      <c r="R826" s="11">
        <f>E826/N826</f>
        <v>39.816666666666663</v>
      </c>
      <c r="S826" t="str">
        <f t="shared" si="50"/>
        <v>music</v>
      </c>
      <c r="T826" t="str">
        <f t="shared" si="51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f t="shared" si="48"/>
        <v>41211.306527777779</v>
      </c>
      <c r="K827">
        <v>1349335284</v>
      </c>
      <c r="L827" s="16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>((E827-D827)/D827)+1</f>
        <v>1.0043200000000001</v>
      </c>
      <c r="R827" s="11">
        <f>E827/N827</f>
        <v>126.8080808080808</v>
      </c>
      <c r="S827" t="str">
        <f t="shared" si="50"/>
        <v>music</v>
      </c>
      <c r="T827" t="str">
        <f t="shared" si="51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f t="shared" si="48"/>
        <v>40993.996874999997</v>
      </c>
      <c r="K828">
        <v>1330908930</v>
      </c>
      <c r="L828" s="16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>((E828-D828)/D828)+1</f>
        <v>1.0145454545454546</v>
      </c>
      <c r="R828" s="11">
        <f>E828/N828</f>
        <v>113.87755102040816</v>
      </c>
      <c r="S828" t="str">
        <f t="shared" si="50"/>
        <v>music</v>
      </c>
      <c r="T828" t="str">
        <f t="shared" si="51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f t="shared" si="48"/>
        <v>40953.825694444444</v>
      </c>
      <c r="K829">
        <v>1326972107</v>
      </c>
      <c r="L829" s="16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>((E829-D829)/D829)+1</f>
        <v>1.0333333333333334</v>
      </c>
      <c r="R829" s="11">
        <f>E829/N829</f>
        <v>28.181818181818183</v>
      </c>
      <c r="S829" t="str">
        <f t="shared" si="50"/>
        <v>music</v>
      </c>
      <c r="T829" t="str">
        <f t="shared" si="51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f t="shared" si="48"/>
        <v>41085.683333333334</v>
      </c>
      <c r="K830">
        <v>1339549982</v>
      </c>
      <c r="L830" s="16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>((E830-D830)/D830)+1</f>
        <v>1.07</v>
      </c>
      <c r="R830" s="11">
        <f>E830/N830</f>
        <v>36.60526315789474</v>
      </c>
      <c r="S830" t="str">
        <f t="shared" si="50"/>
        <v>music</v>
      </c>
      <c r="T830" t="str">
        <f t="shared" si="51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f t="shared" si="48"/>
        <v>42564.801388888889</v>
      </c>
      <c r="K831">
        <v>1463253240</v>
      </c>
      <c r="L831" s="16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>((E831-D831)/D831)+1</f>
        <v>1.04</v>
      </c>
      <c r="R831" s="11">
        <f>E831/N831</f>
        <v>32.5</v>
      </c>
      <c r="S831" t="str">
        <f t="shared" si="50"/>
        <v>music</v>
      </c>
      <c r="T831" t="str">
        <f t="shared" si="51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f t="shared" si="48"/>
        <v>41355.484085648146</v>
      </c>
      <c r="K832">
        <v>1361363825</v>
      </c>
      <c r="L832" s="16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>((E832-D832)/D832)+1</f>
        <v>1.0783333333333334</v>
      </c>
      <c r="R832" s="11">
        <f>E832/N832</f>
        <v>60.65625</v>
      </c>
      <c r="S832" t="str">
        <f t="shared" si="50"/>
        <v>music</v>
      </c>
      <c r="T832" t="str">
        <f t="shared" si="51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f t="shared" si="48"/>
        <v>41026.646921296298</v>
      </c>
      <c r="K833">
        <v>1332948694</v>
      </c>
      <c r="L833" s="16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>((E833-D833)/D833)+1</f>
        <v>2.333333333333333</v>
      </c>
      <c r="R833" s="11">
        <f>E833/N833</f>
        <v>175</v>
      </c>
      <c r="S833" t="str">
        <f t="shared" si="50"/>
        <v>music</v>
      </c>
      <c r="T833" t="str">
        <f t="shared" si="51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f t="shared" si="48"/>
        <v>40929.342361111114</v>
      </c>
      <c r="K834">
        <v>1321978335</v>
      </c>
      <c r="L834" s="16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>((E834-D834)/D834)+1</f>
        <v>1.0060706666666666</v>
      </c>
      <c r="R834" s="11">
        <f>E834/N834</f>
        <v>97.993896103896105</v>
      </c>
      <c r="S834" t="str">
        <f t="shared" si="50"/>
        <v>music</v>
      </c>
      <c r="T834" t="str">
        <f t="shared" si="51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f t="shared" ref="J835:J898" si="52">(((I835/60)/60)/24)+DATE(1970,1,1)</f>
        <v>41748.878182870372</v>
      </c>
      <c r="K835">
        <v>1395349475</v>
      </c>
      <c r="L835" s="16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>((E835-D835)/D835)+1</f>
        <v>1.0166666666666666</v>
      </c>
      <c r="R835" s="11">
        <f>E835/N835</f>
        <v>148.78048780487805</v>
      </c>
      <c r="S835" t="str">
        <f t="shared" ref="S835:S898" si="54">LEFT(P835,FIND("/",P835)-1)</f>
        <v>music</v>
      </c>
      <c r="T835" t="str">
        <f t="shared" ref="T835:T898" si="55">RIGHT(P835,LEN(P835)-FIND("/",P835))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f t="shared" si="52"/>
        <v>41456.165972222225</v>
      </c>
      <c r="K836">
        <v>1369770292</v>
      </c>
      <c r="L836" s="16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>((E836-D836)/D836)+1</f>
        <v>1.3101818181818181</v>
      </c>
      <c r="R836" s="11">
        <f>E836/N836</f>
        <v>96.08</v>
      </c>
      <c r="S836" t="str">
        <f t="shared" si="54"/>
        <v>music</v>
      </c>
      <c r="T836" t="str">
        <f t="shared" si="55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f t="shared" si="52"/>
        <v>41048.125</v>
      </c>
      <c r="K837">
        <v>1333709958</v>
      </c>
      <c r="L837" s="16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>((E837-D837)/D837)+1</f>
        <v>1.1724999999999999</v>
      </c>
      <c r="R837" s="11">
        <f>E837/N837</f>
        <v>58.625</v>
      </c>
      <c r="S837" t="str">
        <f t="shared" si="54"/>
        <v>music</v>
      </c>
      <c r="T837" t="str">
        <f t="shared" si="55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f t="shared" si="52"/>
        <v>41554.056921296295</v>
      </c>
      <c r="K838">
        <v>1378516918</v>
      </c>
      <c r="L838" s="16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>((E838-D838)/D838)+1</f>
        <v>1.009304</v>
      </c>
      <c r="R838" s="11">
        <f>E838/N838</f>
        <v>109.70695652173914</v>
      </c>
      <c r="S838" t="str">
        <f t="shared" si="54"/>
        <v>music</v>
      </c>
      <c r="T838" t="str">
        <f t="shared" si="55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f t="shared" si="52"/>
        <v>41760.998402777775</v>
      </c>
      <c r="K839">
        <v>1396396662</v>
      </c>
      <c r="L839" s="16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>((E839-D839)/D839)+1</f>
        <v>1.218</v>
      </c>
      <c r="R839" s="11">
        <f>E839/N839</f>
        <v>49.112903225806448</v>
      </c>
      <c r="S839" t="str">
        <f t="shared" si="54"/>
        <v>music</v>
      </c>
      <c r="T839" t="str">
        <f t="shared" si="55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f t="shared" si="52"/>
        <v>40925.897974537038</v>
      </c>
      <c r="K840">
        <v>1324243985</v>
      </c>
      <c r="L840" s="16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>((E840-D840)/D840)+1</f>
        <v>1.454</v>
      </c>
      <c r="R840" s="11">
        <f>E840/N840</f>
        <v>47.672131147540981</v>
      </c>
      <c r="S840" t="str">
        <f t="shared" si="54"/>
        <v>music</v>
      </c>
      <c r="T840" t="str">
        <f t="shared" si="55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f t="shared" si="52"/>
        <v>41174.763379629629</v>
      </c>
      <c r="K841">
        <v>1345745956</v>
      </c>
      <c r="L841" s="16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>((E841-D841)/D841)+1</f>
        <v>1.166166</v>
      </c>
      <c r="R841" s="11">
        <f>E841/N841</f>
        <v>60.737812499999997</v>
      </c>
      <c r="S841" t="str">
        <f t="shared" si="54"/>
        <v>music</v>
      </c>
      <c r="T841" t="str">
        <f t="shared" si="55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f t="shared" si="52"/>
        <v>42637.226701388892</v>
      </c>
      <c r="K842">
        <v>1472102787</v>
      </c>
      <c r="L842" s="16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>((E842-D842)/D842)+1</f>
        <v>1.2041660000000001</v>
      </c>
      <c r="R842" s="11">
        <f>E842/N842</f>
        <v>63.37715789473684</v>
      </c>
      <c r="S842" t="str">
        <f t="shared" si="54"/>
        <v>music</v>
      </c>
      <c r="T842" t="str">
        <f t="shared" si="55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f t="shared" si="52"/>
        <v>41953.88035879629</v>
      </c>
      <c r="K843">
        <v>1413058063</v>
      </c>
      <c r="L843" s="16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>((E843-D843)/D843)+1</f>
        <v>1.0132000000000001</v>
      </c>
      <c r="R843" s="11">
        <f>E843/N843</f>
        <v>53.893617021276597</v>
      </c>
      <c r="S843" t="str">
        <f t="shared" si="54"/>
        <v>music</v>
      </c>
      <c r="T843" t="str">
        <f t="shared" si="55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f t="shared" si="52"/>
        <v>41561.165972222225</v>
      </c>
      <c r="K844">
        <v>1378735983</v>
      </c>
      <c r="L844" s="16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>((E844-D844)/D844)+1</f>
        <v>1.0431999999999999</v>
      </c>
      <c r="R844" s="11">
        <f>E844/N844</f>
        <v>66.871794871794876</v>
      </c>
      <c r="S844" t="str">
        <f t="shared" si="54"/>
        <v>music</v>
      </c>
      <c r="T844" t="str">
        <f t="shared" si="55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f t="shared" si="52"/>
        <v>42712.333333333328</v>
      </c>
      <c r="K845">
        <v>1479708680</v>
      </c>
      <c r="L845" s="16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>((E845-D845)/D845)+1</f>
        <v>2.6713333333333331</v>
      </c>
      <c r="R845" s="11">
        <f>E845/N845</f>
        <v>63.102362204724407</v>
      </c>
      <c r="S845" t="str">
        <f t="shared" si="54"/>
        <v>music</v>
      </c>
      <c r="T845" t="str">
        <f t="shared" si="55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f t="shared" si="52"/>
        <v>41944.207638888889</v>
      </c>
      <c r="K846">
        <v>1411489552</v>
      </c>
      <c r="L846" s="16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>((E846-D846)/D846)+1</f>
        <v>1.9413333333333334</v>
      </c>
      <c r="R846" s="11">
        <f>E846/N846</f>
        <v>36.628930817610062</v>
      </c>
      <c r="S846" t="str">
        <f t="shared" si="54"/>
        <v>music</v>
      </c>
      <c r="T846" t="str">
        <f t="shared" si="55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f t="shared" si="52"/>
        <v>42618.165972222225</v>
      </c>
      <c r="K847">
        <v>1469595396</v>
      </c>
      <c r="L847" s="16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>((E847-D847)/D847)+1</f>
        <v>1.203802</v>
      </c>
      <c r="R847" s="11">
        <f>E847/N847</f>
        <v>34.005706214689269</v>
      </c>
      <c r="S847" t="str">
        <f t="shared" si="54"/>
        <v>music</v>
      </c>
      <c r="T847" t="str">
        <f t="shared" si="55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f t="shared" si="52"/>
        <v>41708.583333333336</v>
      </c>
      <c r="K848">
        <v>1393233855</v>
      </c>
      <c r="L848" s="16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>((E848-D848)/D848)+1</f>
        <v>1.2200090909090908</v>
      </c>
      <c r="R848" s="11">
        <f>E848/N848</f>
        <v>28.553404255319148</v>
      </c>
      <c r="S848" t="str">
        <f t="shared" si="54"/>
        <v>music</v>
      </c>
      <c r="T848" t="str">
        <f t="shared" si="55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f t="shared" si="52"/>
        <v>42195.79833333334</v>
      </c>
      <c r="K849">
        <v>1433963376</v>
      </c>
      <c r="L849" s="16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>((E849-D849)/D849)+1</f>
        <v>1</v>
      </c>
      <c r="R849" s="11">
        <f>E849/N849</f>
        <v>10</v>
      </c>
      <c r="S849" t="str">
        <f t="shared" si="54"/>
        <v>music</v>
      </c>
      <c r="T849" t="str">
        <f t="shared" si="55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f t="shared" si="52"/>
        <v>42108.792048611111</v>
      </c>
      <c r="K850">
        <v>1426446033</v>
      </c>
      <c r="L850" s="16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>((E850-D850)/D850)+1</f>
        <v>1</v>
      </c>
      <c r="R850" s="11">
        <f>E850/N850</f>
        <v>18.75</v>
      </c>
      <c r="S850" t="str">
        <f t="shared" si="54"/>
        <v>music</v>
      </c>
      <c r="T850" t="str">
        <f t="shared" si="55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f t="shared" si="52"/>
        <v>42079.107222222221</v>
      </c>
      <c r="K851">
        <v>1424057664</v>
      </c>
      <c r="L851" s="16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>((E851-D851)/D851)+1</f>
        <v>1.1990000000000001</v>
      </c>
      <c r="R851" s="11">
        <f>E851/N851</f>
        <v>41.704347826086959</v>
      </c>
      <c r="S851" t="str">
        <f t="shared" si="54"/>
        <v>music</v>
      </c>
      <c r="T851" t="str">
        <f t="shared" si="55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f t="shared" si="52"/>
        <v>42485.207638888889</v>
      </c>
      <c r="K852">
        <v>1458762717</v>
      </c>
      <c r="L852" s="16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>((E852-D852)/D852)+1</f>
        <v>1.55175</v>
      </c>
      <c r="R852" s="11">
        <f>E852/N852</f>
        <v>46.669172932330824</v>
      </c>
      <c r="S852" t="str">
        <f t="shared" si="54"/>
        <v>music</v>
      </c>
      <c r="T852" t="str">
        <f t="shared" si="55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f t="shared" si="52"/>
        <v>42582.822916666672</v>
      </c>
      <c r="K853">
        <v>1464815253</v>
      </c>
      <c r="L853" s="16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>((E853-D853)/D853)+1</f>
        <v>1.3045</v>
      </c>
      <c r="R853" s="11">
        <f>E853/N853</f>
        <v>37.271428571428572</v>
      </c>
      <c r="S853" t="str">
        <f t="shared" si="54"/>
        <v>music</v>
      </c>
      <c r="T853" t="str">
        <f t="shared" si="55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f t="shared" si="52"/>
        <v>42667.875</v>
      </c>
      <c r="K854">
        <v>1476386395</v>
      </c>
      <c r="L854" s="16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>((E854-D854)/D854)+1</f>
        <v>1.0497142857142858</v>
      </c>
      <c r="R854" s="11">
        <f>E854/N854</f>
        <v>59.258064516129032</v>
      </c>
      <c r="S854" t="str">
        <f t="shared" si="54"/>
        <v>music</v>
      </c>
      <c r="T854" t="str">
        <f t="shared" si="55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f t="shared" si="52"/>
        <v>42051.832280092596</v>
      </c>
      <c r="K855">
        <v>1421524709</v>
      </c>
      <c r="L855" s="16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>((E855-D855)/D855)+1</f>
        <v>1</v>
      </c>
      <c r="R855" s="11">
        <f>E855/N855</f>
        <v>30</v>
      </c>
      <c r="S855" t="str">
        <f t="shared" si="54"/>
        <v>music</v>
      </c>
      <c r="T855" t="str">
        <f t="shared" si="55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f t="shared" si="52"/>
        <v>42732.212337962963</v>
      </c>
      <c r="K856">
        <v>1480309546</v>
      </c>
      <c r="L856" s="16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>((E856-D856)/D856)+1</f>
        <v>1.1822050359712231</v>
      </c>
      <c r="R856" s="11">
        <f>E856/N856</f>
        <v>65.8623246492986</v>
      </c>
      <c r="S856" t="str">
        <f t="shared" si="54"/>
        <v>music</v>
      </c>
      <c r="T856" t="str">
        <f t="shared" si="55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f t="shared" si="52"/>
        <v>42575.125196759262</v>
      </c>
      <c r="K857">
        <v>1466737217</v>
      </c>
      <c r="L857" s="16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>((E857-D857)/D857)+1</f>
        <v>1.0344827586206897</v>
      </c>
      <c r="R857" s="11">
        <f>E857/N857</f>
        <v>31.914893617021278</v>
      </c>
      <c r="S857" t="str">
        <f t="shared" si="54"/>
        <v>music</v>
      </c>
      <c r="T857" t="str">
        <f t="shared" si="55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f t="shared" si="52"/>
        <v>42668.791666666672</v>
      </c>
      <c r="K858">
        <v>1472282956</v>
      </c>
      <c r="L858" s="16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>((E858-D858)/D858)+1</f>
        <v>2.1799999999999997</v>
      </c>
      <c r="R858" s="11">
        <f>E858/N858</f>
        <v>19.464285714285715</v>
      </c>
      <c r="S858" t="str">
        <f t="shared" si="54"/>
        <v>music</v>
      </c>
      <c r="T858" t="str">
        <f t="shared" si="55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f t="shared" si="52"/>
        <v>42333.623043981483</v>
      </c>
      <c r="K859">
        <v>1444831031</v>
      </c>
      <c r="L859" s="16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>((E859-D859)/D859)+1</f>
        <v>1</v>
      </c>
      <c r="R859" s="11">
        <f>E859/N859</f>
        <v>50</v>
      </c>
      <c r="S859" t="str">
        <f t="shared" si="54"/>
        <v>music</v>
      </c>
      <c r="T859" t="str">
        <f t="shared" si="55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f t="shared" si="52"/>
        <v>42109.957638888889</v>
      </c>
      <c r="K860">
        <v>1426528418</v>
      </c>
      <c r="L860" s="16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>((E860-D860)/D860)+1</f>
        <v>1.4400583333333332</v>
      </c>
      <c r="R860" s="11">
        <f>E860/N860</f>
        <v>22.737763157894737</v>
      </c>
      <c r="S860" t="str">
        <f t="shared" si="54"/>
        <v>music</v>
      </c>
      <c r="T860" t="str">
        <f t="shared" si="55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f t="shared" si="52"/>
        <v>42159</v>
      </c>
      <c r="K861">
        <v>1430768468</v>
      </c>
      <c r="L861" s="16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>((E861-D861)/D861)+1</f>
        <v>1.0467500000000001</v>
      </c>
      <c r="R861" s="11">
        <f>E861/N861</f>
        <v>42.724489795918366</v>
      </c>
      <c r="S861" t="str">
        <f t="shared" si="54"/>
        <v>music</v>
      </c>
      <c r="T861" t="str">
        <f t="shared" si="55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f t="shared" si="52"/>
        <v>41600.524456018517</v>
      </c>
      <c r="K862">
        <v>1382528113</v>
      </c>
      <c r="L862" s="16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>((E862-D862)/D862)+1</f>
        <v>0.18142857142857138</v>
      </c>
      <c r="R862" s="11">
        <f>E862/N862</f>
        <v>52.916666666666664</v>
      </c>
      <c r="S862" t="str">
        <f t="shared" si="54"/>
        <v>music</v>
      </c>
      <c r="T862" t="str">
        <f t="shared" si="55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f t="shared" si="52"/>
        <v>42629.965324074074</v>
      </c>
      <c r="K863">
        <v>1471475404</v>
      </c>
      <c r="L863" s="16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>((E863-D863)/D863)+1</f>
        <v>2.2444444444444489E-2</v>
      </c>
      <c r="R863" s="11">
        <f>E863/N863</f>
        <v>50.5</v>
      </c>
      <c r="S863" t="str">
        <f t="shared" si="54"/>
        <v>music</v>
      </c>
      <c r="T863" t="str">
        <f t="shared" si="55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f t="shared" si="52"/>
        <v>41589.596620370372</v>
      </c>
      <c r="K864">
        <v>1381583948</v>
      </c>
      <c r="L864" s="16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>((E864-D864)/D864)+1</f>
        <v>3.3999999999999586E-3</v>
      </c>
      <c r="R864" s="11">
        <f>E864/N864</f>
        <v>42.5</v>
      </c>
      <c r="S864" t="str">
        <f t="shared" si="54"/>
        <v>music</v>
      </c>
      <c r="T864" t="str">
        <f t="shared" si="55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f t="shared" si="52"/>
        <v>40951.117662037039</v>
      </c>
      <c r="K865">
        <v>1326422966</v>
      </c>
      <c r="L865" s="16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>((E865-D865)/D865)+1</f>
        <v>4.500000000000004E-2</v>
      </c>
      <c r="R865" s="11">
        <f>E865/N865</f>
        <v>18</v>
      </c>
      <c r="S865" t="str">
        <f t="shared" si="54"/>
        <v>music</v>
      </c>
      <c r="T865" t="str">
        <f t="shared" si="55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f t="shared" si="52"/>
        <v>41563.415972222225</v>
      </c>
      <c r="K866">
        <v>1379990038</v>
      </c>
      <c r="L866" s="16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>((E866-D866)/D866)+1</f>
        <v>0.41538461538461535</v>
      </c>
      <c r="R866" s="11">
        <f>E866/N866</f>
        <v>34.177215189873415</v>
      </c>
      <c r="S866" t="str">
        <f t="shared" si="54"/>
        <v>music</v>
      </c>
      <c r="T866" t="str">
        <f t="shared" si="55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f t="shared" si="52"/>
        <v>41290.77311342593</v>
      </c>
      <c r="K867">
        <v>1353177197</v>
      </c>
      <c r="L867" s="16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>((E867-D867)/D867)+1</f>
        <v>2.0454545454545503E-2</v>
      </c>
      <c r="R867" s="11">
        <f>E867/N867</f>
        <v>22.5</v>
      </c>
      <c r="S867" t="str">
        <f t="shared" si="54"/>
        <v>music</v>
      </c>
      <c r="T867" t="str">
        <f t="shared" si="55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f t="shared" si="52"/>
        <v>42063.631944444445</v>
      </c>
      <c r="K868">
        <v>1421853518</v>
      </c>
      <c r="L868" s="16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>((E868-D868)/D868)+1</f>
        <v>0.18285714285714283</v>
      </c>
      <c r="R868" s="11">
        <f>E868/N868</f>
        <v>58.18181818181818</v>
      </c>
      <c r="S868" t="str">
        <f t="shared" si="54"/>
        <v>music</v>
      </c>
      <c r="T868" t="str">
        <f t="shared" si="55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f t="shared" si="52"/>
        <v>40148.207638888889</v>
      </c>
      <c r="K869">
        <v>1254450706</v>
      </c>
      <c r="L869" s="16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>((E869-D869)/D869)+1</f>
        <v>0.24019999999999997</v>
      </c>
      <c r="R869" s="11">
        <f>E869/N869</f>
        <v>109.18181818181819</v>
      </c>
      <c r="S869" t="str">
        <f t="shared" si="54"/>
        <v>music</v>
      </c>
      <c r="T869" t="str">
        <f t="shared" si="55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f t="shared" si="52"/>
        <v>41646.027754629627</v>
      </c>
      <c r="K870">
        <v>1386463198</v>
      </c>
      <c r="L870" s="16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>((E870-D870)/D870)+1</f>
        <v>1.1111111111110628E-3</v>
      </c>
      <c r="R870" s="11">
        <f>E870/N870</f>
        <v>50</v>
      </c>
      <c r="S870" t="str">
        <f t="shared" si="54"/>
        <v>music</v>
      </c>
      <c r="T870" t="str">
        <f t="shared" si="55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f t="shared" si="52"/>
        <v>41372.803900462961</v>
      </c>
      <c r="K871">
        <v>1362860257</v>
      </c>
      <c r="L871" s="16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>((E871-D871)/D871)+1</f>
        <v>0.11818181818181817</v>
      </c>
      <c r="R871" s="11">
        <f>E871/N871</f>
        <v>346.66666666666669</v>
      </c>
      <c r="S871" t="str">
        <f t="shared" si="54"/>
        <v>music</v>
      </c>
      <c r="T871" t="str">
        <f t="shared" si="55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f t="shared" si="52"/>
        <v>41518.022256944445</v>
      </c>
      <c r="K872">
        <v>1375403523</v>
      </c>
      <c r="L872" s="16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>((E872-D872)/D872)+1</f>
        <v>3.0999999999999917E-3</v>
      </c>
      <c r="R872" s="11">
        <f>E872/N872</f>
        <v>12.4</v>
      </c>
      <c r="S872" t="str">
        <f t="shared" si="54"/>
        <v>music</v>
      </c>
      <c r="T872" t="str">
        <f t="shared" si="55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f t="shared" si="52"/>
        <v>41607.602951388886</v>
      </c>
      <c r="K873">
        <v>1383139695</v>
      </c>
      <c r="L873" s="16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>((E873-D873)/D873)+1</f>
        <v>5.4166666666666696E-2</v>
      </c>
      <c r="R873" s="11">
        <f>E873/N873</f>
        <v>27.083333333333332</v>
      </c>
      <c r="S873" t="str">
        <f t="shared" si="54"/>
        <v>music</v>
      </c>
      <c r="T873" t="str">
        <f t="shared" si="55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f t="shared" si="52"/>
        <v>40612.825543981482</v>
      </c>
      <c r="K874">
        <v>1295898527</v>
      </c>
      <c r="L874" s="16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>((E874-D874)/D874)+1</f>
        <v>8.1250000000000488E-3</v>
      </c>
      <c r="R874" s="11">
        <f>E874/N874</f>
        <v>32.5</v>
      </c>
      <c r="S874" t="str">
        <f t="shared" si="54"/>
        <v>music</v>
      </c>
      <c r="T874" t="str">
        <f t="shared" si="55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f t="shared" si="52"/>
        <v>41224.208796296298</v>
      </c>
      <c r="K875">
        <v>1349150440</v>
      </c>
      <c r="L875" s="16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>((E875-D875)/D875)+1</f>
        <v>1.28571428571429E-2</v>
      </c>
      <c r="R875" s="11">
        <f>E875/N875</f>
        <v>9</v>
      </c>
      <c r="S875" t="str">
        <f t="shared" si="54"/>
        <v>music</v>
      </c>
      <c r="T875" t="str">
        <f t="shared" si="55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f t="shared" si="52"/>
        <v>41398.583726851852</v>
      </c>
      <c r="K876">
        <v>1365084034</v>
      </c>
      <c r="L876" s="16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>((E876-D876)/D876)+1</f>
        <v>0.24333333333333329</v>
      </c>
      <c r="R876" s="11">
        <f>E876/N876</f>
        <v>34.761904761904759</v>
      </c>
      <c r="S876" t="str">
        <f t="shared" si="54"/>
        <v>music</v>
      </c>
      <c r="T876" t="str">
        <f t="shared" si="55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f t="shared" si="52"/>
        <v>42268.723738425921</v>
      </c>
      <c r="K877">
        <v>1441128131</v>
      </c>
      <c r="L877" s="16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>((E877-D877)/D877)+1</f>
        <v>0</v>
      </c>
      <c r="R877" s="11" t="e">
        <f>E877/N877</f>
        <v>#DIV/0!</v>
      </c>
      <c r="S877" t="str">
        <f t="shared" si="54"/>
        <v>music</v>
      </c>
      <c r="T877" t="str">
        <f t="shared" si="55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f t="shared" si="52"/>
        <v>41309.496840277774</v>
      </c>
      <c r="K878">
        <v>1357127727</v>
      </c>
      <c r="L878" s="16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>((E878-D878)/D878)+1</f>
        <v>0.40799492385786806</v>
      </c>
      <c r="R878" s="11">
        <f>E878/N878</f>
        <v>28.577777777777779</v>
      </c>
      <c r="S878" t="str">
        <f t="shared" si="54"/>
        <v>music</v>
      </c>
      <c r="T878" t="str">
        <f t="shared" si="55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f t="shared" si="52"/>
        <v>41627.788888888892</v>
      </c>
      <c r="K879">
        <v>1384887360</v>
      </c>
      <c r="L879" s="16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>((E879-D879)/D879)+1</f>
        <v>0.67549999999999999</v>
      </c>
      <c r="R879" s="11">
        <f>E879/N879</f>
        <v>46.586206896551722</v>
      </c>
      <c r="S879" t="str">
        <f t="shared" si="54"/>
        <v>music</v>
      </c>
      <c r="T879" t="str">
        <f t="shared" si="55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f t="shared" si="52"/>
        <v>40535.232916666668</v>
      </c>
      <c r="K880">
        <v>1290490524</v>
      </c>
      <c r="L880" s="16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>((E880-D880)/D880)+1</f>
        <v>1.3000000000000012E-2</v>
      </c>
      <c r="R880" s="11">
        <f>E880/N880</f>
        <v>32.5</v>
      </c>
      <c r="S880" t="str">
        <f t="shared" si="54"/>
        <v>music</v>
      </c>
      <c r="T880" t="str">
        <f t="shared" si="55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f t="shared" si="52"/>
        <v>41058.829918981479</v>
      </c>
      <c r="K881">
        <v>1336506905</v>
      </c>
      <c r="L881" s="16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>((E881-D881)/D881)+1</f>
        <v>0.30666666666666664</v>
      </c>
      <c r="R881" s="11">
        <f>E881/N881</f>
        <v>21.466666666666665</v>
      </c>
      <c r="S881" t="str">
        <f t="shared" si="54"/>
        <v>music</v>
      </c>
      <c r="T881" t="str">
        <f t="shared" si="55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f t="shared" si="52"/>
        <v>41212.32104166667</v>
      </c>
      <c r="K882">
        <v>1348731738</v>
      </c>
      <c r="L882" s="16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>((E882-D882)/D882)+1</f>
        <v>2.9894179894179862E-2</v>
      </c>
      <c r="R882" s="11">
        <f>E882/N882</f>
        <v>14.125</v>
      </c>
      <c r="S882" t="str">
        <f t="shared" si="54"/>
        <v>music</v>
      </c>
      <c r="T882" t="str">
        <f t="shared" si="55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f t="shared" si="52"/>
        <v>40922.25099537037</v>
      </c>
      <c r="K883">
        <v>1322632886</v>
      </c>
      <c r="L883" s="16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>((E883-D883)/D883)+1</f>
        <v>8.0000000000000071E-3</v>
      </c>
      <c r="R883" s="11">
        <f>E883/N883</f>
        <v>30</v>
      </c>
      <c r="S883" t="str">
        <f t="shared" si="54"/>
        <v>music</v>
      </c>
      <c r="T883" t="str">
        <f t="shared" si="55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f t="shared" si="52"/>
        <v>40792.860532407409</v>
      </c>
      <c r="K884">
        <v>1312490350</v>
      </c>
      <c r="L884" s="16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>((E884-D884)/D884)+1</f>
        <v>0.20133333333333336</v>
      </c>
      <c r="R884" s="11">
        <f>E884/N884</f>
        <v>21.571428571428573</v>
      </c>
      <c r="S884" t="str">
        <f t="shared" si="54"/>
        <v>music</v>
      </c>
      <c r="T884" t="str">
        <f t="shared" si="55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f t="shared" si="52"/>
        <v>42431.935590277775</v>
      </c>
      <c r="K885">
        <v>1451773635</v>
      </c>
      <c r="L885" s="16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>((E885-D885)/D885)+1</f>
        <v>0.4002</v>
      </c>
      <c r="R885" s="11">
        <f>E885/N885</f>
        <v>83.375</v>
      </c>
      <c r="S885" t="str">
        <f t="shared" si="54"/>
        <v>music</v>
      </c>
      <c r="T885" t="str">
        <f t="shared" si="55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f t="shared" si="52"/>
        <v>41041.104861111111</v>
      </c>
      <c r="K886">
        <v>1331666146</v>
      </c>
      <c r="L886" s="16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>((E886-D886)/D886)+1</f>
        <v>1.0000000000000009E-2</v>
      </c>
      <c r="R886" s="11">
        <f>E886/N886</f>
        <v>10</v>
      </c>
      <c r="S886" t="str">
        <f t="shared" si="54"/>
        <v>music</v>
      </c>
      <c r="T886" t="str">
        <f t="shared" si="55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f t="shared" si="52"/>
        <v>42734.941099537042</v>
      </c>
      <c r="K887">
        <v>1481322911</v>
      </c>
      <c r="L887" s="16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>((E887-D887)/D887)+1</f>
        <v>0.75</v>
      </c>
      <c r="R887" s="11">
        <f>E887/N887</f>
        <v>35.714285714285715</v>
      </c>
      <c r="S887" t="str">
        <f t="shared" si="54"/>
        <v>music</v>
      </c>
      <c r="T887" t="str">
        <f t="shared" si="55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f t="shared" si="52"/>
        <v>42628.870520833334</v>
      </c>
      <c r="K888">
        <v>1471812813</v>
      </c>
      <c r="L888" s="16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>((E888-D888)/D888)+1</f>
        <v>0.41000000000000003</v>
      </c>
      <c r="R888" s="11">
        <f>E888/N888</f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f t="shared" si="52"/>
        <v>41056.958969907406</v>
      </c>
      <c r="K889">
        <v>1335567655</v>
      </c>
      <c r="L889" s="16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>((E889-D889)/D889)+1</f>
        <v>0</v>
      </c>
      <c r="R889" s="11" t="e">
        <f>E889/N889</f>
        <v>#DIV/0!</v>
      </c>
      <c r="S889" t="str">
        <f t="shared" si="54"/>
        <v>music</v>
      </c>
      <c r="T889" t="str">
        <f t="shared" si="55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f t="shared" si="52"/>
        <v>40787.25</v>
      </c>
      <c r="K890">
        <v>1311789885</v>
      </c>
      <c r="L890" s="16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>((E890-D890)/D890)+1</f>
        <v>7.1999999999999953E-2</v>
      </c>
      <c r="R890" s="11">
        <f>E890/N890</f>
        <v>18</v>
      </c>
      <c r="S890" t="str">
        <f t="shared" si="54"/>
        <v>music</v>
      </c>
      <c r="T890" t="str">
        <f t="shared" si="55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f t="shared" si="52"/>
        <v>41917.784062500003</v>
      </c>
      <c r="K891">
        <v>1409942943</v>
      </c>
      <c r="L891" s="16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>((E891-D891)/D891)+1</f>
        <v>9.4412799999999963E-2</v>
      </c>
      <c r="R891" s="11">
        <f>E891/N891</f>
        <v>73.760000000000005</v>
      </c>
      <c r="S891" t="str">
        <f t="shared" si="54"/>
        <v>music</v>
      </c>
      <c r="T891" t="str">
        <f t="shared" si="55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f t="shared" si="52"/>
        <v>41599.740497685183</v>
      </c>
      <c r="K892">
        <v>1382460379</v>
      </c>
      <c r="L892" s="16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>((E892-D892)/D892)+1</f>
        <v>4.166666666666663E-2</v>
      </c>
      <c r="R892" s="11">
        <f>E892/N892</f>
        <v>31.25</v>
      </c>
      <c r="S892" t="str">
        <f t="shared" si="54"/>
        <v>music</v>
      </c>
      <c r="T892" t="str">
        <f t="shared" si="55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f t="shared" si="52"/>
        <v>41872.031597222223</v>
      </c>
      <c r="K893">
        <v>1405989930</v>
      </c>
      <c r="L893" s="16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>((E893-D893)/D893)+1</f>
        <v>3.2499999999999973E-2</v>
      </c>
      <c r="R893" s="11">
        <f>E893/N893</f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f t="shared" si="52"/>
        <v>40391.166666666664</v>
      </c>
      <c r="K894">
        <v>1273121283</v>
      </c>
      <c r="L894" s="16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>((E894-D894)/D894)+1</f>
        <v>0.40749999999999997</v>
      </c>
      <c r="R894" s="11">
        <f>E894/N894</f>
        <v>143.8235294117647</v>
      </c>
      <c r="S894" t="str">
        <f t="shared" si="54"/>
        <v>music</v>
      </c>
      <c r="T894" t="str">
        <f t="shared" si="55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f t="shared" si="52"/>
        <v>42095.856053240743</v>
      </c>
      <c r="K895">
        <v>1425331963</v>
      </c>
      <c r="L895" s="16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>((E895-D895)/D895)+1</f>
        <v>9.9999999999999978E-2</v>
      </c>
      <c r="R895" s="11">
        <f>E895/N895</f>
        <v>40</v>
      </c>
      <c r="S895" t="str">
        <f t="shared" si="54"/>
        <v>music</v>
      </c>
      <c r="T895" t="str">
        <f t="shared" si="55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f t="shared" si="52"/>
        <v>42526.981597222228</v>
      </c>
      <c r="K896">
        <v>1462577610</v>
      </c>
      <c r="L896" s="16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>((E896-D896)/D896)+1</f>
        <v>0.39170000000000005</v>
      </c>
      <c r="R896" s="11">
        <f>E896/N896</f>
        <v>147.81132075471697</v>
      </c>
      <c r="S896" t="str">
        <f t="shared" si="54"/>
        <v>music</v>
      </c>
      <c r="T896" t="str">
        <f t="shared" si="55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f t="shared" si="52"/>
        <v>40476.127650462964</v>
      </c>
      <c r="K897">
        <v>1284087829</v>
      </c>
      <c r="L897" s="16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>((E897-D897)/D897)+1</f>
        <v>2.4375000000000036E-2</v>
      </c>
      <c r="R897" s="11">
        <f>E897/N897</f>
        <v>27.857142857142858</v>
      </c>
      <c r="S897" t="str">
        <f t="shared" si="54"/>
        <v>music</v>
      </c>
      <c r="T897" t="str">
        <f t="shared" si="55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f t="shared" si="52"/>
        <v>42244.166666666672</v>
      </c>
      <c r="K898">
        <v>1438549026</v>
      </c>
      <c r="L898" s="16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>((E898-D898)/D898)+1</f>
        <v>0.4</v>
      </c>
      <c r="R898" s="11">
        <f>E898/N898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f t="shared" ref="J899:J962" si="56">(((I899/60)/60)/24)+DATE(1970,1,1)</f>
        <v>41241.730416666665</v>
      </c>
      <c r="K899">
        <v>1351528308</v>
      </c>
      <c r="L899" s="16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>((E899-D899)/D899)+1</f>
        <v>0</v>
      </c>
      <c r="R899" s="11" t="e">
        <f>E899/N899</f>
        <v>#DIV/0!</v>
      </c>
      <c r="S899" t="str">
        <f t="shared" ref="S899:S962" si="58">LEFT(P899,FIND("/",P899)-1)</f>
        <v>music</v>
      </c>
      <c r="T899" t="str">
        <f t="shared" ref="T899:T962" si="59">RIGHT(P899,LEN(P899)-FIND("/",P899))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f t="shared" si="56"/>
        <v>40923.758217592593</v>
      </c>
      <c r="K900">
        <v>1322763110</v>
      </c>
      <c r="L900" s="16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>((E900-D900)/D900)+1</f>
        <v>2.8000000000000025E-2</v>
      </c>
      <c r="R900" s="11">
        <f>E900/N900</f>
        <v>35</v>
      </c>
      <c r="S900" t="str">
        <f t="shared" si="58"/>
        <v>music</v>
      </c>
      <c r="T900" t="str">
        <f t="shared" si="5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f t="shared" si="56"/>
        <v>40691.099097222221</v>
      </c>
      <c r="K901">
        <v>1302661362</v>
      </c>
      <c r="L901" s="16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>((E901-D901)/D901)+1</f>
        <v>0.37333333333333329</v>
      </c>
      <c r="R901" s="11">
        <f>E901/N901</f>
        <v>35</v>
      </c>
      <c r="S901" t="str">
        <f t="shared" si="58"/>
        <v>music</v>
      </c>
      <c r="T901" t="str">
        <f t="shared" si="5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f t="shared" si="56"/>
        <v>42459.807893518519</v>
      </c>
      <c r="K902">
        <v>1456777402</v>
      </c>
      <c r="L902" s="16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>((E902-D902)/D902)+1</f>
        <v>4.1999999999999815E-3</v>
      </c>
      <c r="R902" s="11">
        <f>E902/N902</f>
        <v>10.5</v>
      </c>
      <c r="S902" t="str">
        <f t="shared" si="58"/>
        <v>music</v>
      </c>
      <c r="T902" t="str">
        <f t="shared" si="5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f t="shared" si="56"/>
        <v>40337.799305555556</v>
      </c>
      <c r="K903">
        <v>1272050914</v>
      </c>
      <c r="L903" s="16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>((E903-D903)/D903)+1</f>
        <v>0</v>
      </c>
      <c r="R903" s="11" t="e">
        <f>E903/N903</f>
        <v>#DIV/0!</v>
      </c>
      <c r="S903" t="str">
        <f t="shared" si="58"/>
        <v>music</v>
      </c>
      <c r="T903" t="str">
        <f t="shared" si="5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f t="shared" si="56"/>
        <v>41881.645833333336</v>
      </c>
      <c r="K904">
        <v>1404947422</v>
      </c>
      <c r="L904" s="16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>((E904-D904)/D904)+1</f>
        <v>3.0000000000000027E-3</v>
      </c>
      <c r="R904" s="11">
        <f>E904/N904</f>
        <v>30</v>
      </c>
      <c r="S904" t="str">
        <f t="shared" si="58"/>
        <v>music</v>
      </c>
      <c r="T904" t="str">
        <f t="shared" si="5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f t="shared" si="56"/>
        <v>41175.100694444445</v>
      </c>
      <c r="K905">
        <v>1346180780</v>
      </c>
      <c r="L905" s="16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>((E905-D905)/D905)+1</f>
        <v>3.2000000000000028E-2</v>
      </c>
      <c r="R905" s="11">
        <f>E905/N905</f>
        <v>40</v>
      </c>
      <c r="S905" t="str">
        <f t="shared" si="58"/>
        <v>music</v>
      </c>
      <c r="T905" t="str">
        <f t="shared" si="5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f t="shared" si="56"/>
        <v>42372.080289351856</v>
      </c>
      <c r="K906">
        <v>1449194137</v>
      </c>
      <c r="L906" s="16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>((E906-D906)/D906)+1</f>
        <v>3.0200000000000227E-3</v>
      </c>
      <c r="R906" s="11">
        <f>E906/N906</f>
        <v>50.333333333333336</v>
      </c>
      <c r="S906" t="str">
        <f t="shared" si="58"/>
        <v>music</v>
      </c>
      <c r="T906" t="str">
        <f t="shared" si="5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f t="shared" si="56"/>
        <v>40567.239884259259</v>
      </c>
      <c r="K907">
        <v>1290663926</v>
      </c>
      <c r="L907" s="16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>((E907-D907)/D907)+1</f>
        <v>3.0153846153846198E-2</v>
      </c>
      <c r="R907" s="11">
        <f>E907/N907</f>
        <v>32.666666666666664</v>
      </c>
      <c r="S907" t="str">
        <f t="shared" si="58"/>
        <v>music</v>
      </c>
      <c r="T907" t="str">
        <f t="shared" si="5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f t="shared" si="56"/>
        <v>41711.148032407407</v>
      </c>
      <c r="K908">
        <v>1392093190</v>
      </c>
      <c r="L908" s="16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>((E908-D908)/D908)+1</f>
        <v>0</v>
      </c>
      <c r="R908" s="11" t="e">
        <f>E908/N908</f>
        <v>#DIV/0!</v>
      </c>
      <c r="S908" t="str">
        <f t="shared" si="58"/>
        <v>music</v>
      </c>
      <c r="T908" t="str">
        <f t="shared" si="5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f t="shared" si="56"/>
        <v>40797.192395833335</v>
      </c>
      <c r="K909">
        <v>1313123823</v>
      </c>
      <c r="L909" s="16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>((E909-D909)/D909)+1</f>
        <v>0</v>
      </c>
      <c r="R909" s="11" t="e">
        <f>E909/N909</f>
        <v>#DIV/0!</v>
      </c>
      <c r="S909" t="str">
        <f t="shared" si="58"/>
        <v>music</v>
      </c>
      <c r="T909" t="str">
        <f t="shared" si="5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f t="shared" si="56"/>
        <v>40386.207638888889</v>
      </c>
      <c r="K910">
        <v>1276283655</v>
      </c>
      <c r="L910" s="16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>((E910-D910)/D910)+1</f>
        <v>0</v>
      </c>
      <c r="R910" s="11" t="e">
        <f>E910/N910</f>
        <v>#DIV/0!</v>
      </c>
      <c r="S910" t="str">
        <f t="shared" si="58"/>
        <v>music</v>
      </c>
      <c r="T910" t="str">
        <f t="shared" si="5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f t="shared" si="56"/>
        <v>41113.166666666664</v>
      </c>
      <c r="K911">
        <v>1340296440</v>
      </c>
      <c r="L911" s="16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>((E911-D911)/D911)+1</f>
        <v>3.2499999999999973E-2</v>
      </c>
      <c r="R911" s="11">
        <f>E911/N911</f>
        <v>65</v>
      </c>
      <c r="S911" t="str">
        <f t="shared" si="58"/>
        <v>music</v>
      </c>
      <c r="T911" t="str">
        <f t="shared" si="5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f t="shared" si="56"/>
        <v>42797.545358796298</v>
      </c>
      <c r="K912">
        <v>1483362319</v>
      </c>
      <c r="L912" s="16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>((E912-D912)/D912)+1</f>
        <v>0.22363636363636363</v>
      </c>
      <c r="R912" s="11">
        <f>E912/N912</f>
        <v>24.6</v>
      </c>
      <c r="S912" t="str">
        <f t="shared" si="58"/>
        <v>music</v>
      </c>
      <c r="T912" t="str">
        <f t="shared" si="5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f t="shared" si="56"/>
        <v>41663.005150462966</v>
      </c>
      <c r="K913">
        <v>1388707645</v>
      </c>
      <c r="L913" s="16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>((E913-D913)/D913)+1</f>
        <v>0</v>
      </c>
      <c r="R913" s="11" t="e">
        <f>E913/N913</f>
        <v>#DIV/0!</v>
      </c>
      <c r="S913" t="str">
        <f t="shared" si="58"/>
        <v>music</v>
      </c>
      <c r="T913" t="str">
        <f t="shared" si="5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f t="shared" si="56"/>
        <v>41254.151006944441</v>
      </c>
      <c r="K914">
        <v>1350009447</v>
      </c>
      <c r="L914" s="16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>((E914-D914)/D914)+1</f>
        <v>8.5714285714285632E-3</v>
      </c>
      <c r="R914" s="11">
        <f>E914/N914</f>
        <v>15</v>
      </c>
      <c r="S914" t="str">
        <f t="shared" si="58"/>
        <v>music</v>
      </c>
      <c r="T914" t="str">
        <f t="shared" si="5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f t="shared" si="56"/>
        <v>41034.139108796298</v>
      </c>
      <c r="K915">
        <v>1333596019</v>
      </c>
      <c r="L915" s="16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>((E915-D915)/D915)+1</f>
        <v>6.6066666666666718E-2</v>
      </c>
      <c r="R915" s="11">
        <f>E915/N915</f>
        <v>82.583333333333329</v>
      </c>
      <c r="S915" t="str">
        <f t="shared" si="58"/>
        <v>music</v>
      </c>
      <c r="T915" t="str">
        <f t="shared" si="5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f t="shared" si="56"/>
        <v>41146.763275462967</v>
      </c>
      <c r="K916">
        <v>1343326747</v>
      </c>
      <c r="L916" s="16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>((E916-D916)/D916)+1</f>
        <v>0</v>
      </c>
      <c r="R916" s="11" t="e">
        <f>E916/N916</f>
        <v>#DIV/0!</v>
      </c>
      <c r="S916" t="str">
        <f t="shared" si="58"/>
        <v>music</v>
      </c>
      <c r="T916" t="str">
        <f t="shared" si="5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f t="shared" si="56"/>
        <v>40969.207638888889</v>
      </c>
      <c r="K917">
        <v>1327853914</v>
      </c>
      <c r="L917" s="16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>((E917-D917)/D917)+1</f>
        <v>5.7692307692307709E-2</v>
      </c>
      <c r="R917" s="11">
        <f>E917/N917</f>
        <v>41.666666666666664</v>
      </c>
      <c r="S917" t="str">
        <f t="shared" si="58"/>
        <v>music</v>
      </c>
      <c r="T917" t="str">
        <f t="shared" si="5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f t="shared" si="56"/>
        <v>40473.208333333336</v>
      </c>
      <c r="K918">
        <v>1284409734</v>
      </c>
      <c r="L918" s="16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>((E918-D918)/D918)+1</f>
        <v>0</v>
      </c>
      <c r="R918" s="11" t="e">
        <f>E918/N918</f>
        <v>#DIV/0!</v>
      </c>
      <c r="S918" t="str">
        <f t="shared" si="58"/>
        <v>music</v>
      </c>
      <c r="T918" t="str">
        <f t="shared" si="5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f t="shared" si="56"/>
        <v>41834.104166666664</v>
      </c>
      <c r="K919">
        <v>1402612730</v>
      </c>
      <c r="L919" s="16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>((E919-D919)/D919)+1</f>
        <v>6.0000000000000053E-3</v>
      </c>
      <c r="R919" s="11">
        <f>E919/N919</f>
        <v>30</v>
      </c>
      <c r="S919" t="str">
        <f t="shared" si="58"/>
        <v>music</v>
      </c>
      <c r="T919" t="str">
        <f t="shared" si="5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f t="shared" si="56"/>
        <v>41974.957881944443</v>
      </c>
      <c r="K920">
        <v>1414879161</v>
      </c>
      <c r="L920" s="16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>((E920-D920)/D920)+1</f>
        <v>5.0256410256410255E-2</v>
      </c>
      <c r="R920" s="11">
        <f>E920/N920</f>
        <v>19.600000000000001</v>
      </c>
      <c r="S920" t="str">
        <f t="shared" si="58"/>
        <v>music</v>
      </c>
      <c r="T920" t="str">
        <f t="shared" si="5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f t="shared" si="56"/>
        <v>41262.641724537039</v>
      </c>
      <c r="K921">
        <v>1352906645</v>
      </c>
      <c r="L921" s="16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>((E921-D921)/D921)+1</f>
        <v>5.0000000000000044E-3</v>
      </c>
      <c r="R921" s="11">
        <f>E921/N921</f>
        <v>100</v>
      </c>
      <c r="S921" t="str">
        <f t="shared" si="58"/>
        <v>music</v>
      </c>
      <c r="T921" t="str">
        <f t="shared" si="5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f t="shared" si="56"/>
        <v>41592.713217592594</v>
      </c>
      <c r="K922">
        <v>1381853222</v>
      </c>
      <c r="L922" s="16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>((E922-D922)/D922)+1</f>
        <v>0</v>
      </c>
      <c r="R922" s="11" t="e">
        <f>E922/N922</f>
        <v>#DIV/0!</v>
      </c>
      <c r="S922" t="str">
        <f t="shared" si="58"/>
        <v>music</v>
      </c>
      <c r="T922" t="str">
        <f t="shared" si="5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f t="shared" si="56"/>
        <v>40889.212685185186</v>
      </c>
      <c r="K923">
        <v>1320033976</v>
      </c>
      <c r="L923" s="16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>((E923-D923)/D923)+1</f>
        <v>0.30900000000000005</v>
      </c>
      <c r="R923" s="11">
        <f>E923/N923</f>
        <v>231.75</v>
      </c>
      <c r="S923" t="str">
        <f t="shared" si="58"/>
        <v>music</v>
      </c>
      <c r="T923" t="str">
        <f t="shared" si="5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f t="shared" si="56"/>
        <v>41913.530011574076</v>
      </c>
      <c r="K924">
        <v>1409143393</v>
      </c>
      <c r="L924" s="16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>((E924-D924)/D924)+1</f>
        <v>0.21037037037037032</v>
      </c>
      <c r="R924" s="11">
        <f>E924/N924</f>
        <v>189.33333333333334</v>
      </c>
      <c r="S924" t="str">
        <f t="shared" si="58"/>
        <v>music</v>
      </c>
      <c r="T924" t="str">
        <f t="shared" si="5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f t="shared" si="56"/>
        <v>41965.001423611116</v>
      </c>
      <c r="K925">
        <v>1414018923</v>
      </c>
      <c r="L925" s="16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>((E925-D925)/D925)+1</f>
        <v>2.200000000000002E-2</v>
      </c>
      <c r="R925" s="11">
        <f>E925/N925</f>
        <v>55</v>
      </c>
      <c r="S925" t="str">
        <f t="shared" si="58"/>
        <v>music</v>
      </c>
      <c r="T925" t="str">
        <f t="shared" si="5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f t="shared" si="56"/>
        <v>41318.942928240744</v>
      </c>
      <c r="K926">
        <v>1358203069</v>
      </c>
      <c r="L926" s="16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>((E926-D926)/D926)+1</f>
        <v>0.10899999999999999</v>
      </c>
      <c r="R926" s="11">
        <f>E926/N926</f>
        <v>21.8</v>
      </c>
      <c r="S926" t="str">
        <f t="shared" si="58"/>
        <v>music</v>
      </c>
      <c r="T926" t="str">
        <f t="shared" si="5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f t="shared" si="56"/>
        <v>41605.922581018516</v>
      </c>
      <c r="K927">
        <v>1382994511</v>
      </c>
      <c r="L927" s="16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>((E927-D927)/D927)+1</f>
        <v>2.6666666666666616E-2</v>
      </c>
      <c r="R927" s="11">
        <f>E927/N927</f>
        <v>32</v>
      </c>
      <c r="S927" t="str">
        <f t="shared" si="58"/>
        <v>music</v>
      </c>
      <c r="T927" t="str">
        <f t="shared" si="5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f t="shared" si="56"/>
        <v>40367.944444444445</v>
      </c>
      <c r="K928">
        <v>1276043330</v>
      </c>
      <c r="L928" s="16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>((E928-D928)/D928)+1</f>
        <v>0</v>
      </c>
      <c r="R928" s="11" t="e">
        <f>E928/N928</f>
        <v>#DIV/0!</v>
      </c>
      <c r="S928" t="str">
        <f t="shared" si="58"/>
        <v>music</v>
      </c>
      <c r="T928" t="str">
        <f t="shared" si="5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f t="shared" si="56"/>
        <v>41043.822858796295</v>
      </c>
      <c r="K929">
        <v>1334432695</v>
      </c>
      <c r="L929" s="16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>((E929-D929)/D929)+1</f>
        <v>0</v>
      </c>
      <c r="R929" s="11" t="e">
        <f>E929/N929</f>
        <v>#DIV/0!</v>
      </c>
      <c r="S929" t="str">
        <f t="shared" si="58"/>
        <v>music</v>
      </c>
      <c r="T929" t="str">
        <f t="shared" si="5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f t="shared" si="56"/>
        <v>41231</v>
      </c>
      <c r="K930">
        <v>1348864913</v>
      </c>
      <c r="L930" s="16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>((E930-D930)/D930)+1</f>
        <v>0.10862068965517246</v>
      </c>
      <c r="R930" s="11">
        <f>E930/N930</f>
        <v>56.25</v>
      </c>
      <c r="S930" t="str">
        <f t="shared" si="58"/>
        <v>music</v>
      </c>
      <c r="T930" t="str">
        <f t="shared" si="5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f t="shared" si="56"/>
        <v>41008.196400462963</v>
      </c>
      <c r="K931">
        <v>1331358169</v>
      </c>
      <c r="L931" s="16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>((E931-D931)/D931)+1</f>
        <v>0</v>
      </c>
      <c r="R931" s="11" t="e">
        <f>E931/N931</f>
        <v>#DIV/0!</v>
      </c>
      <c r="S931" t="str">
        <f t="shared" si="58"/>
        <v>music</v>
      </c>
      <c r="T931" t="str">
        <f t="shared" si="5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f t="shared" si="56"/>
        <v>40354.897222222222</v>
      </c>
      <c r="K932">
        <v>1273874306</v>
      </c>
      <c r="L932" s="16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>((E932-D932)/D932)+1</f>
        <v>0.3833333333333333</v>
      </c>
      <c r="R932" s="11">
        <f>E932/N932</f>
        <v>69</v>
      </c>
      <c r="S932" t="str">
        <f t="shared" si="58"/>
        <v>music</v>
      </c>
      <c r="T932" t="str">
        <f t="shared" si="5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f t="shared" si="56"/>
        <v>41714.916666666664</v>
      </c>
      <c r="K933">
        <v>1392021502</v>
      </c>
      <c r="L933" s="16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>((E933-D933)/D933)+1</f>
        <v>6.5500000000000003E-2</v>
      </c>
      <c r="R933" s="11">
        <f>E933/N933</f>
        <v>18.714285714285715</v>
      </c>
      <c r="S933" t="str">
        <f t="shared" si="58"/>
        <v>music</v>
      </c>
      <c r="T933" t="str">
        <f t="shared" si="5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f t="shared" si="56"/>
        <v>41355.927604166667</v>
      </c>
      <c r="K934">
        <v>1360106145</v>
      </c>
      <c r="L934" s="16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>((E934-D934)/D934)+1</f>
        <v>0.14536842105263159</v>
      </c>
      <c r="R934" s="11">
        <f>E934/N934</f>
        <v>46.033333333333331</v>
      </c>
      <c r="S934" t="str">
        <f t="shared" si="58"/>
        <v>music</v>
      </c>
      <c r="T934" t="str">
        <f t="shared" si="5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f t="shared" si="56"/>
        <v>41771.169085648151</v>
      </c>
      <c r="K935">
        <v>1394683409</v>
      </c>
      <c r="L935" s="16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>((E935-D935)/D935)+1</f>
        <v>6.0000000000000053E-2</v>
      </c>
      <c r="R935" s="11">
        <f>E935/N935</f>
        <v>60</v>
      </c>
      <c r="S935" t="str">
        <f t="shared" si="58"/>
        <v>music</v>
      </c>
      <c r="T935" t="str">
        <f t="shared" si="5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f t="shared" si="56"/>
        <v>41763.25</v>
      </c>
      <c r="K936">
        <v>1396633284</v>
      </c>
      <c r="L936" s="16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>((E936-D936)/D936)+1</f>
        <v>0.30400000000000005</v>
      </c>
      <c r="R936" s="11">
        <f>E936/N936</f>
        <v>50.666666666666664</v>
      </c>
      <c r="S936" t="str">
        <f t="shared" si="58"/>
        <v>music</v>
      </c>
      <c r="T936" t="str">
        <f t="shared" si="5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f t="shared" si="56"/>
        <v>42398.333668981482</v>
      </c>
      <c r="K937">
        <v>1451462429</v>
      </c>
      <c r="L937" s="16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>((E937-D937)/D937)+1</f>
        <v>1.4285714285714235E-2</v>
      </c>
      <c r="R937" s="11">
        <f>E937/N937</f>
        <v>25</v>
      </c>
      <c r="S937" t="str">
        <f t="shared" si="58"/>
        <v>music</v>
      </c>
      <c r="T937" t="str">
        <f t="shared" si="5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f t="shared" si="56"/>
        <v>40926.833333333336</v>
      </c>
      <c r="K938">
        <v>1323131689</v>
      </c>
      <c r="L938" s="16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>((E938-D938)/D938)+1</f>
        <v>0</v>
      </c>
      <c r="R938" s="11" t="e">
        <f>E938/N938</f>
        <v>#DIV/0!</v>
      </c>
      <c r="S938" t="str">
        <f t="shared" si="58"/>
        <v>music</v>
      </c>
      <c r="T938" t="str">
        <f t="shared" si="5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f t="shared" si="56"/>
        <v>41581.839780092596</v>
      </c>
      <c r="K939">
        <v>1380913757</v>
      </c>
      <c r="L939" s="16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>((E939-D939)/D939)+1</f>
        <v>1.1428571428571455E-2</v>
      </c>
      <c r="R939" s="11">
        <f>E939/N939</f>
        <v>20</v>
      </c>
      <c r="S939" t="str">
        <f t="shared" si="58"/>
        <v>music</v>
      </c>
      <c r="T939" t="str">
        <f t="shared" si="5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f t="shared" si="56"/>
        <v>41154.479722222226</v>
      </c>
      <c r="K940">
        <v>1343993448</v>
      </c>
      <c r="L940" s="16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>((E940-D940)/D940)+1</f>
        <v>3.5714285714285587E-3</v>
      </c>
      <c r="R940" s="11">
        <f>E940/N940</f>
        <v>25</v>
      </c>
      <c r="S940" t="str">
        <f t="shared" si="58"/>
        <v>music</v>
      </c>
      <c r="T940" t="str">
        <f t="shared" si="5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f t="shared" si="56"/>
        <v>41455.831944444442</v>
      </c>
      <c r="K941">
        <v>1369246738</v>
      </c>
      <c r="L941" s="16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>((E941-D941)/D941)+1</f>
        <v>1.4545454545454528E-2</v>
      </c>
      <c r="R941" s="11">
        <f>E941/N941</f>
        <v>20</v>
      </c>
      <c r="S941" t="str">
        <f t="shared" si="58"/>
        <v>music</v>
      </c>
      <c r="T941" t="str">
        <f t="shared" si="5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f t="shared" si="56"/>
        <v>42227.008402777778</v>
      </c>
      <c r="K942">
        <v>1435363926</v>
      </c>
      <c r="L942" s="16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>((E942-D942)/D942)+1</f>
        <v>0.17155555555555557</v>
      </c>
      <c r="R942" s="11">
        <f>E942/N942</f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f t="shared" si="56"/>
        <v>42776.096585648149</v>
      </c>
      <c r="K943">
        <v>1484101145</v>
      </c>
      <c r="L943" s="16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>((E943-D943)/D943)+1</f>
        <v>2.3220000000000018E-2</v>
      </c>
      <c r="R943" s="11">
        <f>E943/N943</f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f t="shared" si="56"/>
        <v>42418.843287037031</v>
      </c>
      <c r="K944">
        <v>1452716060</v>
      </c>
      <c r="L944" s="16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>((E944-D944)/D944)+1</f>
        <v>8.9066666666666627E-2</v>
      </c>
      <c r="R944" s="11">
        <f>E944/N944</f>
        <v>41.75</v>
      </c>
      <c r="S944" t="str">
        <f t="shared" si="58"/>
        <v>technology</v>
      </c>
      <c r="T944" t="str">
        <f t="shared" si="5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f t="shared" si="56"/>
        <v>42703.709548611107</v>
      </c>
      <c r="K945">
        <v>1477843305</v>
      </c>
      <c r="L945" s="16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>((E945-D945)/D945)+1</f>
        <v>9.6333333333333382E-2</v>
      </c>
      <c r="R945" s="11">
        <f>E945/N945</f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f t="shared" si="56"/>
        <v>42478.583333333328</v>
      </c>
      <c r="K946">
        <v>1458050450</v>
      </c>
      <c r="L946" s="16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>((E946-D946)/D946)+1</f>
        <v>0.13326000000000005</v>
      </c>
      <c r="R946" s="11">
        <f>E946/N946</f>
        <v>69.40625</v>
      </c>
      <c r="S946" t="str">
        <f t="shared" si="58"/>
        <v>technology</v>
      </c>
      <c r="T946" t="str">
        <f t="shared" si="5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f t="shared" si="56"/>
        <v>42784.999305555553</v>
      </c>
      <c r="K947">
        <v>1482958626</v>
      </c>
      <c r="L947" s="16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>((E947-D947)/D947)+1</f>
        <v>2.4839999999999973E-2</v>
      </c>
      <c r="R947" s="11">
        <f>E947/N947</f>
        <v>155.25</v>
      </c>
      <c r="S947" t="str">
        <f t="shared" si="58"/>
        <v>technology</v>
      </c>
      <c r="T947" t="str">
        <f t="shared" si="5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f t="shared" si="56"/>
        <v>42622.750555555554</v>
      </c>
      <c r="K948">
        <v>1470852048</v>
      </c>
      <c r="L948" s="16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>((E948-D948)/D948)+1</f>
        <v>1.9066666666666676E-2</v>
      </c>
      <c r="R948" s="11">
        <f>E948/N948</f>
        <v>57.2</v>
      </c>
      <c r="S948" t="str">
        <f t="shared" si="58"/>
        <v>technology</v>
      </c>
      <c r="T948" t="str">
        <f t="shared" si="5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f t="shared" si="56"/>
        <v>42551.781319444446</v>
      </c>
      <c r="K949">
        <v>1462128306</v>
      </c>
      <c r="L949" s="16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>((E949-D949)/D949)+1</f>
        <v>0</v>
      </c>
      <c r="R949" s="11" t="e">
        <f>E949/N949</f>
        <v>#DIV/0!</v>
      </c>
      <c r="S949" t="str">
        <f t="shared" si="58"/>
        <v>technology</v>
      </c>
      <c r="T949" t="str">
        <f t="shared" si="5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f t="shared" si="56"/>
        <v>42441.828287037039</v>
      </c>
      <c r="K950">
        <v>1455220364</v>
      </c>
      <c r="L950" s="16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>((E950-D950)/D950)+1</f>
        <v>0.12</v>
      </c>
      <c r="R950" s="11">
        <f>E950/N950</f>
        <v>60</v>
      </c>
      <c r="S950" t="str">
        <f t="shared" si="58"/>
        <v>technology</v>
      </c>
      <c r="T950" t="str">
        <f t="shared" si="5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f t="shared" si="56"/>
        <v>42421.043703703705</v>
      </c>
      <c r="K951">
        <v>1450832576</v>
      </c>
      <c r="L951" s="16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>((E951-D951)/D951)+1</f>
        <v>1.3650000000000051E-2</v>
      </c>
      <c r="R951" s="11">
        <f>E951/N951</f>
        <v>39</v>
      </c>
      <c r="S951" t="str">
        <f t="shared" si="58"/>
        <v>technology</v>
      </c>
      <c r="T951" t="str">
        <f t="shared" si="5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f t="shared" si="56"/>
        <v>42386.750706018516</v>
      </c>
      <c r="K952">
        <v>1450461661</v>
      </c>
      <c r="L952" s="16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>((E952-D952)/D952)+1</f>
        <v>0.28039999999999998</v>
      </c>
      <c r="R952" s="11">
        <f>E952/N952</f>
        <v>58.416666666666664</v>
      </c>
      <c r="S952" t="str">
        <f t="shared" si="58"/>
        <v>technology</v>
      </c>
      <c r="T952" t="str">
        <f t="shared" si="5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f t="shared" si="56"/>
        <v>42525.653611111105</v>
      </c>
      <c r="K953">
        <v>1461166872</v>
      </c>
      <c r="L953" s="16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>((E953-D953)/D953)+1</f>
        <v>0.38390000000000002</v>
      </c>
      <c r="R953" s="11">
        <f>E953/N953</f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f t="shared" si="56"/>
        <v>42692.655231481483</v>
      </c>
      <c r="K954">
        <v>1476888212</v>
      </c>
      <c r="L954" s="16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>((E954-D954)/D954)+1</f>
        <v>0.39942857142857147</v>
      </c>
      <c r="R954" s="11">
        <f>E954/N954</f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f t="shared" si="56"/>
        <v>42029.164340277777</v>
      </c>
      <c r="K955">
        <v>1419566199</v>
      </c>
      <c r="L955" s="16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>((E955-D955)/D955)+1</f>
        <v>8.3999999999999631E-3</v>
      </c>
      <c r="R955" s="11">
        <f>E955/N955</f>
        <v>25.2</v>
      </c>
      <c r="S955" t="str">
        <f t="shared" si="58"/>
        <v>technology</v>
      </c>
      <c r="T955" t="str">
        <f t="shared" si="5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f t="shared" si="56"/>
        <v>42236.833784722221</v>
      </c>
      <c r="K956">
        <v>1436472039</v>
      </c>
      <c r="L956" s="16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>((E956-D956)/D956)+1</f>
        <v>0.43406666666666671</v>
      </c>
      <c r="R956" s="11">
        <f>E956/N956</f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f t="shared" si="56"/>
        <v>42626.295138888891</v>
      </c>
      <c r="K957">
        <v>1470294300</v>
      </c>
      <c r="L957" s="16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>((E957-D957)/D957)+1</f>
        <v>5.6613333333333293E-2</v>
      </c>
      <c r="R957" s="11">
        <f>E957/N957</f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f t="shared" si="56"/>
        <v>42120.872210648144</v>
      </c>
      <c r="K958">
        <v>1424901359</v>
      </c>
      <c r="L958" s="16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>((E958-D958)/D958)+1</f>
        <v>1.7220000000000013E-2</v>
      </c>
      <c r="R958" s="11">
        <f>E958/N958</f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f t="shared" si="56"/>
        <v>42691.594131944439</v>
      </c>
      <c r="K959">
        <v>1476710133</v>
      </c>
      <c r="L959" s="16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>((E959-D959)/D959)+1</f>
        <v>1.9416666666666638E-2</v>
      </c>
      <c r="R959" s="11">
        <f>E959/N959</f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f t="shared" si="56"/>
        <v>42104.207638888889</v>
      </c>
      <c r="K960">
        <v>1426792563</v>
      </c>
      <c r="L960" s="16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>((E960-D960)/D960)+1</f>
        <v>0.11328275684711331</v>
      </c>
      <c r="R960" s="11">
        <f>E960/N960</f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f t="shared" si="56"/>
        <v>42023.174363425926</v>
      </c>
      <c r="K961">
        <v>1419048665</v>
      </c>
      <c r="L961" s="16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>((E961-D961)/D961)+1</f>
        <v>0.38859999999999995</v>
      </c>
      <c r="R961" s="11">
        <f>E961/N961</f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f t="shared" si="56"/>
        <v>42808.585127314815</v>
      </c>
      <c r="K962">
        <v>1485874955</v>
      </c>
      <c r="L962" s="16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>((E962-D962)/D962)+1</f>
        <v>0.46100628930817611</v>
      </c>
      <c r="R962" s="11">
        <f>E962/N962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f t="shared" ref="J963:J1026" si="60">(((I963/60)/60)/24)+DATE(1970,1,1)</f>
        <v>42786.791666666672</v>
      </c>
      <c r="K963">
        <v>1483634335</v>
      </c>
      <c r="L963" s="16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>((E963-D963)/D963)+1</f>
        <v>0.42188421052631575</v>
      </c>
      <c r="R963" s="11">
        <f>E963/N963</f>
        <v>364.35454545454547</v>
      </c>
      <c r="S963" t="str">
        <f t="shared" ref="S963:S1026" si="62">LEFT(P963,FIND("/",P963)-1)</f>
        <v>technology</v>
      </c>
      <c r="T963" t="str">
        <f t="shared" ref="T963:T1026" si="63">RIGHT(P963,LEN(P963)-FIND("/",P963))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f t="shared" si="60"/>
        <v>42411.712418981479</v>
      </c>
      <c r="K964">
        <v>1451927153</v>
      </c>
      <c r="L964" s="16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>((E964-D964)/D964)+1</f>
        <v>0.28480000000000005</v>
      </c>
      <c r="R964" s="11">
        <f>E964/N964</f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f t="shared" si="60"/>
        <v>42660.635636574079</v>
      </c>
      <c r="K965">
        <v>1473693319</v>
      </c>
      <c r="L965" s="16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>((E965-D965)/D965)+1</f>
        <v>1.0771428571428543E-2</v>
      </c>
      <c r="R965" s="11">
        <f>E965/N965</f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f t="shared" si="60"/>
        <v>42248.628692129627</v>
      </c>
      <c r="K966">
        <v>1437663919</v>
      </c>
      <c r="L966" s="16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>((E966-D966)/D966)+1</f>
        <v>7.9909090909090486E-3</v>
      </c>
      <c r="R966" s="11">
        <f>E966/N966</f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f t="shared" si="60"/>
        <v>42669.165972222225</v>
      </c>
      <c r="K967">
        <v>1474676646</v>
      </c>
      <c r="L967" s="16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>((E967-D967)/D967)+1</f>
        <v>1.1920000000000042E-2</v>
      </c>
      <c r="R967" s="11">
        <f>E967/N967</f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f t="shared" si="60"/>
        <v>42649.635787037041</v>
      </c>
      <c r="K968">
        <v>1473174932</v>
      </c>
      <c r="L968" s="16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>((E968-D968)/D968)+1</f>
        <v>0.14800000000000002</v>
      </c>
      <c r="R968" s="11">
        <f>E968/N968</f>
        <v>59.2</v>
      </c>
      <c r="S968" t="str">
        <f t="shared" si="62"/>
        <v>technology</v>
      </c>
      <c r="T968" t="str">
        <f t="shared" si="63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f t="shared" si="60"/>
        <v>42482.21266203704</v>
      </c>
      <c r="K969">
        <v>1456121174</v>
      </c>
      <c r="L969" s="16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>((E969-D969)/D969)+1</f>
        <v>0.17810000000000004</v>
      </c>
      <c r="R969" s="11">
        <f>E969/N969</f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f t="shared" si="60"/>
        <v>41866.847615740742</v>
      </c>
      <c r="K970">
        <v>1405542034</v>
      </c>
      <c r="L970" s="16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>((E970-D970)/D970)+1</f>
        <v>1.3249999999999984E-2</v>
      </c>
      <c r="R970" s="11">
        <f>E970/N970</f>
        <v>26.5</v>
      </c>
      <c r="S970" t="str">
        <f t="shared" si="62"/>
        <v>technology</v>
      </c>
      <c r="T970" t="str">
        <f t="shared" si="63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f t="shared" si="60"/>
        <v>42775.30332175926</v>
      </c>
      <c r="K971">
        <v>1483773407</v>
      </c>
      <c r="L971" s="16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>((E971-D971)/D971)+1</f>
        <v>0.46666666666666667</v>
      </c>
      <c r="R971" s="11">
        <f>E971/N971</f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f t="shared" si="60"/>
        <v>42758.207638888889</v>
      </c>
      <c r="K972">
        <v>1481951853</v>
      </c>
      <c r="L972" s="16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>((E972-D972)/D972)+1</f>
        <v>0.45920000000000005</v>
      </c>
      <c r="R972" s="11">
        <f>E972/N972</f>
        <v>164</v>
      </c>
      <c r="S972" t="str">
        <f t="shared" si="62"/>
        <v>technology</v>
      </c>
      <c r="T972" t="str">
        <f t="shared" si="63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f t="shared" si="60"/>
        <v>42156.709027777775</v>
      </c>
      <c r="K973">
        <v>1429290060</v>
      </c>
      <c r="L973" s="16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>((E973-D973)/D973)+1</f>
        <v>2.2600000000000398E-3</v>
      </c>
      <c r="R973" s="11">
        <f>E973/N973</f>
        <v>45.2</v>
      </c>
      <c r="S973" t="str">
        <f t="shared" si="62"/>
        <v>technology</v>
      </c>
      <c r="T973" t="str">
        <f t="shared" si="63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f t="shared" si="60"/>
        <v>41886.290972222225</v>
      </c>
      <c r="K974">
        <v>1407271598</v>
      </c>
      <c r="L974" s="16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>((E974-D974)/D974)+1</f>
        <v>0.34624999999999995</v>
      </c>
      <c r="R974" s="11">
        <f>E974/N974</f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f t="shared" si="60"/>
        <v>42317.056631944448</v>
      </c>
      <c r="K975">
        <v>1441844493</v>
      </c>
      <c r="L975" s="16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>((E975-D975)/D975)+1</f>
        <v>2.0549999999999957E-2</v>
      </c>
      <c r="R975" s="11">
        <f>E975/N975</f>
        <v>51.375</v>
      </c>
      <c r="S975" t="str">
        <f t="shared" si="62"/>
        <v>technology</v>
      </c>
      <c r="T975" t="str">
        <f t="shared" si="63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f t="shared" si="60"/>
        <v>42454.707824074074</v>
      </c>
      <c r="K976">
        <v>1456336756</v>
      </c>
      <c r="L976" s="16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>((E976-D976)/D976)+1</f>
        <v>5.6000000000000494E-3</v>
      </c>
      <c r="R976" s="11">
        <f>E976/N976</f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f t="shared" si="60"/>
        <v>42549.696585648147</v>
      </c>
      <c r="K977">
        <v>1461948185</v>
      </c>
      <c r="L977" s="16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>((E977-D977)/D977)+1</f>
        <v>2.6070000000000038E-2</v>
      </c>
      <c r="R977" s="11">
        <f>E977/N977</f>
        <v>108.625</v>
      </c>
      <c r="S977" t="str">
        <f t="shared" si="62"/>
        <v>technology</v>
      </c>
      <c r="T977" t="str">
        <f t="shared" si="63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f t="shared" si="60"/>
        <v>42230.058993055558</v>
      </c>
      <c r="K978">
        <v>1435627497</v>
      </c>
      <c r="L978" s="16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>((E978-D978)/D978)+1</f>
        <v>1.9260000000000055E-2</v>
      </c>
      <c r="R978" s="11">
        <f>E978/N978</f>
        <v>160.5</v>
      </c>
      <c r="S978" t="str">
        <f t="shared" si="62"/>
        <v>technology</v>
      </c>
      <c r="T978" t="str">
        <f t="shared" si="63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f t="shared" si="60"/>
        <v>42421.942094907412</v>
      </c>
      <c r="K979">
        <v>1453502197</v>
      </c>
      <c r="L979" s="16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>((E979-D979)/D979)+1</f>
        <v>0.33666666666666667</v>
      </c>
      <c r="R979" s="11">
        <f>E979/N979</f>
        <v>75.75</v>
      </c>
      <c r="S979" t="str">
        <f t="shared" si="62"/>
        <v>technology</v>
      </c>
      <c r="T979" t="str">
        <f t="shared" si="63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f t="shared" si="60"/>
        <v>42425.309039351851</v>
      </c>
      <c r="K980">
        <v>1453793101</v>
      </c>
      <c r="L980" s="16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>((E980-D980)/D980)+1</f>
        <v>0.5626326718299024</v>
      </c>
      <c r="R980" s="11">
        <f>E980/N980</f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f t="shared" si="60"/>
        <v>42541.790972222225</v>
      </c>
      <c r="K981">
        <v>1463392828</v>
      </c>
      <c r="L981" s="16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>((E981-D981)/D981)+1</f>
        <v>0.82817600000000002</v>
      </c>
      <c r="R981" s="11">
        <f>E981/N981</f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f t="shared" si="60"/>
        <v>41973.945856481485</v>
      </c>
      <c r="K982">
        <v>1413495722</v>
      </c>
      <c r="L982" s="16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>((E982-D982)/D982)+1</f>
        <v>0.14859999999999995</v>
      </c>
      <c r="R982" s="11">
        <f>E982/N982</f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f t="shared" si="60"/>
        <v>41860.947013888886</v>
      </c>
      <c r="K983">
        <v>1405032222</v>
      </c>
      <c r="L983" s="16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>((E983-D983)/D983)+1</f>
        <v>1.2375123751240391E-4</v>
      </c>
      <c r="R983" s="11">
        <f>E983/N983</f>
        <v>2.75</v>
      </c>
      <c r="S983" t="str">
        <f t="shared" si="62"/>
        <v>technology</v>
      </c>
      <c r="T983" t="str">
        <f t="shared" si="63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f t="shared" si="60"/>
        <v>42645.753310185188</v>
      </c>
      <c r="K984">
        <v>1472839486</v>
      </c>
      <c r="L984" s="16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>((E984-D984)/D984)+1</f>
        <v>1.7142857142860013E-4</v>
      </c>
      <c r="R984" s="11">
        <f>E984/N984</f>
        <v>1</v>
      </c>
      <c r="S984" t="str">
        <f t="shared" si="62"/>
        <v>technology</v>
      </c>
      <c r="T984" t="str">
        <f t="shared" si="63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f t="shared" si="60"/>
        <v>42605.870833333334</v>
      </c>
      <c r="K985">
        <v>1469289685</v>
      </c>
      <c r="L985" s="16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>((E985-D985)/D985)+1</f>
        <v>0.2950613611721471</v>
      </c>
      <c r="R985" s="11">
        <f>E985/N985</f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f t="shared" si="60"/>
        <v>42091.074166666673</v>
      </c>
      <c r="K986">
        <v>1424918808</v>
      </c>
      <c r="L986" s="16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>((E986-D986)/D986)+1</f>
        <v>1.0600000000000054E-2</v>
      </c>
      <c r="R986" s="11">
        <f>E986/N986</f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f t="shared" si="60"/>
        <v>42369.958333333328</v>
      </c>
      <c r="K987">
        <v>1449011610</v>
      </c>
      <c r="L987" s="16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>((E987-D987)/D987)+1</f>
        <v>6.2933333333333286E-2</v>
      </c>
      <c r="R987" s="11">
        <f>E987/N987</f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f t="shared" si="60"/>
        <v>42379</v>
      </c>
      <c r="K988">
        <v>1447698300</v>
      </c>
      <c r="L988" s="16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>((E988-D988)/D988)+1</f>
        <v>0.12749999999999995</v>
      </c>
      <c r="R988" s="11">
        <f>E988/N988</f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f t="shared" si="60"/>
        <v>41813.294560185182</v>
      </c>
      <c r="K989">
        <v>1400051050</v>
      </c>
      <c r="L989" s="16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>((E989-D989)/D989)+1</f>
        <v>0.13219999999999998</v>
      </c>
      <c r="R989" s="11">
        <f>E989/N989</f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f t="shared" si="60"/>
        <v>42644.356770833328</v>
      </c>
      <c r="K990">
        <v>1472718825</v>
      </c>
      <c r="L990" s="16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>((E990-D990)/D990)+1</f>
        <v>0</v>
      </c>
      <c r="R990" s="11" t="e">
        <f>E990/N990</f>
        <v>#DIV/0!</v>
      </c>
      <c r="S990" t="str">
        <f t="shared" si="62"/>
        <v>technology</v>
      </c>
      <c r="T990" t="str">
        <f t="shared" si="63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f t="shared" si="60"/>
        <v>42641.933969907404</v>
      </c>
      <c r="K991">
        <v>1472509495</v>
      </c>
      <c r="L991" s="16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>((E991-D991)/D991)+1</f>
        <v>0.16769999999999996</v>
      </c>
      <c r="R991" s="11">
        <f>E991/N991</f>
        <v>52.40625</v>
      </c>
      <c r="S991" t="str">
        <f t="shared" si="62"/>
        <v>technology</v>
      </c>
      <c r="T991" t="str">
        <f t="shared" si="63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f t="shared" si="60"/>
        <v>41885.784305555557</v>
      </c>
      <c r="K992">
        <v>1407178164</v>
      </c>
      <c r="L992" s="16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>((E992-D992)/D992)+1</f>
        <v>1.0400000000000409E-3</v>
      </c>
      <c r="R992" s="11">
        <f>E992/N992</f>
        <v>13</v>
      </c>
      <c r="S992" t="str">
        <f t="shared" si="62"/>
        <v>technology</v>
      </c>
      <c r="T992" t="str">
        <f t="shared" si="63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f t="shared" si="60"/>
        <v>42563.785416666666</v>
      </c>
      <c r="K993">
        <v>1466186988</v>
      </c>
      <c r="L993" s="16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>((E993-D993)/D993)+1</f>
        <v>4.2399999999999993E-2</v>
      </c>
      <c r="R993" s="11">
        <f>E993/N993</f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f t="shared" si="60"/>
        <v>42497.883321759262</v>
      </c>
      <c r="K994">
        <v>1457475119</v>
      </c>
      <c r="L994" s="16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>((E994-D994)/D994)+1</f>
        <v>4.669999999999952E-3</v>
      </c>
      <c r="R994" s="11">
        <f>E994/N994</f>
        <v>116.75</v>
      </c>
      <c r="S994" t="str">
        <f t="shared" si="62"/>
        <v>technology</v>
      </c>
      <c r="T994" t="str">
        <f t="shared" si="63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f t="shared" si="60"/>
        <v>42686.208333333328</v>
      </c>
      <c r="K995">
        <v>1476054568</v>
      </c>
      <c r="L995" s="16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>((E995-D995)/D995)+1</f>
        <v>0.25087142857142852</v>
      </c>
      <c r="R995" s="11">
        <f>E995/N995</f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f t="shared" si="60"/>
        <v>41973.957638888889</v>
      </c>
      <c r="K996">
        <v>1412835530</v>
      </c>
      <c r="L996" s="16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>((E996-D996)/D996)+1</f>
        <v>2.3344999999999949E-2</v>
      </c>
      <c r="R996" s="11">
        <f>E996/N996</f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f t="shared" si="60"/>
        <v>41972.666666666672</v>
      </c>
      <c r="K997">
        <v>1415140480</v>
      </c>
      <c r="L997" s="16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>((E997-D997)/D997)+1</f>
        <v>7.2599999999999998E-2</v>
      </c>
      <c r="R997" s="11">
        <f>E997/N997</f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f t="shared" si="60"/>
        <v>41847.643750000003</v>
      </c>
      <c r="K998">
        <v>1403902060</v>
      </c>
      <c r="L998" s="16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>((E998-D998)/D998)+1</f>
        <v>1.6249999999999987E-2</v>
      </c>
      <c r="R998" s="11">
        <f>E998/N998</f>
        <v>13</v>
      </c>
      <c r="S998" t="str">
        <f t="shared" si="62"/>
        <v>technology</v>
      </c>
      <c r="T998" t="str">
        <f t="shared" si="63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f t="shared" si="60"/>
        <v>41971.144641203704</v>
      </c>
      <c r="K999">
        <v>1414549697</v>
      </c>
      <c r="L999" s="16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>((E999-D999)/D999)+1</f>
        <v>1.3000000000000012E-2</v>
      </c>
      <c r="R999" s="11">
        <f>E999/N999</f>
        <v>8.125</v>
      </c>
      <c r="S999" t="str">
        <f t="shared" si="62"/>
        <v>technology</v>
      </c>
      <c r="T999" t="str">
        <f t="shared" si="63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f t="shared" si="60"/>
        <v>42327.210659722223</v>
      </c>
      <c r="K1000">
        <v>1444017801</v>
      </c>
      <c r="L1000" s="16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>((E1000-D1000)/D1000)+1</f>
        <v>0.58558333333333334</v>
      </c>
      <c r="R1000" s="11">
        <f>E1000/N1000</f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f t="shared" si="60"/>
        <v>41956.334722222222</v>
      </c>
      <c r="K1001">
        <v>1413270690</v>
      </c>
      <c r="L1001" s="16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>((E1001-D1001)/D1001)+1</f>
        <v>7.788666666666666E-2</v>
      </c>
      <c r="R1001" s="11">
        <f>E1001/N1001</f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f t="shared" si="60"/>
        <v>42809.018055555556</v>
      </c>
      <c r="K1002">
        <v>1484357160</v>
      </c>
      <c r="L1002" s="16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>((E1002-D1002)/D1002)+1</f>
        <v>2.215714764725607E-2</v>
      </c>
      <c r="R1002" s="11">
        <f>E1002/N1002</f>
        <v>3304</v>
      </c>
      <c r="S1002" t="str">
        <f t="shared" si="62"/>
        <v>technology</v>
      </c>
      <c r="T1002" t="str">
        <f t="shared" si="63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f t="shared" si="60"/>
        <v>42765.720057870371</v>
      </c>
      <c r="K1003">
        <v>1481908613</v>
      </c>
      <c r="L1003" s="16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>((E1003-D1003)/D1003)+1</f>
        <v>1.04</v>
      </c>
      <c r="R1003" s="11">
        <f>E1003/N1003</f>
        <v>1300</v>
      </c>
      <c r="S1003" t="str">
        <f t="shared" si="62"/>
        <v>technology</v>
      </c>
      <c r="T1003" t="str">
        <f t="shared" si="63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f t="shared" si="60"/>
        <v>42355.249305555553</v>
      </c>
      <c r="K1004">
        <v>1447777514</v>
      </c>
      <c r="L1004" s="16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>((E1004-D1004)/D1004)+1</f>
        <v>0.29602960296029601</v>
      </c>
      <c r="R1004" s="11">
        <f>E1004/N1004</f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f t="shared" si="60"/>
        <v>42810.667372685188</v>
      </c>
      <c r="K1005">
        <v>1487091661</v>
      </c>
      <c r="L1005" s="16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>((E1005-D1005)/D1005)+1</f>
        <v>0.16054999999999997</v>
      </c>
      <c r="R1005" s="11">
        <f>E1005/N1005</f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f t="shared" si="60"/>
        <v>42418.708645833336</v>
      </c>
      <c r="K1006">
        <v>1453222827</v>
      </c>
      <c r="L1006" s="16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((E1006-D1006)/D1006)+1</f>
        <v>0.82208000000000003</v>
      </c>
      <c r="R1006" s="11">
        <f>E1006/N1006</f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f t="shared" si="60"/>
        <v>42307.624803240738</v>
      </c>
      <c r="K1007">
        <v>1443538783</v>
      </c>
      <c r="L1007" s="16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((E1007-D1007)/D1007)+1</f>
        <v>0.75051000000000001</v>
      </c>
      <c r="R1007" s="11">
        <f>E1007/N1007</f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f t="shared" si="60"/>
        <v>41985.299305555556</v>
      </c>
      <c r="K1008">
        <v>1417654672</v>
      </c>
      <c r="L1008" s="16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>((E1008-D1008)/D1008)+1</f>
        <v>5.8499999999999996E-2</v>
      </c>
      <c r="R1008" s="11">
        <f>E1008/N1008</f>
        <v>29.25</v>
      </c>
      <c r="S1008" t="str">
        <f t="shared" si="62"/>
        <v>technology</v>
      </c>
      <c r="T1008" t="str">
        <f t="shared" si="63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f t="shared" si="60"/>
        <v>42718.6252662037</v>
      </c>
      <c r="K1009">
        <v>1478095223</v>
      </c>
      <c r="L1009" s="16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>((E1009-D1009)/D1009)+1</f>
        <v>0.44320000000000004</v>
      </c>
      <c r="R1009" s="11">
        <f>E1009/N1009</f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f t="shared" si="60"/>
        <v>42732.809201388889</v>
      </c>
      <c r="K1010">
        <v>1480361115</v>
      </c>
      <c r="L1010" s="16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((E1010-D1010)/D1010)+1</f>
        <v>2.673796791443861E-3</v>
      </c>
      <c r="R1010" s="11">
        <f>E1010/N1010</f>
        <v>250</v>
      </c>
      <c r="S1010" t="str">
        <f t="shared" si="62"/>
        <v>technology</v>
      </c>
      <c r="T1010" t="str">
        <f t="shared" si="63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f t="shared" si="60"/>
        <v>42540.604699074072</v>
      </c>
      <c r="K1011">
        <v>1463754646</v>
      </c>
      <c r="L1011" s="16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((E1011-D1011)/D1011)+1</f>
        <v>0.13129999999999997</v>
      </c>
      <c r="R1011" s="11">
        <f>E1011/N1011</f>
        <v>65</v>
      </c>
      <c r="S1011" t="str">
        <f t="shared" si="62"/>
        <v>technology</v>
      </c>
      <c r="T1011" t="str">
        <f t="shared" si="63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f t="shared" si="60"/>
        <v>42618.124305555553</v>
      </c>
      <c r="K1012">
        <v>1468180462</v>
      </c>
      <c r="L1012" s="16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>((E1012-D1012)/D1012)+1</f>
        <v>1.9088937093275637E-3</v>
      </c>
      <c r="R1012" s="11">
        <f>E1012/N1012</f>
        <v>55</v>
      </c>
      <c r="S1012" t="str">
        <f t="shared" si="62"/>
        <v>technology</v>
      </c>
      <c r="T1012" t="str">
        <f t="shared" si="63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f t="shared" si="60"/>
        <v>41991.898090277777</v>
      </c>
      <c r="K1013">
        <v>1415050395</v>
      </c>
      <c r="L1013" s="16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>((E1013-D1013)/D1013)+1</f>
        <v>3.7500000000000311E-3</v>
      </c>
      <c r="R1013" s="11">
        <f>E1013/N1013</f>
        <v>75</v>
      </c>
      <c r="S1013" t="str">
        <f t="shared" si="62"/>
        <v>technology</v>
      </c>
      <c r="T1013" t="str">
        <f t="shared" si="63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f t="shared" si="60"/>
        <v>42759.440416666665</v>
      </c>
      <c r="K1014">
        <v>1481366052</v>
      </c>
      <c r="L1014" s="16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((E1014-D1014)/D1014)+1</f>
        <v>215.35021</v>
      </c>
      <c r="R1014" s="11">
        <f>E1014/N1014</f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f t="shared" si="60"/>
        <v>42367.833333333328</v>
      </c>
      <c r="K1015">
        <v>1449000056</v>
      </c>
      <c r="L1015" s="16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>((E1015-D1015)/D1015)+1</f>
        <v>0.34528000000000003</v>
      </c>
      <c r="R1015" s="11">
        <f>E1015/N1015</f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f t="shared" si="60"/>
        <v>42005.002488425926</v>
      </c>
      <c r="K1016">
        <v>1415750615</v>
      </c>
      <c r="L1016" s="16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((E1016-D1016)/D1016)+1</f>
        <v>0.30600000000000005</v>
      </c>
      <c r="R1016" s="11">
        <f>E1016/N1016</f>
        <v>191.25</v>
      </c>
      <c r="S1016" t="str">
        <f t="shared" si="62"/>
        <v>technology</v>
      </c>
      <c r="T1016" t="str">
        <f t="shared" si="63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f t="shared" si="60"/>
        <v>42333.920081018514</v>
      </c>
      <c r="K1017">
        <v>1445893495</v>
      </c>
      <c r="L1017" s="16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>((E1017-D1017)/D1017)+1</f>
        <v>2.6666666666666616E-2</v>
      </c>
      <c r="R1017" s="11">
        <f>E1017/N1017</f>
        <v>40</v>
      </c>
      <c r="S1017" t="str">
        <f t="shared" si="62"/>
        <v>technology</v>
      </c>
      <c r="T1017" t="str">
        <f t="shared" si="63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f t="shared" si="60"/>
        <v>42467.065462962957</v>
      </c>
      <c r="K1018">
        <v>1456108456</v>
      </c>
      <c r="L1018" s="16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>((E1018-D1018)/D1018)+1</f>
        <v>2.8420000000000001E-2</v>
      </c>
      <c r="R1018" s="11">
        <f>E1018/N1018</f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f t="shared" si="60"/>
        <v>42329.716840277775</v>
      </c>
      <c r="K1019">
        <v>1444666335</v>
      </c>
      <c r="L1019" s="16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>((E1019-D1019)/D1019)+1</f>
        <v>0.22878799999999999</v>
      </c>
      <c r="R1019" s="11">
        <f>E1019/N1019</f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f t="shared" si="60"/>
        <v>42565.492280092592</v>
      </c>
      <c r="K1020">
        <v>1465904933</v>
      </c>
      <c r="L1020" s="16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((E1020-D1020)/D1020)+1</f>
        <v>3.1050000000000022E-2</v>
      </c>
      <c r="R1020" s="11">
        <f>E1020/N1020</f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f t="shared" si="60"/>
        <v>42039.973946759259</v>
      </c>
      <c r="K1021">
        <v>1420500149</v>
      </c>
      <c r="L1021" s="16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((E1021-D1021)/D1021)+1</f>
        <v>0.47333333333333338</v>
      </c>
      <c r="R1021" s="11">
        <f>E1021/N1021</f>
        <v>53.25</v>
      </c>
      <c r="S1021" t="str">
        <f t="shared" si="62"/>
        <v>technology</v>
      </c>
      <c r="T1021" t="str">
        <f t="shared" si="63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f t="shared" si="60"/>
        <v>42157.032638888893</v>
      </c>
      <c r="K1022">
        <v>1430617209</v>
      </c>
      <c r="L1022" s="16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>((E1022-D1022)/D1022)+1</f>
        <v>2.0554838709677421</v>
      </c>
      <c r="R1022" s="11">
        <f>E1022/N1022</f>
        <v>106.2</v>
      </c>
      <c r="S1022" t="str">
        <f t="shared" si="62"/>
        <v>music</v>
      </c>
      <c r="T1022" t="str">
        <f t="shared" si="63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f t="shared" si="60"/>
        <v>42294.166666666672</v>
      </c>
      <c r="K1023">
        <v>1443074571</v>
      </c>
      <c r="L1023" s="16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>((E1023-D1023)/D1023)+1</f>
        <v>3.5180366666666667</v>
      </c>
      <c r="R1023" s="11">
        <f>E1023/N1023</f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f t="shared" si="60"/>
        <v>42141.646724537044</v>
      </c>
      <c r="K1024">
        <v>1429284677</v>
      </c>
      <c r="L1024" s="16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((E1024-D1024)/D1024)+1</f>
        <v>1.149</v>
      </c>
      <c r="R1024" s="11">
        <f>E1024/N1024</f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f t="shared" si="60"/>
        <v>42175.919687500005</v>
      </c>
      <c r="K1025">
        <v>1432245861</v>
      </c>
      <c r="L1025" s="16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((E1025-D1025)/D1025)+1</f>
        <v>2.3715000000000002</v>
      </c>
      <c r="R1025" s="11">
        <f>E1025/N1025</f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f t="shared" si="60"/>
        <v>42400.580590277779</v>
      </c>
      <c r="K1026">
        <v>1451656563</v>
      </c>
      <c r="L1026" s="16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((E1026-D1026)/D1026)+1</f>
        <v>1.1863774999999999</v>
      </c>
      <c r="R1026" s="11">
        <f>E1026/N1026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f t="shared" ref="J1027:J1090" si="64">(((I1027/60)/60)/24)+DATE(1970,1,1)</f>
        <v>42079.792094907403</v>
      </c>
      <c r="K1027">
        <v>1423944037</v>
      </c>
      <c r="L1027" s="16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>((E1027-D1027)/D1027)+1</f>
        <v>1.099283142857143</v>
      </c>
      <c r="R1027" s="11">
        <f>E1027/N1027</f>
        <v>71.848571428571432</v>
      </c>
      <c r="S1027" t="str">
        <f t="shared" ref="S1027:S1090" si="66">LEFT(P1027,FIND("/",P1027)-1)</f>
        <v>music</v>
      </c>
      <c r="T1027" t="str">
        <f t="shared" ref="T1027:T1090" si="67">RIGHT(P1027,LEN(P1027)-FIND("/",P1027))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f t="shared" si="64"/>
        <v>42460.365925925929</v>
      </c>
      <c r="K1028">
        <v>1456480016</v>
      </c>
      <c r="L1028" s="16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>((E1028-D1028)/D1028)+1</f>
        <v>1.0000828571428571</v>
      </c>
      <c r="R1028" s="11">
        <f>E1028/N1028</f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f t="shared" si="64"/>
        <v>41935.034108796295</v>
      </c>
      <c r="K1029">
        <v>1411433347</v>
      </c>
      <c r="L1029" s="16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((E1029-D1029)/D1029)+1</f>
        <v>1.0309292094387414</v>
      </c>
      <c r="R1029" s="11">
        <f>E1029/N1029</f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f t="shared" si="64"/>
        <v>42800.833333333328</v>
      </c>
      <c r="K1030">
        <v>1484924605</v>
      </c>
      <c r="L1030" s="16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>((E1030-D1030)/D1030)+1</f>
        <v>1.1727000000000001</v>
      </c>
      <c r="R1030" s="11">
        <f>E1030/N1030</f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f t="shared" si="64"/>
        <v>42098.915972222225</v>
      </c>
      <c r="K1031">
        <v>1423501507</v>
      </c>
      <c r="L1031" s="16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>((E1031-D1031)/D1031)+1</f>
        <v>1.1175999999999999</v>
      </c>
      <c r="R1031" s="11">
        <f>E1031/N1031</f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f t="shared" si="64"/>
        <v>42625.483206018514</v>
      </c>
      <c r="K1032">
        <v>1472470549</v>
      </c>
      <c r="L1032" s="16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((E1032-D1032)/D1032)+1</f>
        <v>3.4209999999999998</v>
      </c>
      <c r="R1032" s="11">
        <f>E1032/N1032</f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f t="shared" si="64"/>
        <v>42354.764004629629</v>
      </c>
      <c r="K1033">
        <v>1447698010</v>
      </c>
      <c r="L1033" s="16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((E1033-D1033)/D1033)+1</f>
        <v>1.0740000000000001</v>
      </c>
      <c r="R1033" s="11">
        <f>E1033/N1033</f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f t="shared" si="64"/>
        <v>42544.666956018518</v>
      </c>
      <c r="K1034">
        <v>1464105625</v>
      </c>
      <c r="L1034" s="16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((E1034-D1034)/D1034)+1</f>
        <v>1.0849703703703704</v>
      </c>
      <c r="R1034" s="11">
        <f>E1034/N1034</f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f t="shared" si="64"/>
        <v>42716.732407407413</v>
      </c>
      <c r="K1035">
        <v>1479144880</v>
      </c>
      <c r="L1035" s="16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((E1035-D1035)/D1035)+1</f>
        <v>1.0286144578313252</v>
      </c>
      <c r="R1035" s="11">
        <f>E1035/N1035</f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f t="shared" si="64"/>
        <v>42587.165972222225</v>
      </c>
      <c r="K1036">
        <v>1467604804</v>
      </c>
      <c r="L1036" s="16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>((E1036-D1036)/D1036)+1</f>
        <v>1.3000180000000001</v>
      </c>
      <c r="R1036" s="11">
        <f>E1036/N1036</f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f t="shared" si="64"/>
        <v>42046.641435185185</v>
      </c>
      <c r="K1037">
        <v>1421076220</v>
      </c>
      <c r="L1037" s="16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((E1037-D1037)/D1037)+1</f>
        <v>1.0765217391304347</v>
      </c>
      <c r="R1037" s="11">
        <f>E1037/N1037</f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f t="shared" si="64"/>
        <v>41281.333333333336</v>
      </c>
      <c r="K1038">
        <v>1354790790</v>
      </c>
      <c r="L1038" s="16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>((E1038-D1038)/D1038)+1</f>
        <v>1.1236044444444444</v>
      </c>
      <c r="R1038" s="11">
        <f>E1038/N1038</f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f t="shared" si="64"/>
        <v>42142.208333333328</v>
      </c>
      <c r="K1039">
        <v>1429991062</v>
      </c>
      <c r="L1039" s="16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>((E1039-D1039)/D1039)+1</f>
        <v>1.0209999999999999</v>
      </c>
      <c r="R1039" s="11">
        <f>E1039/N1039</f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f t="shared" si="64"/>
        <v>42448.190081018518</v>
      </c>
      <c r="K1040">
        <v>1455773623</v>
      </c>
      <c r="L1040" s="16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>((E1040-D1040)/D1040)+1</f>
        <v>1.4533333333333334</v>
      </c>
      <c r="R1040" s="11">
        <f>E1040/N1040</f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f t="shared" si="64"/>
        <v>42717.332638888889</v>
      </c>
      <c r="K1041">
        <v>1479436646</v>
      </c>
      <c r="L1041" s="16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>((E1041-D1041)/D1041)+1</f>
        <v>1.282</v>
      </c>
      <c r="R1041" s="11">
        <f>E1041/N1041</f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f t="shared" si="64"/>
        <v>42609.708437499998</v>
      </c>
      <c r="K1042">
        <v>1469725209</v>
      </c>
      <c r="L1042" s="16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((E1042-D1042)/D1042)+1</f>
        <v>2.9411764705882248E-3</v>
      </c>
      <c r="R1042" s="11">
        <f>E1042/N1042</f>
        <v>250</v>
      </c>
      <c r="S1042" t="str">
        <f t="shared" si="66"/>
        <v>journalism</v>
      </c>
      <c r="T1042" t="str">
        <f t="shared" si="67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f t="shared" si="64"/>
        <v>41851.060092592597</v>
      </c>
      <c r="K1043">
        <v>1405041992</v>
      </c>
      <c r="L1043" s="16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((E1043-D1043)/D1043)+1</f>
        <v>0</v>
      </c>
      <c r="R1043" s="11" t="e">
        <f>E1043/N1043</f>
        <v>#DIV/0!</v>
      </c>
      <c r="S1043" t="str">
        <f t="shared" si="66"/>
        <v>journalism</v>
      </c>
      <c r="T1043" t="str">
        <f t="shared" si="67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f t="shared" si="64"/>
        <v>41894.416666666664</v>
      </c>
      <c r="K1044">
        <v>1406824948</v>
      </c>
      <c r="L1044" s="16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>((E1044-D1044)/D1044)+1</f>
        <v>1.538461538461533E-2</v>
      </c>
      <c r="R1044" s="11">
        <f>E1044/N1044</f>
        <v>10</v>
      </c>
      <c r="S1044" t="str">
        <f t="shared" si="66"/>
        <v>journalism</v>
      </c>
      <c r="T1044" t="str">
        <f t="shared" si="67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f t="shared" si="64"/>
        <v>42144.252951388888</v>
      </c>
      <c r="K1045">
        <v>1429509855</v>
      </c>
      <c r="L1045" s="16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((E1045-D1045)/D1045)+1</f>
        <v>8.5369999999999946E-2</v>
      </c>
      <c r="R1045" s="11">
        <f>E1045/N1045</f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f t="shared" si="64"/>
        <v>42068.852083333331</v>
      </c>
      <c r="K1046">
        <v>1420668801</v>
      </c>
      <c r="L1046" s="16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>((E1046-D1046)/D1046)+1</f>
        <v>8.5714285714288962E-4</v>
      </c>
      <c r="R1046" s="11">
        <f>E1046/N1046</f>
        <v>3</v>
      </c>
      <c r="S1046" t="str">
        <f t="shared" si="66"/>
        <v>journalism</v>
      </c>
      <c r="T1046" t="str">
        <f t="shared" si="67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f t="shared" si="64"/>
        <v>41874.874421296299</v>
      </c>
      <c r="K1047">
        <v>1406235550</v>
      </c>
      <c r="L1047" s="16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((E1047-D1047)/D1047)+1</f>
        <v>2.6599999999999957E-2</v>
      </c>
      <c r="R1047" s="11">
        <f>E1047/N1047</f>
        <v>33.25</v>
      </c>
      <c r="S1047" t="str">
        <f t="shared" si="66"/>
        <v>journalism</v>
      </c>
      <c r="T1047" t="str">
        <f t="shared" si="67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f t="shared" si="64"/>
        <v>42364.851388888885</v>
      </c>
      <c r="K1048">
        <v>1447273560</v>
      </c>
      <c r="L1048" s="16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>((E1048-D1048)/D1048)+1</f>
        <v>0</v>
      </c>
      <c r="R1048" s="11" t="e">
        <f>E1048/N1048</f>
        <v>#DIV/0!</v>
      </c>
      <c r="S1048" t="str">
        <f t="shared" si="66"/>
        <v>journalism</v>
      </c>
      <c r="T1048" t="str">
        <f t="shared" si="67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f t="shared" si="64"/>
        <v>41948.860127314816</v>
      </c>
      <c r="K1049">
        <v>1412624315</v>
      </c>
      <c r="L1049" s="16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>((E1049-D1049)/D1049)+1</f>
        <v>4.9999999999994493E-4</v>
      </c>
      <c r="R1049" s="11">
        <f>E1049/N1049</f>
        <v>1</v>
      </c>
      <c r="S1049" t="str">
        <f t="shared" si="66"/>
        <v>journalism</v>
      </c>
      <c r="T1049" t="str">
        <f t="shared" si="67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f t="shared" si="64"/>
        <v>42638.053113425922</v>
      </c>
      <c r="K1050">
        <v>1471310189</v>
      </c>
      <c r="L1050" s="16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((E1050-D1050)/D1050)+1</f>
        <v>1.4133333333333331E-2</v>
      </c>
      <c r="R1050" s="11">
        <f>E1050/N1050</f>
        <v>53</v>
      </c>
      <c r="S1050" t="str">
        <f t="shared" si="66"/>
        <v>journalism</v>
      </c>
      <c r="T1050" t="str">
        <f t="shared" si="67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f t="shared" si="64"/>
        <v>42412.431076388893</v>
      </c>
      <c r="K1051">
        <v>1452680445</v>
      </c>
      <c r="L1051" s="16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((E1051-D1051)/D1051)+1</f>
        <v>0</v>
      </c>
      <c r="R1051" s="11" t="e">
        <f>E1051/N1051</f>
        <v>#DIV/0!</v>
      </c>
      <c r="S1051" t="str">
        <f t="shared" si="66"/>
        <v>journalism</v>
      </c>
      <c r="T1051" t="str">
        <f t="shared" si="67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f t="shared" si="64"/>
        <v>42261.7971875</v>
      </c>
      <c r="K1052">
        <v>1439665677</v>
      </c>
      <c r="L1052" s="16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>((E1052-D1052)/D1052)+1</f>
        <v>0</v>
      </c>
      <c r="R1052" s="11" t="e">
        <f>E1052/N1052</f>
        <v>#DIV/0!</v>
      </c>
      <c r="S1052" t="str">
        <f t="shared" si="66"/>
        <v>journalism</v>
      </c>
      <c r="T1052" t="str">
        <f t="shared" si="67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f t="shared" si="64"/>
        <v>41878.014178240745</v>
      </c>
      <c r="K1053">
        <v>1406679625</v>
      </c>
      <c r="L1053" s="16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>((E1053-D1053)/D1053)+1</f>
        <v>0</v>
      </c>
      <c r="R1053" s="11" t="e">
        <f>E1053/N1053</f>
        <v>#DIV/0!</v>
      </c>
      <c r="S1053" t="str">
        <f t="shared" si="66"/>
        <v>journalism</v>
      </c>
      <c r="T1053" t="str">
        <f t="shared" si="67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f t="shared" si="64"/>
        <v>42527.839583333334</v>
      </c>
      <c r="K1054">
        <v>1461438495</v>
      </c>
      <c r="L1054" s="16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>((E1054-D1054)/D1054)+1</f>
        <v>0</v>
      </c>
      <c r="R1054" s="11" t="e">
        <f>E1054/N1054</f>
        <v>#DIV/0!</v>
      </c>
      <c r="S1054" t="str">
        <f t="shared" si="66"/>
        <v>journalism</v>
      </c>
      <c r="T1054" t="str">
        <f t="shared" si="67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f t="shared" si="64"/>
        <v>42800.172824074078</v>
      </c>
      <c r="K1055">
        <v>1486613332</v>
      </c>
      <c r="L1055" s="16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>((E1055-D1055)/D1055)+1</f>
        <v>1.0000000000000009E-2</v>
      </c>
      <c r="R1055" s="11">
        <f>E1055/N1055</f>
        <v>15</v>
      </c>
      <c r="S1055" t="str">
        <f t="shared" si="66"/>
        <v>journalism</v>
      </c>
      <c r="T1055" t="str">
        <f t="shared" si="67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f t="shared" si="64"/>
        <v>41861.916666666664</v>
      </c>
      <c r="K1056">
        <v>1405110399</v>
      </c>
      <c r="L1056" s="16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>((E1056-D1056)/D1056)+1</f>
        <v>0</v>
      </c>
      <c r="R1056" s="11" t="e">
        <f>E1056/N1056</f>
        <v>#DIV/0!</v>
      </c>
      <c r="S1056" t="str">
        <f t="shared" si="66"/>
        <v>journalism</v>
      </c>
      <c r="T1056" t="str">
        <f t="shared" si="67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f t="shared" si="64"/>
        <v>42436.992418981477</v>
      </c>
      <c r="K1057">
        <v>1454802545</v>
      </c>
      <c r="L1057" s="16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((E1057-D1057)/D1057)+1</f>
        <v>0</v>
      </c>
      <c r="R1057" s="11" t="e">
        <f>E1057/N1057</f>
        <v>#DIV/0!</v>
      </c>
      <c r="S1057" t="str">
        <f t="shared" si="66"/>
        <v>journalism</v>
      </c>
      <c r="T1057" t="str">
        <f t="shared" si="67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f t="shared" si="64"/>
        <v>42118.677974537044</v>
      </c>
      <c r="K1058">
        <v>1424711777</v>
      </c>
      <c r="L1058" s="16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>((E1058-D1058)/D1058)+1</f>
        <v>0</v>
      </c>
      <c r="R1058" s="11" t="e">
        <f>E1058/N1058</f>
        <v>#DIV/0!</v>
      </c>
      <c r="S1058" t="str">
        <f t="shared" si="66"/>
        <v>journalism</v>
      </c>
      <c r="T1058" t="str">
        <f t="shared" si="67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f t="shared" si="64"/>
        <v>42708.912997685184</v>
      </c>
      <c r="K1059">
        <v>1478292883</v>
      </c>
      <c r="L1059" s="16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>((E1059-D1059)/D1059)+1</f>
        <v>0</v>
      </c>
      <c r="R1059" s="11" t="e">
        <f>E1059/N1059</f>
        <v>#DIV/0!</v>
      </c>
      <c r="S1059" t="str">
        <f t="shared" si="66"/>
        <v>journalism</v>
      </c>
      <c r="T1059" t="str">
        <f t="shared" si="67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f t="shared" si="64"/>
        <v>42089</v>
      </c>
      <c r="K1060">
        <v>1423777043</v>
      </c>
      <c r="L1060" s="16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>((E1060-D1060)/D1060)+1</f>
        <v>0</v>
      </c>
      <c r="R1060" s="11" t="e">
        <f>E1060/N1060</f>
        <v>#DIV/0!</v>
      </c>
      <c r="S1060" t="str">
        <f t="shared" si="66"/>
        <v>journalism</v>
      </c>
      <c r="T1060" t="str">
        <f t="shared" si="67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f t="shared" si="64"/>
        <v>42076.748333333337</v>
      </c>
      <c r="K1061">
        <v>1423681056</v>
      </c>
      <c r="L1061" s="16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>((E1061-D1061)/D1061)+1</f>
        <v>0</v>
      </c>
      <c r="R1061" s="11" t="e">
        <f>E1061/N1061</f>
        <v>#DIV/0!</v>
      </c>
      <c r="S1061" t="str">
        <f t="shared" si="66"/>
        <v>journalism</v>
      </c>
      <c r="T1061" t="str">
        <f t="shared" si="67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f t="shared" si="64"/>
        <v>42109.913113425922</v>
      </c>
      <c r="K1062">
        <v>1426542893</v>
      </c>
      <c r="L1062" s="16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((E1062-D1062)/D1062)+1</f>
        <v>1.0000000000000009E-2</v>
      </c>
      <c r="R1062" s="11">
        <f>E1062/N1062</f>
        <v>50</v>
      </c>
      <c r="S1062" t="str">
        <f t="shared" si="66"/>
        <v>journalism</v>
      </c>
      <c r="T1062" t="str">
        <f t="shared" si="67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f t="shared" si="64"/>
        <v>42492.041666666672</v>
      </c>
      <c r="K1063">
        <v>1456987108</v>
      </c>
      <c r="L1063" s="16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>((E1063-D1063)/D1063)+1</f>
        <v>0</v>
      </c>
      <c r="R1063" s="11" t="e">
        <f>E1063/N1063</f>
        <v>#DIV/0!</v>
      </c>
      <c r="S1063" t="str">
        <f t="shared" si="66"/>
        <v>journalism</v>
      </c>
      <c r="T1063" t="str">
        <f t="shared" si="67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f t="shared" si="64"/>
        <v>42563.807187500002</v>
      </c>
      <c r="K1064">
        <v>1467746541</v>
      </c>
      <c r="L1064" s="16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>((E1064-D1064)/D1064)+1</f>
        <v>0.95477386934673369</v>
      </c>
      <c r="R1064" s="11">
        <f>E1064/N1064</f>
        <v>47.5</v>
      </c>
      <c r="S1064" t="str">
        <f t="shared" si="66"/>
        <v>journalism</v>
      </c>
      <c r="T1064" t="str">
        <f t="shared" si="67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f t="shared" si="64"/>
        <v>42613.030810185184</v>
      </c>
      <c r="K1065">
        <v>1470012262</v>
      </c>
      <c r="L1065" s="16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((E1065-D1065)/D1065)+1</f>
        <v>0</v>
      </c>
      <c r="R1065" s="11" t="e">
        <f>E1065/N1065</f>
        <v>#DIV/0!</v>
      </c>
      <c r="S1065" t="str">
        <f t="shared" si="66"/>
        <v>journalism</v>
      </c>
      <c r="T1065" t="str">
        <f t="shared" si="67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f t="shared" si="64"/>
        <v>41462.228043981479</v>
      </c>
      <c r="K1066">
        <v>1369286903</v>
      </c>
      <c r="L1066" s="16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((E1066-D1066)/D1066)+1</f>
        <v>8.9744444444444404E-2</v>
      </c>
      <c r="R1066" s="11">
        <f>E1066/N1066</f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f t="shared" si="64"/>
        <v>41689.381041666667</v>
      </c>
      <c r="K1067">
        <v>1390381722</v>
      </c>
      <c r="L1067" s="16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>((E1067-D1067)/D1067)+1</f>
        <v>2.7000000000000024E-2</v>
      </c>
      <c r="R1067" s="11">
        <f>E1067/N1067</f>
        <v>16.2</v>
      </c>
      <c r="S1067" t="str">
        <f t="shared" si="66"/>
        <v>games</v>
      </c>
      <c r="T1067" t="str">
        <f t="shared" si="67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f t="shared" si="64"/>
        <v>41490.962754629632</v>
      </c>
      <c r="K1068">
        <v>1371769582</v>
      </c>
      <c r="L1068" s="16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((E1068-D1068)/D1068)+1</f>
        <v>3.3673333333333333E-2</v>
      </c>
      <c r="R1068" s="11">
        <f>E1068/N1068</f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f t="shared" si="64"/>
        <v>41629.855682870373</v>
      </c>
      <c r="K1069">
        <v>1385065931</v>
      </c>
      <c r="L1069" s="16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((E1069-D1069)/D1069)+1</f>
        <v>0.26</v>
      </c>
      <c r="R1069" s="11">
        <f>E1069/N1069</f>
        <v>13</v>
      </c>
      <c r="S1069" t="str">
        <f t="shared" si="66"/>
        <v>games</v>
      </c>
      <c r="T1069" t="str">
        <f t="shared" si="67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f t="shared" si="64"/>
        <v>42470.329444444447</v>
      </c>
      <c r="K1070">
        <v>1457686464</v>
      </c>
      <c r="L1070" s="16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>((E1070-D1070)/D1070)+1</f>
        <v>1.4999999999999458E-3</v>
      </c>
      <c r="R1070" s="11">
        <f>E1070/N1070</f>
        <v>11.25</v>
      </c>
      <c r="S1070" t="str">
        <f t="shared" si="66"/>
        <v>games</v>
      </c>
      <c r="T1070" t="str">
        <f t="shared" si="67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f t="shared" si="64"/>
        <v>41604.271516203706</v>
      </c>
      <c r="K1071">
        <v>1382679059</v>
      </c>
      <c r="L1071" s="16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>((E1071-D1071)/D1071)+1</f>
        <v>0.38636363636363635</v>
      </c>
      <c r="R1071" s="11">
        <f>E1071/N1071</f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f t="shared" si="64"/>
        <v>41183.011828703704</v>
      </c>
      <c r="K1072">
        <v>1347322622</v>
      </c>
      <c r="L1072" s="16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((E1072-D1072)/D1072)+1</f>
        <v>7.0000000000000062E-3</v>
      </c>
      <c r="R1072" s="11">
        <f>E1072/N1072</f>
        <v>35</v>
      </c>
      <c r="S1072" t="str">
        <f t="shared" si="66"/>
        <v>games</v>
      </c>
      <c r="T1072" t="str">
        <f t="shared" si="67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f t="shared" si="64"/>
        <v>42325.795057870375</v>
      </c>
      <c r="K1073">
        <v>1445191493</v>
      </c>
      <c r="L1073" s="16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>((E1073-D1073)/D1073)+1</f>
        <v>0</v>
      </c>
      <c r="R1073" s="11" t="e">
        <f>E1073/N1073</f>
        <v>#DIV/0!</v>
      </c>
      <c r="S1073" t="str">
        <f t="shared" si="66"/>
        <v>games</v>
      </c>
      <c r="T1073" t="str">
        <f t="shared" si="67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f t="shared" si="64"/>
        <v>41675.832141203704</v>
      </c>
      <c r="K1074">
        <v>1389038297</v>
      </c>
      <c r="L1074" s="16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((E1074-D1074)/D1074)+1</f>
        <v>6.8000000000001393E-4</v>
      </c>
      <c r="R1074" s="11">
        <f>E1074/N1074</f>
        <v>12.75</v>
      </c>
      <c r="S1074" t="str">
        <f t="shared" si="66"/>
        <v>games</v>
      </c>
      <c r="T1074" t="str">
        <f t="shared" si="67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f t="shared" si="64"/>
        <v>40832.964594907404</v>
      </c>
      <c r="K1075">
        <v>1316214541</v>
      </c>
      <c r="L1075" s="16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((E1075-D1075)/D1075)+1</f>
        <v>1.3333333333333308E-2</v>
      </c>
      <c r="R1075" s="11">
        <f>E1075/N1075</f>
        <v>10</v>
      </c>
      <c r="S1075" t="str">
        <f t="shared" si="66"/>
        <v>games</v>
      </c>
      <c r="T1075" t="str">
        <f t="shared" si="67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f t="shared" si="64"/>
        <v>41643.172974537039</v>
      </c>
      <c r="K1076">
        <v>1386216545</v>
      </c>
      <c r="L1076" s="16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((E1076-D1076)/D1076)+1</f>
        <v>6.3092592592592589E-2</v>
      </c>
      <c r="R1076" s="11">
        <f>E1076/N1076</f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f t="shared" si="64"/>
        <v>41035.904120370367</v>
      </c>
      <c r="K1077">
        <v>1333748516</v>
      </c>
      <c r="L1077" s="16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((E1077-D1077)/D1077)+1</f>
        <v>4.500000000000004E-2</v>
      </c>
      <c r="R1077" s="11">
        <f>E1077/N1077</f>
        <v>15</v>
      </c>
      <c r="S1077" t="str">
        <f t="shared" si="66"/>
        <v>games</v>
      </c>
      <c r="T1077" t="str">
        <f t="shared" si="67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f t="shared" si="64"/>
        <v>41893.377893518518</v>
      </c>
      <c r="K1078">
        <v>1405674250</v>
      </c>
      <c r="L1078" s="16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((E1078-D1078)/D1078)+1</f>
        <v>0.6276533333333334</v>
      </c>
      <c r="R1078" s="11">
        <f>E1078/N1078</f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f t="shared" si="64"/>
        <v>42383.16679398148</v>
      </c>
      <c r="K1079">
        <v>1450152011</v>
      </c>
      <c r="L1079" s="16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((E1079-D1079)/D1079)+1</f>
        <v>0.29376000000000002</v>
      </c>
      <c r="R1079" s="11">
        <f>E1079/N1079</f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f t="shared" si="64"/>
        <v>40746.195844907408</v>
      </c>
      <c r="K1080">
        <v>1307421721</v>
      </c>
      <c r="L1080" s="16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>((E1080-D1080)/D1080)+1</f>
        <v>7.4999999999999956E-2</v>
      </c>
      <c r="R1080" s="11">
        <f>E1080/N1080</f>
        <v>9</v>
      </c>
      <c r="S1080" t="str">
        <f t="shared" si="66"/>
        <v>games</v>
      </c>
      <c r="T1080" t="str">
        <f t="shared" si="67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f t="shared" si="64"/>
        <v>42504.566388888896</v>
      </c>
      <c r="K1081">
        <v>1461072936</v>
      </c>
      <c r="L1081" s="16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((E1081-D1081)/D1081)+1</f>
        <v>2.6076923076923109E-2</v>
      </c>
      <c r="R1081" s="11">
        <f>E1081/N1081</f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f t="shared" si="64"/>
        <v>41770.138113425928</v>
      </c>
      <c r="K1082">
        <v>1397186333</v>
      </c>
      <c r="L1082" s="16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((E1082-D1082)/D1082)+1</f>
        <v>9.1049999999999964E-2</v>
      </c>
      <c r="R1082" s="11">
        <f>E1082/N1082</f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f t="shared" si="64"/>
        <v>42032.926990740743</v>
      </c>
      <c r="K1083">
        <v>1419891292</v>
      </c>
      <c r="L1083" s="16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((E1083-D1083)/D1083)+1</f>
        <v>1.7647058823533346E-4</v>
      </c>
      <c r="R1083" s="11">
        <f>E1083/N1083</f>
        <v>3</v>
      </c>
      <c r="S1083" t="str">
        <f t="shared" si="66"/>
        <v>games</v>
      </c>
      <c r="T1083" t="str">
        <f t="shared" si="67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f t="shared" si="64"/>
        <v>41131.906111111115</v>
      </c>
      <c r="K1084">
        <v>1342043088</v>
      </c>
      <c r="L1084" s="16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((E1084-D1084)/D1084)+1</f>
        <v>5.6000000000000494E-3</v>
      </c>
      <c r="R1084" s="11">
        <f>E1084/N1084</f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f t="shared" si="64"/>
        <v>41853.659525462965</v>
      </c>
      <c r="K1085">
        <v>1401810583</v>
      </c>
      <c r="L1085" s="16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((E1085-D1085)/D1085)+1</f>
        <v>8.1999999999999851E-3</v>
      </c>
      <c r="R1085" s="11">
        <f>E1085/N1085</f>
        <v>410</v>
      </c>
      <c r="S1085" t="str">
        <f t="shared" si="66"/>
        <v>games</v>
      </c>
      <c r="T1085" t="str">
        <f t="shared" si="67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f t="shared" si="64"/>
        <v>41859.912083333329</v>
      </c>
      <c r="K1086">
        <v>1404942804</v>
      </c>
      <c r="L1086" s="16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((E1086-D1086)/D1086)+1</f>
        <v>0</v>
      </c>
      <c r="R1086" s="11" t="e">
        <f>E1086/N1086</f>
        <v>#DIV/0!</v>
      </c>
      <c r="S1086" t="str">
        <f t="shared" si="66"/>
        <v>games</v>
      </c>
      <c r="T1086" t="str">
        <f t="shared" si="67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f t="shared" si="64"/>
        <v>42443.629340277781</v>
      </c>
      <c r="K1087">
        <v>1455379575</v>
      </c>
      <c r="L1087" s="16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>((E1087-D1087)/D1087)+1</f>
        <v>3.4200000000000008E-2</v>
      </c>
      <c r="R1087" s="11">
        <f>E1087/N1087</f>
        <v>114</v>
      </c>
      <c r="S1087" t="str">
        <f t="shared" si="66"/>
        <v>games</v>
      </c>
      <c r="T1087" t="str">
        <f t="shared" si="67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f t="shared" si="64"/>
        <v>41875.866793981484</v>
      </c>
      <c r="K1088">
        <v>1406321291</v>
      </c>
      <c r="L1088" s="16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((E1088-D1088)/D1088)+1</f>
        <v>8.3333333333335258E-4</v>
      </c>
      <c r="R1088" s="11">
        <f>E1088/N1088</f>
        <v>7.5</v>
      </c>
      <c r="S1088" t="str">
        <f t="shared" si="66"/>
        <v>games</v>
      </c>
      <c r="T1088" t="str">
        <f t="shared" si="67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f t="shared" si="64"/>
        <v>41805.713969907411</v>
      </c>
      <c r="K1089">
        <v>1400260087</v>
      </c>
      <c r="L1089" s="16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((E1089-D1089)/D1089)+1</f>
        <v>0</v>
      </c>
      <c r="R1089" s="11" t="e">
        <f>E1089/N1089</f>
        <v>#DIV/0!</v>
      </c>
      <c r="S1089" t="str">
        <f t="shared" si="66"/>
        <v>games</v>
      </c>
      <c r="T1089" t="str">
        <f t="shared" si="67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f t="shared" si="64"/>
        <v>41753.799386574072</v>
      </c>
      <c r="K1090">
        <v>1395774667</v>
      </c>
      <c r="L1090" s="16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((E1090-D1090)/D1090)+1</f>
        <v>0.14182977777777772</v>
      </c>
      <c r="R1090" s="11">
        <f>E1090/N1090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f t="shared" ref="J1091:J1154" si="68">(((I1091/60)/60)/24)+DATE(1970,1,1)</f>
        <v>42181.189525462964</v>
      </c>
      <c r="K1091">
        <v>1432701175</v>
      </c>
      <c r="L1091" s="16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((E1091-D1091)/D1091)+1</f>
        <v>7.8266666666666707E-2</v>
      </c>
      <c r="R1091" s="11">
        <f>E1091/N1091</f>
        <v>23.959183673469386</v>
      </c>
      <c r="S1091" t="str">
        <f t="shared" ref="S1091:S1154" si="70">LEFT(P1091,FIND("/",P1091)-1)</f>
        <v>games</v>
      </c>
      <c r="T1091" t="str">
        <f t="shared" ref="T1091:T1154" si="71">RIGHT(P1091,LEN(P1091)-FIND("/",P1091))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f t="shared" si="68"/>
        <v>42153.185798611114</v>
      </c>
      <c r="K1092">
        <v>1430281653</v>
      </c>
      <c r="L1092" s="16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((E1092-D1092)/D1092)+1</f>
        <v>3.8464497269019571E-4</v>
      </c>
      <c r="R1092" s="11">
        <f>E1092/N1092</f>
        <v>5</v>
      </c>
      <c r="S1092" t="str">
        <f t="shared" si="70"/>
        <v>games</v>
      </c>
      <c r="T1092" t="str">
        <f t="shared" si="71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f t="shared" si="68"/>
        <v>42470.778611111105</v>
      </c>
      <c r="K1093">
        <v>1457725272</v>
      </c>
      <c r="L1093" s="16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>((E1093-D1093)/D1093)+1</f>
        <v>0.125</v>
      </c>
      <c r="R1093" s="11">
        <f>E1093/N1093</f>
        <v>12.5</v>
      </c>
      <c r="S1093" t="str">
        <f t="shared" si="70"/>
        <v>games</v>
      </c>
      <c r="T1093" t="str">
        <f t="shared" si="71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f t="shared" si="68"/>
        <v>41280.025902777779</v>
      </c>
      <c r="K1094">
        <v>1354840638</v>
      </c>
      <c r="L1094" s="16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((E1094-D1094)/D1094)+1</f>
        <v>1.0499999999999954E-2</v>
      </c>
      <c r="R1094" s="11">
        <f>E1094/N1094</f>
        <v>3</v>
      </c>
      <c r="S1094" t="str">
        <f t="shared" si="70"/>
        <v>games</v>
      </c>
      <c r="T1094" t="str">
        <f t="shared" si="71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f t="shared" si="68"/>
        <v>42411.973807870367</v>
      </c>
      <c r="K1095">
        <v>1453936937</v>
      </c>
      <c r="L1095" s="16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>((E1095-D1095)/D1095)+1</f>
        <v>0.14083333333333337</v>
      </c>
      <c r="R1095" s="11">
        <f>E1095/N1095</f>
        <v>10.5625</v>
      </c>
      <c r="S1095" t="str">
        <f t="shared" si="70"/>
        <v>games</v>
      </c>
      <c r="T1095" t="str">
        <f t="shared" si="71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f t="shared" si="68"/>
        <v>40825.713344907403</v>
      </c>
      <c r="K1096">
        <v>1315588033</v>
      </c>
      <c r="L1096" s="16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((E1096-D1096)/D1096)+1</f>
        <v>0.18300055555555561</v>
      </c>
      <c r="R1096" s="11">
        <f>E1096/N1096</f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f t="shared" si="68"/>
        <v>41516.537268518521</v>
      </c>
      <c r="K1097">
        <v>1375275220</v>
      </c>
      <c r="L1097" s="16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((E1097-D1097)/D1097)+1</f>
        <v>5.0347999999999948E-2</v>
      </c>
      <c r="R1097" s="11">
        <f>E1097/N1097</f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f t="shared" si="68"/>
        <v>41916.145833333336</v>
      </c>
      <c r="K1098">
        <v>1409747154</v>
      </c>
      <c r="L1098" s="16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>((E1098-D1098)/D1098)+1</f>
        <v>0.17933333333333334</v>
      </c>
      <c r="R1098" s="11">
        <f>E1098/N1098</f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f t="shared" si="68"/>
        <v>41700.792557870373</v>
      </c>
      <c r="K1099">
        <v>1390330877</v>
      </c>
      <c r="L1099" s="16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((E1099-D1099)/D1099)+1</f>
        <v>4.6999999999997044E-4</v>
      </c>
      <c r="R1099" s="11">
        <f>E1099/N1099</f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f t="shared" si="68"/>
        <v>41742.762673611112</v>
      </c>
      <c r="K1100">
        <v>1394821095</v>
      </c>
      <c r="L1100" s="16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((E1100-D1100)/D1100)+1</f>
        <v>7.2119999999999962E-2</v>
      </c>
      <c r="R1100" s="11">
        <f>E1100/N1100</f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f t="shared" si="68"/>
        <v>42137.836435185185</v>
      </c>
      <c r="K1101">
        <v>1428955468</v>
      </c>
      <c r="L1101" s="16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((E1101-D1101)/D1101)+1</f>
        <v>5.0000000000000044E-3</v>
      </c>
      <c r="R1101" s="11">
        <f>E1101/N1101</f>
        <v>25</v>
      </c>
      <c r="S1101" t="str">
        <f t="shared" si="70"/>
        <v>games</v>
      </c>
      <c r="T1101" t="str">
        <f t="shared" si="71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f t="shared" si="68"/>
        <v>42414.110775462963</v>
      </c>
      <c r="K1102">
        <v>1452825571</v>
      </c>
      <c r="L1102" s="16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((E1102-D1102)/D1102)+1</f>
        <v>2.5000000000000022E-2</v>
      </c>
      <c r="R1102" s="11">
        <f>E1102/N1102</f>
        <v>10</v>
      </c>
      <c r="S1102" t="str">
        <f t="shared" si="70"/>
        <v>games</v>
      </c>
      <c r="T1102" t="str">
        <f t="shared" si="71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f t="shared" si="68"/>
        <v>42565.758333333331</v>
      </c>
      <c r="K1103">
        <v>1466188338</v>
      </c>
      <c r="L1103" s="16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>((E1103-D1103)/D1103)+1</f>
        <v>4.1000000000002146E-4</v>
      </c>
      <c r="R1103" s="11">
        <f>E1103/N1103</f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f t="shared" si="68"/>
        <v>41617.249305555553</v>
      </c>
      <c r="K1104">
        <v>1383095125</v>
      </c>
      <c r="L1104" s="16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>((E1104-D1104)/D1104)+1</f>
        <v>5.3124999999999978E-2</v>
      </c>
      <c r="R1104" s="11">
        <f>E1104/N1104</f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f t="shared" si="68"/>
        <v>42539.22210648148</v>
      </c>
      <c r="K1105">
        <v>1461043190</v>
      </c>
      <c r="L1105" s="16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((E1105-D1105)/D1105)+1</f>
        <v>1.6199999999999992E-2</v>
      </c>
      <c r="R1105" s="11">
        <f>E1105/N1105</f>
        <v>16.2</v>
      </c>
      <c r="S1105" t="str">
        <f t="shared" si="70"/>
        <v>games</v>
      </c>
      <c r="T1105" t="str">
        <f t="shared" si="71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f t="shared" si="68"/>
        <v>41801.40996527778</v>
      </c>
      <c r="K1106">
        <v>1399888221</v>
      </c>
      <c r="L1106" s="16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((E1106-D1106)/D1106)+1</f>
        <v>4.9516666666666653E-2</v>
      </c>
      <c r="R1106" s="11">
        <f>E1106/N1106</f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f t="shared" si="68"/>
        <v>41722.0940625</v>
      </c>
      <c r="K1107">
        <v>1393038927</v>
      </c>
      <c r="L1107" s="16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>((E1107-D1107)/D1107)+1</f>
        <v>1.5899999999999803E-3</v>
      </c>
      <c r="R1107" s="11">
        <f>E1107/N1107</f>
        <v>71.55</v>
      </c>
      <c r="S1107" t="str">
        <f t="shared" si="70"/>
        <v>games</v>
      </c>
      <c r="T1107" t="str">
        <f t="shared" si="71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f t="shared" si="68"/>
        <v>41003.698784722219</v>
      </c>
      <c r="K1108">
        <v>1330969575</v>
      </c>
      <c r="L1108" s="16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>((E1108-D1108)/D1108)+1</f>
        <v>0.41249999999999998</v>
      </c>
      <c r="R1108" s="11">
        <f>E1108/N1108</f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f t="shared" si="68"/>
        <v>41843.861388888887</v>
      </c>
      <c r="K1109">
        <v>1403556024</v>
      </c>
      <c r="L1109" s="16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((E1109-D1109)/D1109)+1</f>
        <v>0</v>
      </c>
      <c r="R1109" s="11" t="e">
        <f>E1109/N1109</f>
        <v>#DIV/0!</v>
      </c>
      <c r="S1109" t="str">
        <f t="shared" si="70"/>
        <v>games</v>
      </c>
      <c r="T1109" t="str">
        <f t="shared" si="71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f t="shared" si="68"/>
        <v>41012.595312500001</v>
      </c>
      <c r="K1110">
        <v>1329146235</v>
      </c>
      <c r="L1110" s="16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>((E1110-D1110)/D1110)+1</f>
        <v>2.9299999999999993E-2</v>
      </c>
      <c r="R1110" s="11">
        <f>E1110/N1110</f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f t="shared" si="68"/>
        <v>42692.793865740736</v>
      </c>
      <c r="K1111">
        <v>1476900190</v>
      </c>
      <c r="L1111" s="16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>((E1111-D1111)/D1111)+1</f>
        <v>4.4999999999999485E-3</v>
      </c>
      <c r="R1111" s="11">
        <f>E1111/N1111</f>
        <v>15</v>
      </c>
      <c r="S1111" t="str">
        <f t="shared" si="70"/>
        <v>games</v>
      </c>
      <c r="T1111" t="str">
        <f t="shared" si="71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f t="shared" si="68"/>
        <v>41250.933124999996</v>
      </c>
      <c r="K1112">
        <v>1352327022</v>
      </c>
      <c r="L1112" s="16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((E1112-D1112)/D1112)+1</f>
        <v>5.0999999999999934E-3</v>
      </c>
      <c r="R1112" s="11">
        <f>E1112/N1112</f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f t="shared" si="68"/>
        <v>42377.203587962969</v>
      </c>
      <c r="K1113">
        <v>1449636790</v>
      </c>
      <c r="L1113" s="16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((E1113-D1113)/D1113)+1</f>
        <v>3.9999999999995595E-4</v>
      </c>
      <c r="R1113" s="11">
        <f>E1113/N1113</f>
        <v>1</v>
      </c>
      <c r="S1113" t="str">
        <f t="shared" si="70"/>
        <v>games</v>
      </c>
      <c r="T1113" t="str">
        <f t="shared" si="71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f t="shared" si="68"/>
        <v>42023.354166666672</v>
      </c>
      <c r="K1114">
        <v>1416507211</v>
      </c>
      <c r="L1114" s="16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>((E1114-D1114)/D1114)+1</f>
        <v>0.35537409090909089</v>
      </c>
      <c r="R1114" s="11">
        <f>E1114/N1114</f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f t="shared" si="68"/>
        <v>41865.977083333331</v>
      </c>
      <c r="K1115">
        <v>1405466820</v>
      </c>
      <c r="L1115" s="16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((E1115-D1115)/D1115)+1</f>
        <v>5.0000000000000044E-3</v>
      </c>
      <c r="R1115" s="11">
        <f>E1115/N1115</f>
        <v>5</v>
      </c>
      <c r="S1115" t="str">
        <f t="shared" si="70"/>
        <v>games</v>
      </c>
      <c r="T1115" t="str">
        <f t="shared" si="71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f t="shared" si="68"/>
        <v>41556.345914351856</v>
      </c>
      <c r="K1116">
        <v>1378714687</v>
      </c>
      <c r="L1116" s="16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((E1116-D1116)/D1116)+1</f>
        <v>1.6666666666667052E-3</v>
      </c>
      <c r="R1116" s="11">
        <f>E1116/N1116</f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f t="shared" si="68"/>
        <v>42459.653877314813</v>
      </c>
      <c r="K1117">
        <v>1456764095</v>
      </c>
      <c r="L1117" s="16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>((E1117-D1117)/D1117)+1</f>
        <v>1.3250000000000206E-3</v>
      </c>
      <c r="R1117" s="11">
        <f>E1117/N1117</f>
        <v>13.25</v>
      </c>
      <c r="S1117" t="str">
        <f t="shared" si="70"/>
        <v>games</v>
      </c>
      <c r="T1117" t="str">
        <f t="shared" si="71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f t="shared" si="68"/>
        <v>41069.847314814811</v>
      </c>
      <c r="K1118">
        <v>1334089208</v>
      </c>
      <c r="L1118" s="16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((E1118-D1118)/D1118)+1</f>
        <v>3.5704000000003067E-4</v>
      </c>
      <c r="R1118" s="11">
        <f>E1118/N1118</f>
        <v>17.852</v>
      </c>
      <c r="S1118" t="str">
        <f t="shared" si="70"/>
        <v>games</v>
      </c>
      <c r="T1118" t="str">
        <f t="shared" si="71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f t="shared" si="68"/>
        <v>42363.598530092597</v>
      </c>
      <c r="K1119">
        <v>1448461313</v>
      </c>
      <c r="L1119" s="16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((E1119-D1119)/D1119)+1</f>
        <v>8.2999999999999963E-2</v>
      </c>
      <c r="R1119" s="11">
        <f>E1119/N1119</f>
        <v>10.375</v>
      </c>
      <c r="S1119" t="str">
        <f t="shared" si="70"/>
        <v>games</v>
      </c>
      <c r="T1119" t="str">
        <f t="shared" si="71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f t="shared" si="68"/>
        <v>41734.124756944446</v>
      </c>
      <c r="K1120">
        <v>1394078379</v>
      </c>
      <c r="L1120" s="16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>((E1120-D1120)/D1120)+1</f>
        <v>2.4222222222222256E-2</v>
      </c>
      <c r="R1120" s="11">
        <f>E1120/N1120</f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f t="shared" si="68"/>
        <v>41735.792407407411</v>
      </c>
      <c r="K1121">
        <v>1395687664</v>
      </c>
      <c r="L1121" s="16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>((E1121-D1121)/D1121)+1</f>
        <v>2.3809523809523725E-3</v>
      </c>
      <c r="R1121" s="11">
        <f>E1121/N1121</f>
        <v>5</v>
      </c>
      <c r="S1121" t="str">
        <f t="shared" si="70"/>
        <v>games</v>
      </c>
      <c r="T1121" t="str">
        <f t="shared" si="71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f t="shared" si="68"/>
        <v>40844.872685185182</v>
      </c>
      <c r="K1122">
        <v>1315947400</v>
      </c>
      <c r="L1122" s="16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>((E1122-D1122)/D1122)+1</f>
        <v>0</v>
      </c>
      <c r="R1122" s="11" t="e">
        <f>E1122/N1122</f>
        <v>#DIV/0!</v>
      </c>
      <c r="S1122" t="str">
        <f t="shared" si="70"/>
        <v>games</v>
      </c>
      <c r="T1122" t="str">
        <f t="shared" si="71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f t="shared" si="68"/>
        <v>42442.892546296294</v>
      </c>
      <c r="K1123">
        <v>1455315916</v>
      </c>
      <c r="L1123" s="16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>((E1123-D1123)/D1123)+1</f>
        <v>1.1600000000000499E-4</v>
      </c>
      <c r="R1123" s="11">
        <f>E1123/N1123</f>
        <v>5.8</v>
      </c>
      <c r="S1123" t="str">
        <f t="shared" si="70"/>
        <v>games</v>
      </c>
      <c r="T1123" t="str">
        <f t="shared" si="71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f t="shared" si="68"/>
        <v>41424.703993055555</v>
      </c>
      <c r="K1124">
        <v>1368723225</v>
      </c>
      <c r="L1124" s="16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>((E1124-D1124)/D1124)+1</f>
        <v>0</v>
      </c>
      <c r="R1124" s="11" t="e">
        <f>E1124/N1124</f>
        <v>#DIV/0!</v>
      </c>
      <c r="S1124" t="str">
        <f t="shared" si="70"/>
        <v>games</v>
      </c>
      <c r="T1124" t="str">
        <f t="shared" si="71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f t="shared" si="68"/>
        <v>41748.5237037037</v>
      </c>
      <c r="K1125">
        <v>1395318848</v>
      </c>
      <c r="L1125" s="16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>((E1125-D1125)/D1125)+1</f>
        <v>2.1999999999999797E-3</v>
      </c>
      <c r="R1125" s="11">
        <f>E1125/N1125</f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f t="shared" si="68"/>
        <v>42124.667256944449</v>
      </c>
      <c r="K1126">
        <v>1427817651</v>
      </c>
      <c r="L1126" s="16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((E1126-D1126)/D1126)+1</f>
        <v>4.7222222222221832E-3</v>
      </c>
      <c r="R1126" s="11">
        <f>E1126/N1126</f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f t="shared" si="68"/>
        <v>42272.624189814815</v>
      </c>
      <c r="K1127">
        <v>1438009130</v>
      </c>
      <c r="L1127" s="16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((E1127-D1127)/D1127)+1</f>
        <v>0</v>
      </c>
      <c r="R1127" s="11" t="e">
        <f>E1127/N1127</f>
        <v>#DIV/0!</v>
      </c>
      <c r="S1127" t="str">
        <f t="shared" si="70"/>
        <v>games</v>
      </c>
      <c r="T1127" t="str">
        <f t="shared" si="71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f t="shared" si="68"/>
        <v>42565.327476851846</v>
      </c>
      <c r="K1128">
        <v>1465890694</v>
      </c>
      <c r="L1128" s="16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((E1128-D1128)/D1128)+1</f>
        <v>5.0000000000000044E-3</v>
      </c>
      <c r="R1128" s="11">
        <f>E1128/N1128</f>
        <v>5</v>
      </c>
      <c r="S1128" t="str">
        <f t="shared" si="70"/>
        <v>games</v>
      </c>
      <c r="T1128" t="str">
        <f t="shared" si="71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f t="shared" si="68"/>
        <v>41957.895833333328</v>
      </c>
      <c r="K1129">
        <v>1413318600</v>
      </c>
      <c r="L1129" s="16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>((E1129-D1129)/D1129)+1</f>
        <v>1.6714285714285682E-2</v>
      </c>
      <c r="R1129" s="11">
        <f>E1129/N1129</f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f t="shared" si="68"/>
        <v>41858.649502314816</v>
      </c>
      <c r="K1130">
        <v>1404833717</v>
      </c>
      <c r="L1130" s="16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((E1130-D1130)/D1130)+1</f>
        <v>1.0000000000000009E-3</v>
      </c>
      <c r="R1130" s="11">
        <f>E1130/N1130</f>
        <v>1</v>
      </c>
      <c r="S1130" t="str">
        <f t="shared" si="70"/>
        <v>games</v>
      </c>
      <c r="T1130" t="str">
        <f t="shared" si="71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f t="shared" si="68"/>
        <v>42526.264965277776</v>
      </c>
      <c r="K1131">
        <v>1462515693</v>
      </c>
      <c r="L1131" s="16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((E1131-D1131)/D1131)+1</f>
        <v>1.0499999999999954E-3</v>
      </c>
      <c r="R1131" s="11">
        <f>E1131/N1131</f>
        <v>10.5</v>
      </c>
      <c r="S1131" t="str">
        <f t="shared" si="70"/>
        <v>games</v>
      </c>
      <c r="T1131" t="str">
        <f t="shared" si="71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f t="shared" si="68"/>
        <v>41969.038194444445</v>
      </c>
      <c r="K1132">
        <v>1411775700</v>
      </c>
      <c r="L1132" s="16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>((E1132-D1132)/D1132)+1</f>
        <v>2.1999999999999797E-3</v>
      </c>
      <c r="R1132" s="11">
        <f>E1132/N1132</f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f t="shared" si="68"/>
        <v>42362.908194444448</v>
      </c>
      <c r="K1133">
        <v>1448401668</v>
      </c>
      <c r="L1133" s="16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((E1133-D1133)/D1133)+1</f>
        <v>0</v>
      </c>
      <c r="R1133" s="11" t="e">
        <f>E1133/N1133</f>
        <v>#DIV/0!</v>
      </c>
      <c r="S1133" t="str">
        <f t="shared" si="70"/>
        <v>games</v>
      </c>
      <c r="T1133" t="str">
        <f t="shared" si="71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f t="shared" si="68"/>
        <v>42736.115405092598</v>
      </c>
      <c r="K1134">
        <v>1480646771</v>
      </c>
      <c r="L1134" s="16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((E1134-D1134)/D1134)+1</f>
        <v>0.14380000000000004</v>
      </c>
      <c r="R1134" s="11">
        <f>E1134/N1134</f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f t="shared" si="68"/>
        <v>41851.407187500001</v>
      </c>
      <c r="K1135">
        <v>1404207981</v>
      </c>
      <c r="L1135" s="16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((E1135-D1135)/D1135)+1</f>
        <v>6.6666666666667096E-3</v>
      </c>
      <c r="R1135" s="11">
        <f>E1135/N1135</f>
        <v>20</v>
      </c>
      <c r="S1135" t="str">
        <f t="shared" si="70"/>
        <v>games</v>
      </c>
      <c r="T1135" t="str">
        <f t="shared" si="71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f t="shared" si="68"/>
        <v>41972.189583333333</v>
      </c>
      <c r="K1136">
        <v>1416034228</v>
      </c>
      <c r="L1136" s="16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>((E1136-D1136)/D1136)+1</f>
        <v>4.0000000000040004E-5</v>
      </c>
      <c r="R1136" s="11">
        <f>E1136/N1136</f>
        <v>1</v>
      </c>
      <c r="S1136" t="str">
        <f t="shared" si="70"/>
        <v>games</v>
      </c>
      <c r="T1136" t="str">
        <f t="shared" si="71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f t="shared" si="68"/>
        <v>42588.989513888882</v>
      </c>
      <c r="K1137">
        <v>1467935094</v>
      </c>
      <c r="L1137" s="16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((E1137-D1137)/D1137)+1</f>
        <v>5.0000000000000044E-2</v>
      </c>
      <c r="R1137" s="11">
        <f>E1137/N1137</f>
        <v>50</v>
      </c>
      <c r="S1137" t="str">
        <f t="shared" si="70"/>
        <v>games</v>
      </c>
      <c r="T1137" t="str">
        <f t="shared" si="71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f t="shared" si="68"/>
        <v>42357.671631944439</v>
      </c>
      <c r="K1138">
        <v>1447949229</v>
      </c>
      <c r="L1138" s="16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((E1138-D1138)/D1138)+1</f>
        <v>6.4439140811455853E-2</v>
      </c>
      <c r="R1138" s="11">
        <f>E1138/N1138</f>
        <v>45</v>
      </c>
      <c r="S1138" t="str">
        <f t="shared" si="70"/>
        <v>games</v>
      </c>
      <c r="T1138" t="str">
        <f t="shared" si="71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f t="shared" si="68"/>
        <v>42483.819687499999</v>
      </c>
      <c r="K1139">
        <v>1458848421</v>
      </c>
      <c r="L1139" s="16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((E1139-D1139)/D1139)+1</f>
        <v>0.39500000000000002</v>
      </c>
      <c r="R1139" s="11">
        <f>E1139/N1139</f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f t="shared" si="68"/>
        <v>42756.9066087963</v>
      </c>
      <c r="K1140">
        <v>1483307131</v>
      </c>
      <c r="L1140" s="16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>((E1140-D1140)/D1140)+1</f>
        <v>3.5714285714285587E-3</v>
      </c>
      <c r="R1140" s="11">
        <f>E1140/N1140</f>
        <v>31.25</v>
      </c>
      <c r="S1140" t="str">
        <f t="shared" si="70"/>
        <v>games</v>
      </c>
      <c r="T1140" t="str">
        <f t="shared" si="71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f t="shared" si="68"/>
        <v>42005.347523148142</v>
      </c>
      <c r="K1141">
        <v>1417508426</v>
      </c>
      <c r="L1141" s="16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((E1141-D1141)/D1141)+1</f>
        <v>6.2499999999998668E-4</v>
      </c>
      <c r="R1141" s="11">
        <f>E1141/N1141</f>
        <v>5</v>
      </c>
      <c r="S1141" t="str">
        <f t="shared" si="70"/>
        <v>games</v>
      </c>
      <c r="T1141" t="str">
        <f t="shared" si="71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f t="shared" si="68"/>
        <v>42222.462048611109</v>
      </c>
      <c r="K1142">
        <v>1436267121</v>
      </c>
      <c r="L1142" s="16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((E1142-D1142)/D1142)+1</f>
        <v>0</v>
      </c>
      <c r="R1142" s="11" t="e">
        <f>E1142/N1142</f>
        <v>#DIV/0!</v>
      </c>
      <c r="S1142" t="str">
        <f t="shared" si="70"/>
        <v>games</v>
      </c>
      <c r="T1142" t="str">
        <f t="shared" si="71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f t="shared" si="68"/>
        <v>42194.699652777781</v>
      </c>
      <c r="K1143">
        <v>1433868450</v>
      </c>
      <c r="L1143" s="16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((E1143-D1143)/D1143)+1</f>
        <v>0</v>
      </c>
      <c r="R1143" s="11" t="e">
        <f>E1143/N1143</f>
        <v>#DIV/0!</v>
      </c>
      <c r="S1143" t="str">
        <f t="shared" si="70"/>
        <v>games</v>
      </c>
      <c r="T1143" t="str">
        <f t="shared" si="71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f t="shared" si="68"/>
        <v>42052.006099537044</v>
      </c>
      <c r="K1144">
        <v>1421539727</v>
      </c>
      <c r="L1144" s="16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((E1144-D1144)/D1144)+1</f>
        <v>0</v>
      </c>
      <c r="R1144" s="11" t="e">
        <f>E1144/N1144</f>
        <v>#DIV/0!</v>
      </c>
      <c r="S1144" t="str">
        <f t="shared" si="70"/>
        <v>games</v>
      </c>
      <c r="T1144" t="str">
        <f t="shared" si="71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f t="shared" si="68"/>
        <v>42355.19358796296</v>
      </c>
      <c r="K1145">
        <v>1447735126</v>
      </c>
      <c r="L1145" s="16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>((E1145-D1145)/D1145)+1</f>
        <v>4.1333333333333222E-3</v>
      </c>
      <c r="R1145" s="11">
        <f>E1145/N1145</f>
        <v>23.25</v>
      </c>
      <c r="S1145" t="str">
        <f t="shared" si="70"/>
        <v>games</v>
      </c>
      <c r="T1145" t="str">
        <f t="shared" si="71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f t="shared" si="68"/>
        <v>42123.181944444441</v>
      </c>
      <c r="K1146">
        <v>1427689320</v>
      </c>
      <c r="L1146" s="16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((E1146-D1146)/D1146)+1</f>
        <v>0</v>
      </c>
      <c r="R1146" s="11" t="e">
        <f>E1146/N1146</f>
        <v>#DIV/0!</v>
      </c>
      <c r="S1146" t="str">
        <f t="shared" si="70"/>
        <v>food</v>
      </c>
      <c r="T1146" t="str">
        <f t="shared" si="71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f t="shared" si="68"/>
        <v>41914.747592592597</v>
      </c>
      <c r="K1147">
        <v>1407088592</v>
      </c>
      <c r="L1147" s="16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((E1147-D1147)/D1147)+1</f>
        <v>1.2499999999999734E-3</v>
      </c>
      <c r="R1147" s="11">
        <f>E1147/N1147</f>
        <v>100</v>
      </c>
      <c r="S1147" t="str">
        <f t="shared" si="70"/>
        <v>food</v>
      </c>
      <c r="T1147" t="str">
        <f t="shared" si="71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f t="shared" si="68"/>
        <v>41761.9533912037</v>
      </c>
      <c r="K1148">
        <v>1395787973</v>
      </c>
      <c r="L1148" s="16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>((E1148-D1148)/D1148)+1</f>
        <v>8.8333333333333375E-2</v>
      </c>
      <c r="R1148" s="11">
        <f>E1148/N1148</f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f t="shared" si="68"/>
        <v>41931.972025462965</v>
      </c>
      <c r="K1149">
        <v>1408576783</v>
      </c>
      <c r="L1149" s="16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((E1149-D1149)/D1149)+1</f>
        <v>0</v>
      </c>
      <c r="R1149" s="11" t="e">
        <f>E1149/N1149</f>
        <v>#DIV/0!</v>
      </c>
      <c r="S1149" t="str">
        <f t="shared" si="70"/>
        <v>food</v>
      </c>
      <c r="T1149" t="str">
        <f t="shared" si="71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f t="shared" si="68"/>
        <v>42705.212743055556</v>
      </c>
      <c r="K1150">
        <v>1477973181</v>
      </c>
      <c r="L1150" s="16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>((E1150-D1150)/D1150)+1</f>
        <v>4.8666666666666858E-3</v>
      </c>
      <c r="R1150" s="11">
        <f>E1150/N1150</f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f t="shared" si="68"/>
        <v>42537.71025462963</v>
      </c>
      <c r="K1151">
        <v>1463504566</v>
      </c>
      <c r="L1151" s="16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>((E1151-D1151)/D1151)+1</f>
        <v>1.4999999999999458E-3</v>
      </c>
      <c r="R1151" s="11">
        <f>E1151/N1151</f>
        <v>37.5</v>
      </c>
      <c r="S1151" t="str">
        <f t="shared" si="70"/>
        <v>food</v>
      </c>
      <c r="T1151" t="str">
        <f t="shared" si="71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f t="shared" si="68"/>
        <v>42377.954571759255</v>
      </c>
      <c r="K1152">
        <v>1447109675</v>
      </c>
      <c r="L1152" s="16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((E1152-D1152)/D1152)+1</f>
        <v>0.1008</v>
      </c>
      <c r="R1152" s="11">
        <f>E1152/N1152</f>
        <v>42</v>
      </c>
      <c r="S1152" t="str">
        <f t="shared" si="70"/>
        <v>food</v>
      </c>
      <c r="T1152" t="str">
        <f t="shared" si="71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f t="shared" si="68"/>
        <v>42254.102581018517</v>
      </c>
      <c r="K1153">
        <v>1439000863</v>
      </c>
      <c r="L1153" s="16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((E1153-D1153)/D1153)+1</f>
        <v>0</v>
      </c>
      <c r="R1153" s="11" t="e">
        <f>E1153/N1153</f>
        <v>#DIV/0!</v>
      </c>
      <c r="S1153" t="str">
        <f t="shared" si="70"/>
        <v>food</v>
      </c>
      <c r="T1153" t="str">
        <f t="shared" si="71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f t="shared" si="68"/>
        <v>42139.709629629629</v>
      </c>
      <c r="K1154">
        <v>1429117312</v>
      </c>
      <c r="L1154" s="16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((E1154-D1154)/D1154)+1</f>
        <v>5.6937499999999974E-2</v>
      </c>
      <c r="R1154" s="11">
        <f>E1154/N1154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f t="shared" ref="J1155:J1218" si="72">(((I1155/60)/60)/24)+DATE(1970,1,1)</f>
        <v>42173.714178240742</v>
      </c>
      <c r="K1155">
        <v>1432055305</v>
      </c>
      <c r="L1155" s="16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((E1155-D1155)/D1155)+1</f>
        <v>6.2499999999999778E-3</v>
      </c>
      <c r="R1155" s="11">
        <f>E1155/N1155</f>
        <v>50</v>
      </c>
      <c r="S1155" t="str">
        <f t="shared" ref="S1155:S1218" si="74">LEFT(P1155,FIND("/",P1155)-1)</f>
        <v>food</v>
      </c>
      <c r="T1155" t="str">
        <f t="shared" ref="T1155:T1218" si="75">RIGHT(P1155,LEN(P1155)-FIND("/",P1155))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f t="shared" si="72"/>
        <v>42253.108865740738</v>
      </c>
      <c r="K1156">
        <v>1438915006</v>
      </c>
      <c r="L1156" s="16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((E1156-D1156)/D1156)+1</f>
        <v>6.4999999999999947E-2</v>
      </c>
      <c r="R1156" s="11">
        <f>E1156/N1156</f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f t="shared" si="72"/>
        <v>41865.763981481483</v>
      </c>
      <c r="K1157">
        <v>1405448408</v>
      </c>
      <c r="L1157" s="16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((E1157-D1157)/D1157)+1</f>
        <v>7.5199999999999712E-3</v>
      </c>
      <c r="R1157" s="11">
        <f>E1157/N1157</f>
        <v>23.5</v>
      </c>
      <c r="S1157" t="str">
        <f t="shared" si="74"/>
        <v>food</v>
      </c>
      <c r="T1157" t="str">
        <f t="shared" si="75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f t="shared" si="72"/>
        <v>42059.07131944444</v>
      </c>
      <c r="K1158">
        <v>1422150162</v>
      </c>
      <c r="L1158" s="16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>((E1158-D1158)/D1158)+1</f>
        <v>0</v>
      </c>
      <c r="R1158" s="11" t="e">
        <f>E1158/N1158</f>
        <v>#DIV/0!</v>
      </c>
      <c r="S1158" t="str">
        <f t="shared" si="74"/>
        <v>food</v>
      </c>
      <c r="T1158" t="str">
        <f t="shared" si="75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f t="shared" si="72"/>
        <v>41978.669907407413</v>
      </c>
      <c r="K1159">
        <v>1412607880</v>
      </c>
      <c r="L1159" s="16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>((E1159-D1159)/D1159)+1</f>
        <v>1.5100000000000002E-2</v>
      </c>
      <c r="R1159" s="11">
        <f>E1159/N1159</f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f t="shared" si="72"/>
        <v>41982.09175925926</v>
      </c>
      <c r="K1160">
        <v>1415499128</v>
      </c>
      <c r="L1160" s="16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>((E1160-D1160)/D1160)+1</f>
        <v>4.6666666666667078E-3</v>
      </c>
      <c r="R1160" s="11">
        <f>E1160/N1160</f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f t="shared" si="72"/>
        <v>42185.65625</v>
      </c>
      <c r="K1161">
        <v>1433006765</v>
      </c>
      <c r="L1161" s="16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>((E1161-D1161)/D1161)+1</f>
        <v>0</v>
      </c>
      <c r="R1161" s="11" t="e">
        <f>E1161/N1161</f>
        <v>#DIV/0!</v>
      </c>
      <c r="S1161" t="str">
        <f t="shared" si="74"/>
        <v>food</v>
      </c>
      <c r="T1161" t="str">
        <f t="shared" si="75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f t="shared" si="72"/>
        <v>42091.113263888896</v>
      </c>
      <c r="K1162">
        <v>1424922186</v>
      </c>
      <c r="L1162" s="16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>((E1162-D1162)/D1162)+1</f>
        <v>3.8499999999999979E-2</v>
      </c>
      <c r="R1162" s="11">
        <f>E1162/N1162</f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f t="shared" si="72"/>
        <v>42143.629502314812</v>
      </c>
      <c r="K1163">
        <v>1430233589</v>
      </c>
      <c r="L1163" s="16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>((E1163-D1163)/D1163)+1</f>
        <v>0</v>
      </c>
      <c r="R1163" s="11" t="e">
        <f>E1163/N1163</f>
        <v>#DIV/0!</v>
      </c>
      <c r="S1163" t="str">
        <f t="shared" si="74"/>
        <v>food</v>
      </c>
      <c r="T1163" t="str">
        <f t="shared" si="75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f t="shared" si="72"/>
        <v>41907.683611111112</v>
      </c>
      <c r="K1164">
        <v>1408983864</v>
      </c>
      <c r="L1164" s="16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>((E1164-D1164)/D1164)+1</f>
        <v>5.8333333333338011E-4</v>
      </c>
      <c r="R1164" s="11">
        <f>E1164/N1164</f>
        <v>17.5</v>
      </c>
      <c r="S1164" t="str">
        <f t="shared" si="74"/>
        <v>food</v>
      </c>
      <c r="T1164" t="str">
        <f t="shared" si="75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f t="shared" si="72"/>
        <v>41860.723611111112</v>
      </c>
      <c r="K1165">
        <v>1405012920</v>
      </c>
      <c r="L1165" s="16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((E1165-D1165)/D1165)+1</f>
        <v>0</v>
      </c>
      <c r="R1165" s="11" t="e">
        <f>E1165/N1165</f>
        <v>#DIV/0!</v>
      </c>
      <c r="S1165" t="str">
        <f t="shared" si="74"/>
        <v>food</v>
      </c>
      <c r="T1165" t="str">
        <f t="shared" si="75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f t="shared" si="72"/>
        <v>42539.724328703705</v>
      </c>
      <c r="K1166">
        <v>1463678582</v>
      </c>
      <c r="L1166" s="16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((E1166-D1166)/D1166)+1</f>
        <v>0</v>
      </c>
      <c r="R1166" s="11" t="e">
        <f>E1166/N1166</f>
        <v>#DIV/0!</v>
      </c>
      <c r="S1166" t="str">
        <f t="shared" si="74"/>
        <v>food</v>
      </c>
      <c r="T1166" t="str">
        <f t="shared" si="75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f t="shared" si="72"/>
        <v>41826.214467592588</v>
      </c>
      <c r="K1167">
        <v>1401685730</v>
      </c>
      <c r="L1167" s="16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((E1167-D1167)/D1167)+1</f>
        <v>0.20704999999999996</v>
      </c>
      <c r="R1167" s="11">
        <f>E1167/N1167</f>
        <v>82.82</v>
      </c>
      <c r="S1167" t="str">
        <f t="shared" si="74"/>
        <v>food</v>
      </c>
      <c r="T1167" t="str">
        <f t="shared" si="75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f t="shared" si="72"/>
        <v>42181.166666666672</v>
      </c>
      <c r="K1168">
        <v>1432640342</v>
      </c>
      <c r="L1168" s="16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>((E1168-D1168)/D1168)+1</f>
        <v>0.19140000000000001</v>
      </c>
      <c r="R1168" s="11">
        <f>E1168/N1168</f>
        <v>358.875</v>
      </c>
      <c r="S1168" t="str">
        <f t="shared" si="74"/>
        <v>food</v>
      </c>
      <c r="T1168" t="str">
        <f t="shared" si="75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f t="shared" si="72"/>
        <v>41894.734895833331</v>
      </c>
      <c r="K1169">
        <v>1407865095</v>
      </c>
      <c r="L1169" s="16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((E1169-D1169)/D1169)+1</f>
        <v>1.6316666666666646E-2</v>
      </c>
      <c r="R1169" s="11">
        <f>E1169/N1169</f>
        <v>61.1875</v>
      </c>
      <c r="S1169" t="str">
        <f t="shared" si="74"/>
        <v>food</v>
      </c>
      <c r="T1169" t="str">
        <f t="shared" si="75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f t="shared" si="72"/>
        <v>42635.053993055553</v>
      </c>
      <c r="K1170">
        <v>1471915065</v>
      </c>
      <c r="L1170" s="16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((E1170-D1170)/D1170)+1</f>
        <v>5.6666666666666643E-2</v>
      </c>
      <c r="R1170" s="11">
        <f>E1170/N1170</f>
        <v>340</v>
      </c>
      <c r="S1170" t="str">
        <f t="shared" si="74"/>
        <v>food</v>
      </c>
      <c r="T1170" t="str">
        <f t="shared" si="75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f t="shared" si="72"/>
        <v>42057.353738425925</v>
      </c>
      <c r="K1171">
        <v>1422001763</v>
      </c>
      <c r="L1171" s="16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((E1171-D1171)/D1171)+1</f>
        <v>1.7000000000000348E-3</v>
      </c>
      <c r="R1171" s="11">
        <f>E1171/N1171</f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f t="shared" si="72"/>
        <v>42154.893182870372</v>
      </c>
      <c r="K1172">
        <v>1430429171</v>
      </c>
      <c r="L1172" s="16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((E1172-D1172)/D1172)+1</f>
        <v>4.0000000000000036E-3</v>
      </c>
      <c r="R1172" s="11">
        <f>E1172/N1172</f>
        <v>50</v>
      </c>
      <c r="S1172" t="str">
        <f t="shared" si="74"/>
        <v>food</v>
      </c>
      <c r="T1172" t="str">
        <f t="shared" si="75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f t="shared" si="72"/>
        <v>41956.846377314811</v>
      </c>
      <c r="K1173">
        <v>1414351127</v>
      </c>
      <c r="L1173" s="16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>((E1173-D1173)/D1173)+1</f>
        <v>1.0000000000000009E-3</v>
      </c>
      <c r="R1173" s="11">
        <f>E1173/N1173</f>
        <v>25</v>
      </c>
      <c r="S1173" t="str">
        <f t="shared" si="74"/>
        <v>food</v>
      </c>
      <c r="T1173" t="str">
        <f t="shared" si="75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f t="shared" si="72"/>
        <v>41871.682314814818</v>
      </c>
      <c r="K1174">
        <v>1405959752</v>
      </c>
      <c r="L1174" s="16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((E1174-D1174)/D1174)+1</f>
        <v>0</v>
      </c>
      <c r="R1174" s="11" t="e">
        <f>E1174/N1174</f>
        <v>#DIV/0!</v>
      </c>
      <c r="S1174" t="str">
        <f t="shared" si="74"/>
        <v>food</v>
      </c>
      <c r="T1174" t="str">
        <f t="shared" si="75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f t="shared" si="72"/>
        <v>42219.185844907406</v>
      </c>
      <c r="K1175">
        <v>1435552057</v>
      </c>
      <c r="L1175" s="16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>((E1175-D1175)/D1175)+1</f>
        <v>2.4000000000001798E-4</v>
      </c>
      <c r="R1175" s="11">
        <f>E1175/N1175</f>
        <v>30</v>
      </c>
      <c r="S1175" t="str">
        <f t="shared" si="74"/>
        <v>food</v>
      </c>
      <c r="T1175" t="str">
        <f t="shared" si="75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f t="shared" si="72"/>
        <v>42498.84174768519</v>
      </c>
      <c r="K1176">
        <v>1460146327</v>
      </c>
      <c r="L1176" s="16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((E1176-D1176)/D1176)+1</f>
        <v>5.9066666666666712E-2</v>
      </c>
      <c r="R1176" s="11">
        <f>E1176/N1176</f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f t="shared" si="72"/>
        <v>42200.728460648148</v>
      </c>
      <c r="K1177">
        <v>1434389339</v>
      </c>
      <c r="L1177" s="16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((E1177-D1177)/D1177)+1</f>
        <v>2.9249999999999998E-2</v>
      </c>
      <c r="R1177" s="11">
        <f>E1177/N1177</f>
        <v>65</v>
      </c>
      <c r="S1177" t="str">
        <f t="shared" si="74"/>
        <v>food</v>
      </c>
      <c r="T1177" t="str">
        <f t="shared" si="75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f t="shared" si="72"/>
        <v>42800.541666666672</v>
      </c>
      <c r="K1178">
        <v>1484094498</v>
      </c>
      <c r="L1178" s="16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>((E1178-D1178)/D1178)+1</f>
        <v>5.714285714286671E-5</v>
      </c>
      <c r="R1178" s="11">
        <f>E1178/N1178</f>
        <v>10</v>
      </c>
      <c r="S1178" t="str">
        <f t="shared" si="74"/>
        <v>food</v>
      </c>
      <c r="T1178" t="str">
        <f t="shared" si="75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f t="shared" si="72"/>
        <v>41927.660833333335</v>
      </c>
      <c r="K1179">
        <v>1410796296</v>
      </c>
      <c r="L1179" s="16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((E1179-D1179)/D1179)+1</f>
        <v>0</v>
      </c>
      <c r="R1179" s="11" t="e">
        <f>E1179/N1179</f>
        <v>#DIV/0!</v>
      </c>
      <c r="S1179" t="str">
        <f t="shared" si="74"/>
        <v>food</v>
      </c>
      <c r="T1179" t="str">
        <f t="shared" si="75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f t="shared" si="72"/>
        <v>41867.905694444446</v>
      </c>
      <c r="K1180">
        <v>1405633452</v>
      </c>
      <c r="L1180" s="16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((E1180-D1180)/D1180)+1</f>
        <v>6.6666666666659324E-5</v>
      </c>
      <c r="R1180" s="11">
        <f>E1180/N1180</f>
        <v>5</v>
      </c>
      <c r="S1180" t="str">
        <f t="shared" si="74"/>
        <v>food</v>
      </c>
      <c r="T1180" t="str">
        <f t="shared" si="75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f t="shared" si="72"/>
        <v>42305.720219907409</v>
      </c>
      <c r="K1181">
        <v>1443460627</v>
      </c>
      <c r="L1181" s="16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((E1181-D1181)/D1181)+1</f>
        <v>5.3333333333333344E-2</v>
      </c>
      <c r="R1181" s="11">
        <f>E1181/N1181</f>
        <v>640</v>
      </c>
      <c r="S1181" t="str">
        <f t="shared" si="74"/>
        <v>food</v>
      </c>
      <c r="T1181" t="str">
        <f t="shared" si="75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f t="shared" si="72"/>
        <v>41818.806875000002</v>
      </c>
      <c r="K1182">
        <v>1400786514</v>
      </c>
      <c r="L1182" s="16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((E1182-D1182)/D1182)+1</f>
        <v>0.11750000000000005</v>
      </c>
      <c r="R1182" s="11">
        <f>E1182/N1182</f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f t="shared" si="72"/>
        <v>42064.339363425926</v>
      </c>
      <c r="K1183">
        <v>1422605321</v>
      </c>
      <c r="L1183" s="16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((E1183-D1183)/D1183)+1</f>
        <v>7.9999999999968985E-5</v>
      </c>
      <c r="R1183" s="11">
        <f>E1183/N1183</f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f t="shared" si="72"/>
        <v>42747.695833333331</v>
      </c>
      <c r="K1184">
        <v>1482609088</v>
      </c>
      <c r="L1184" s="16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>((E1184-D1184)/D1184)+1</f>
        <v>4.2000000000000037E-2</v>
      </c>
      <c r="R1184" s="11">
        <f>E1184/N1184</f>
        <v>10.5</v>
      </c>
      <c r="S1184" t="str">
        <f t="shared" si="74"/>
        <v>food</v>
      </c>
      <c r="T1184" t="str">
        <f t="shared" si="75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f t="shared" si="72"/>
        <v>42676.165972222225</v>
      </c>
      <c r="K1185">
        <v>1476391223</v>
      </c>
      <c r="L1185" s="16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>((E1185-D1185)/D1185)+1</f>
        <v>4.0000000000000036E-2</v>
      </c>
      <c r="R1185" s="11">
        <f>E1185/N1185</f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f t="shared" si="72"/>
        <v>42772.599664351852</v>
      </c>
      <c r="K1186">
        <v>1483712611</v>
      </c>
      <c r="L1186" s="16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((E1186-D1186)/D1186)+1</f>
        <v>1.0493636363636363</v>
      </c>
      <c r="R1186" s="11">
        <f>E1186/N1186</f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f t="shared" si="72"/>
        <v>42163.166666666672</v>
      </c>
      <c r="K1187">
        <v>1430945149</v>
      </c>
      <c r="L1187" s="16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>((E1187-D1187)/D1187)+1</f>
        <v>1.0544</v>
      </c>
      <c r="R1187" s="11">
        <f>E1187/N1187</f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f t="shared" si="72"/>
        <v>42156.945833333331</v>
      </c>
      <c r="K1188">
        <v>1430340195</v>
      </c>
      <c r="L1188" s="16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>((E1188-D1188)/D1188)+1</f>
        <v>1.0673333333333332</v>
      </c>
      <c r="R1188" s="11">
        <f>E1188/N1188</f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f t="shared" si="72"/>
        <v>42141.75</v>
      </c>
      <c r="K1189">
        <v>1429133323</v>
      </c>
      <c r="L1189" s="16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>((E1189-D1189)/D1189)+1</f>
        <v>1.0412571428571429</v>
      </c>
      <c r="R1189" s="11">
        <f>E1189/N1189</f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f t="shared" si="72"/>
        <v>42732.700694444444</v>
      </c>
      <c r="K1190">
        <v>1481129340</v>
      </c>
      <c r="L1190" s="16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((E1190-D1190)/D1190)+1</f>
        <v>1.6055000000000001</v>
      </c>
      <c r="R1190" s="11">
        <f>E1190/N1190</f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f t="shared" si="72"/>
        <v>42550.979108796295</v>
      </c>
      <c r="K1191">
        <v>1465428595</v>
      </c>
      <c r="L1191" s="16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((E1191-D1191)/D1191)+1</f>
        <v>1.0777777777777777</v>
      </c>
      <c r="R1191" s="11">
        <f>E1191/N1191</f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f t="shared" si="72"/>
        <v>41882.665798611109</v>
      </c>
      <c r="K1192">
        <v>1406908725</v>
      </c>
      <c r="L1192" s="16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((E1192-D1192)/D1192)+1</f>
        <v>1.35</v>
      </c>
      <c r="R1192" s="11">
        <f>E1192/N1192</f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f t="shared" si="72"/>
        <v>42449.562037037031</v>
      </c>
      <c r="K1193">
        <v>1455892160</v>
      </c>
      <c r="L1193" s="16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>((E1193-D1193)/D1193)+1</f>
        <v>1.0907407407407408</v>
      </c>
      <c r="R1193" s="11">
        <f>E1193/N1193</f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f t="shared" si="72"/>
        <v>42777.506689814814</v>
      </c>
      <c r="K1194">
        <v>1484222978</v>
      </c>
      <c r="L1194" s="16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((E1194-D1194)/D1194)+1</f>
        <v>2.9</v>
      </c>
      <c r="R1194" s="11">
        <f>E1194/N1194</f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f t="shared" si="72"/>
        <v>42469.734409722223</v>
      </c>
      <c r="K1195">
        <v>1455043053</v>
      </c>
      <c r="L1195" s="16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>((E1195-D1195)/D1195)+1</f>
        <v>1.0395714285714286</v>
      </c>
      <c r="R1195" s="11">
        <f>E1195/N1195</f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f t="shared" si="72"/>
        <v>42102.488182870366</v>
      </c>
      <c r="K1196">
        <v>1425901379</v>
      </c>
      <c r="L1196" s="16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((E1196-D1196)/D1196)+1</f>
        <v>3.2223999999999999</v>
      </c>
      <c r="R1196" s="11">
        <f>E1196/N1196</f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f t="shared" si="72"/>
        <v>42358.375</v>
      </c>
      <c r="K1197">
        <v>1445415653</v>
      </c>
      <c r="L1197" s="16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>((E1197-D1197)/D1197)+1</f>
        <v>1.35</v>
      </c>
      <c r="R1197" s="11">
        <f>E1197/N1197</f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f t="shared" si="72"/>
        <v>42356.818738425922</v>
      </c>
      <c r="K1198">
        <v>1447875539</v>
      </c>
      <c r="L1198" s="16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((E1198-D1198)/D1198)+1</f>
        <v>2.6991034482758618</v>
      </c>
      <c r="R1198" s="11">
        <f>E1198/N1198</f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f t="shared" si="72"/>
        <v>42534.249305555553</v>
      </c>
      <c r="K1199">
        <v>1463155034</v>
      </c>
      <c r="L1199" s="16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>((E1199-D1199)/D1199)+1</f>
        <v>2.5329333333333333</v>
      </c>
      <c r="R1199" s="11">
        <f>E1199/N1199</f>
        <v>121</v>
      </c>
      <c r="S1199" t="str">
        <f t="shared" si="74"/>
        <v>photography</v>
      </c>
      <c r="T1199" t="str">
        <f t="shared" si="75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f t="shared" si="72"/>
        <v>42369.125</v>
      </c>
      <c r="K1200">
        <v>1448463086</v>
      </c>
      <c r="L1200" s="16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>((E1200-D1200)/D1200)+1</f>
        <v>2.6059999999999999</v>
      </c>
      <c r="R1200" s="11">
        <f>E1200/N1200</f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f t="shared" si="72"/>
        <v>42193.770833333328</v>
      </c>
      <c r="K1201">
        <v>1433615400</v>
      </c>
      <c r="L1201" s="16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>((E1201-D1201)/D1201)+1</f>
        <v>1.0131677953348381</v>
      </c>
      <c r="R1201" s="11">
        <f>E1201/N1201</f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f t="shared" si="72"/>
        <v>42110.477500000001</v>
      </c>
      <c r="K1202">
        <v>1427369256</v>
      </c>
      <c r="L1202" s="16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((E1202-D1202)/D1202)+1</f>
        <v>1.2560416666666667</v>
      </c>
      <c r="R1202" s="11">
        <f>E1202/N1202</f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f t="shared" si="72"/>
        <v>42566.60701388889</v>
      </c>
      <c r="K1203">
        <v>1466001246</v>
      </c>
      <c r="L1203" s="16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((E1203-D1203)/D1203)+1</f>
        <v>1.0243783333333334</v>
      </c>
      <c r="R1203" s="11">
        <f>E1203/N1203</f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f t="shared" si="72"/>
        <v>42182.288819444439</v>
      </c>
      <c r="K1204">
        <v>1432796154</v>
      </c>
      <c r="L1204" s="16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((E1204-D1204)/D1204)+1</f>
        <v>1.99244</v>
      </c>
      <c r="R1204" s="11">
        <f>E1204/N1204</f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f t="shared" si="72"/>
        <v>42155.614895833336</v>
      </c>
      <c r="K1205">
        <v>1430491527</v>
      </c>
      <c r="L1205" s="16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((E1205-D1205)/D1205)+1</f>
        <v>1.0245398773006136</v>
      </c>
      <c r="R1205" s="11">
        <f>E1205/N1205</f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f t="shared" si="72"/>
        <v>42342.208333333328</v>
      </c>
      <c r="K1206">
        <v>1445363833</v>
      </c>
      <c r="L1206" s="16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>((E1206-D1206)/D1206)+1</f>
        <v>1.0294615384615384</v>
      </c>
      <c r="R1206" s="11">
        <f>E1206/N1206</f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f t="shared" si="72"/>
        <v>42168.506377314814</v>
      </c>
      <c r="K1207">
        <v>1431605351</v>
      </c>
      <c r="L1207" s="16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((E1207-D1207)/D1207)+1</f>
        <v>1.0086153846153847</v>
      </c>
      <c r="R1207" s="11">
        <f>E1207/N1207</f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f t="shared" si="72"/>
        <v>42805.561805555553</v>
      </c>
      <c r="K1208">
        <v>1486406253</v>
      </c>
      <c r="L1208" s="16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>((E1208-D1208)/D1208)+1</f>
        <v>1.1499999999999999</v>
      </c>
      <c r="R1208" s="11">
        <f>E1208/N1208</f>
        <v>32.34375</v>
      </c>
      <c r="S1208" t="str">
        <f t="shared" si="74"/>
        <v>photography</v>
      </c>
      <c r="T1208" t="str">
        <f t="shared" si="75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f t="shared" si="72"/>
        <v>42460.416666666672</v>
      </c>
      <c r="K1209">
        <v>1456827573</v>
      </c>
      <c r="L1209" s="16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>((E1209-D1209)/D1209)+1</f>
        <v>1.0416766467065868</v>
      </c>
      <c r="R1209" s="11">
        <f>E1209/N1209</f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f t="shared" si="72"/>
        <v>42453.667407407411</v>
      </c>
      <c r="K1210">
        <v>1456246864</v>
      </c>
      <c r="L1210" s="16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>((E1210-D1210)/D1210)+1</f>
        <v>1.5529999999999999</v>
      </c>
      <c r="R1210" s="11">
        <f>E1210/N1210</f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f t="shared" si="72"/>
        <v>42791.846122685187</v>
      </c>
      <c r="K1211">
        <v>1485461905</v>
      </c>
      <c r="L1211" s="16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((E1211-D1211)/D1211)+1</f>
        <v>1.06</v>
      </c>
      <c r="R1211" s="11">
        <f>E1211/N1211</f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f t="shared" si="72"/>
        <v>42155.875</v>
      </c>
      <c r="K1212">
        <v>1431124572</v>
      </c>
      <c r="L1212" s="16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>((E1212-D1212)/D1212)+1</f>
        <v>2.5431499999999998</v>
      </c>
      <c r="R1212" s="11">
        <f>E1212/N1212</f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f t="shared" si="72"/>
        <v>42530.866446759261</v>
      </c>
      <c r="K1213">
        <v>1464209261</v>
      </c>
      <c r="L1213" s="16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>((E1213-D1213)/D1213)+1</f>
        <v>1.0109999999999999</v>
      </c>
      <c r="R1213" s="11">
        <f>E1213/N1213</f>
        <v>168.5</v>
      </c>
      <c r="S1213" t="str">
        <f t="shared" si="74"/>
        <v>photography</v>
      </c>
      <c r="T1213" t="str">
        <f t="shared" si="75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f t="shared" si="72"/>
        <v>42335.041666666672</v>
      </c>
      <c r="K1214">
        <v>1447195695</v>
      </c>
      <c r="L1214" s="16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>((E1214-D1214)/D1214)+1</f>
        <v>1.2904</v>
      </c>
      <c r="R1214" s="11">
        <f>E1214/N1214</f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f t="shared" si="72"/>
        <v>42766.755787037036</v>
      </c>
      <c r="K1215">
        <v>1482862100</v>
      </c>
      <c r="L1215" s="16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((E1215-D1215)/D1215)+1</f>
        <v>1.0223076923076924</v>
      </c>
      <c r="R1215" s="11">
        <f>E1215/N1215</f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f t="shared" si="72"/>
        <v>42164.840335648143</v>
      </c>
      <c r="K1216">
        <v>1428696605</v>
      </c>
      <c r="L1216" s="16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((E1216-D1216)/D1216)+1</f>
        <v>1.3180000000000001</v>
      </c>
      <c r="R1216" s="11">
        <f>E1216/N1216</f>
        <v>105.44</v>
      </c>
      <c r="S1216" t="str">
        <f t="shared" si="74"/>
        <v>photography</v>
      </c>
      <c r="T1216" t="str">
        <f t="shared" si="75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f t="shared" si="72"/>
        <v>41789.923101851848</v>
      </c>
      <c r="K1217">
        <v>1398895756</v>
      </c>
      <c r="L1217" s="16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((E1217-D1217)/D1217)+1</f>
        <v>7.8608020000000005</v>
      </c>
      <c r="R1217" s="11">
        <f>E1217/N1217</f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f t="shared" si="72"/>
        <v>42279.960416666669</v>
      </c>
      <c r="K1218">
        <v>1441032457</v>
      </c>
      <c r="L1218" s="16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>((E1218-D1218)/D1218)+1</f>
        <v>1.4570000000000001</v>
      </c>
      <c r="R1218" s="11">
        <f>E1218/N1218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f t="shared" ref="J1219:J1282" si="76">(((I1219/60)/60)/24)+DATE(1970,1,1)</f>
        <v>42565.809490740736</v>
      </c>
      <c r="K1219">
        <v>1465932340</v>
      </c>
      <c r="L1219" s="16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((E1219-D1219)/D1219)+1</f>
        <v>1.026</v>
      </c>
      <c r="R1219" s="11">
        <f>E1219/N1219</f>
        <v>148.57377049180329</v>
      </c>
      <c r="S1219" t="str">
        <f t="shared" ref="S1219:S1282" si="78">LEFT(P1219,FIND("/",P1219)-1)</f>
        <v>photography</v>
      </c>
      <c r="T1219" t="str">
        <f t="shared" ref="T1219:T1282" si="79">RIGHT(P1219,LEN(P1219)-FIND("/",P1219))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f t="shared" si="76"/>
        <v>42309.125</v>
      </c>
      <c r="K1220">
        <v>1443714800</v>
      </c>
      <c r="L1220" s="16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>((E1220-D1220)/D1220)+1</f>
        <v>1.7227777777777777</v>
      </c>
      <c r="R1220" s="11">
        <f>E1220/N1220</f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f t="shared" si="76"/>
        <v>42663.461956018517</v>
      </c>
      <c r="K1221">
        <v>1474369513</v>
      </c>
      <c r="L1221" s="16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((E1221-D1221)/D1221)+1</f>
        <v>1.5916819571865444</v>
      </c>
      <c r="R1221" s="11">
        <f>E1221/N1221</f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f t="shared" si="76"/>
        <v>42241.628611111111</v>
      </c>
      <c r="K1222">
        <v>1437923112</v>
      </c>
      <c r="L1222" s="16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((E1222-D1222)/D1222)+1</f>
        <v>1.0376666666666667</v>
      </c>
      <c r="R1222" s="11">
        <f>E1222/N1222</f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f t="shared" si="76"/>
        <v>42708</v>
      </c>
      <c r="K1223">
        <v>1478431488</v>
      </c>
      <c r="L1223" s="16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>((E1223-D1223)/D1223)+1</f>
        <v>1.1140954545454547</v>
      </c>
      <c r="R1223" s="11">
        <f>E1223/N1223</f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f t="shared" si="76"/>
        <v>42461.166666666672</v>
      </c>
      <c r="K1224">
        <v>1456852647</v>
      </c>
      <c r="L1224" s="16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>((E1224-D1224)/D1224)+1</f>
        <v>2.80375</v>
      </c>
      <c r="R1224" s="11">
        <f>E1224/N1224</f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f t="shared" si="76"/>
        <v>42684.218854166669</v>
      </c>
      <c r="K1225">
        <v>1476159309</v>
      </c>
      <c r="L1225" s="16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>((E1225-D1225)/D1225)+1</f>
        <v>1.1210606060606061</v>
      </c>
      <c r="R1225" s="11">
        <f>E1225/N1225</f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f t="shared" si="76"/>
        <v>41796.549791666665</v>
      </c>
      <c r="K1226">
        <v>1396876302</v>
      </c>
      <c r="L1226" s="16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((E1226-D1226)/D1226)+1</f>
        <v>7.0666666666666655E-2</v>
      </c>
      <c r="R1226" s="11">
        <f>E1226/N1226</f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f t="shared" si="76"/>
        <v>41569.905995370369</v>
      </c>
      <c r="K1227">
        <v>1377294278</v>
      </c>
      <c r="L1227" s="16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((E1227-D1227)/D1227)+1</f>
        <v>4.4000000000000039E-2</v>
      </c>
      <c r="R1227" s="11">
        <f>E1227/N1227</f>
        <v>44</v>
      </c>
      <c r="S1227" t="str">
        <f t="shared" si="78"/>
        <v>music</v>
      </c>
      <c r="T1227" t="str">
        <f t="shared" si="7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f t="shared" si="76"/>
        <v>41750.041666666664</v>
      </c>
      <c r="K1228">
        <v>1395089981</v>
      </c>
      <c r="L1228" s="16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>((E1228-D1228)/D1228)+1</f>
        <v>3.8739999999999997E-2</v>
      </c>
      <c r="R1228" s="11">
        <f>E1228/N1228</f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f t="shared" si="76"/>
        <v>41858.291666666664</v>
      </c>
      <c r="K1229">
        <v>1404770616</v>
      </c>
      <c r="L1229" s="16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>((E1229-D1229)/D1229)+1</f>
        <v>0</v>
      </c>
      <c r="R1229" s="11" t="e">
        <f>E1229/N1229</f>
        <v>#DIV/0!</v>
      </c>
      <c r="S1229" t="str">
        <f t="shared" si="78"/>
        <v>music</v>
      </c>
      <c r="T1229" t="str">
        <f t="shared" si="7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f t="shared" si="76"/>
        <v>40814.729259259257</v>
      </c>
      <c r="K1230">
        <v>1312047008</v>
      </c>
      <c r="L1230" s="16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((E1230-D1230)/D1230)+1</f>
        <v>0.29300000000000004</v>
      </c>
      <c r="R1230" s="11">
        <f>E1230/N1230</f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f t="shared" si="76"/>
        <v>41015.666666666664</v>
      </c>
      <c r="K1231">
        <v>1331982127</v>
      </c>
      <c r="L1231" s="16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>((E1231-D1231)/D1231)+1</f>
        <v>9.0909090909090384E-3</v>
      </c>
      <c r="R1231" s="11">
        <f>E1231/N1231</f>
        <v>25</v>
      </c>
      <c r="S1231" t="str">
        <f t="shared" si="78"/>
        <v>music</v>
      </c>
      <c r="T1231" t="str">
        <f t="shared" si="7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f t="shared" si="76"/>
        <v>40598.972569444442</v>
      </c>
      <c r="K1232">
        <v>1295997630</v>
      </c>
      <c r="L1232" s="16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((E1232-D1232)/D1232)+1</f>
        <v>0</v>
      </c>
      <c r="R1232" s="11" t="e">
        <f>E1232/N1232</f>
        <v>#DIV/0!</v>
      </c>
      <c r="S1232" t="str">
        <f t="shared" si="78"/>
        <v>music</v>
      </c>
      <c r="T1232" t="str">
        <f t="shared" si="7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f t="shared" si="76"/>
        <v>42244.041666666672</v>
      </c>
      <c r="K1233">
        <v>1436394968</v>
      </c>
      <c r="L1233" s="16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>((E1233-D1233)/D1233)+1</f>
        <v>0</v>
      </c>
      <c r="R1233" s="11" t="e">
        <f>E1233/N1233</f>
        <v>#DIV/0!</v>
      </c>
      <c r="S1233" t="str">
        <f t="shared" si="78"/>
        <v>music</v>
      </c>
      <c r="T1233" t="str">
        <f t="shared" si="7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f t="shared" si="76"/>
        <v>41553.848032407412</v>
      </c>
      <c r="K1234">
        <v>1377030070</v>
      </c>
      <c r="L1234" s="16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>((E1234-D1234)/D1234)+1</f>
        <v>8.0000000000000071E-3</v>
      </c>
      <c r="R1234" s="11">
        <f>E1234/N1234</f>
        <v>40</v>
      </c>
      <c r="S1234" t="str">
        <f t="shared" si="78"/>
        <v>music</v>
      </c>
      <c r="T1234" t="str">
        <f t="shared" si="7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f t="shared" si="76"/>
        <v>40960.948773148149</v>
      </c>
      <c r="K1235">
        <v>1328049974</v>
      </c>
      <c r="L1235" s="16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>((E1235-D1235)/D1235)+1</f>
        <v>0.11599999999999999</v>
      </c>
      <c r="R1235" s="11">
        <f>E1235/N1235</f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f t="shared" si="76"/>
        <v>42037.788680555561</v>
      </c>
      <c r="K1236">
        <v>1420311342</v>
      </c>
      <c r="L1236" s="16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((E1236-D1236)/D1236)+1</f>
        <v>0</v>
      </c>
      <c r="R1236" s="11" t="e">
        <f>E1236/N1236</f>
        <v>#DIV/0!</v>
      </c>
      <c r="S1236" t="str">
        <f t="shared" si="78"/>
        <v>music</v>
      </c>
      <c r="T1236" t="str">
        <f t="shared" si="7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f t="shared" si="76"/>
        <v>41623.135405092595</v>
      </c>
      <c r="K1237">
        <v>1383621299</v>
      </c>
      <c r="L1237" s="16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((E1237-D1237)/D1237)+1</f>
        <v>2.7873639500929137E-2</v>
      </c>
      <c r="R1237" s="11">
        <f>E1237/N1237</f>
        <v>35</v>
      </c>
      <c r="S1237" t="str">
        <f t="shared" si="78"/>
        <v>music</v>
      </c>
      <c r="T1237" t="str">
        <f t="shared" si="7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f t="shared" si="76"/>
        <v>41118.666666666664</v>
      </c>
      <c r="K1238">
        <v>1342801164</v>
      </c>
      <c r="L1238" s="16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>((E1238-D1238)/D1238)+1</f>
        <v>0</v>
      </c>
      <c r="R1238" s="11" t="e">
        <f>E1238/N1238</f>
        <v>#DIV/0!</v>
      </c>
      <c r="S1238" t="str">
        <f t="shared" si="78"/>
        <v>music</v>
      </c>
      <c r="T1238" t="str">
        <f t="shared" si="7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f t="shared" si="76"/>
        <v>41145.283159722225</v>
      </c>
      <c r="K1239">
        <v>1344062865</v>
      </c>
      <c r="L1239" s="16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((E1239-D1239)/D1239)+1</f>
        <v>0</v>
      </c>
      <c r="R1239" s="11" t="e">
        <f>E1239/N1239</f>
        <v>#DIV/0!</v>
      </c>
      <c r="S1239" t="str">
        <f t="shared" si="78"/>
        <v>music</v>
      </c>
      <c r="T1239" t="str">
        <f t="shared" si="7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f t="shared" si="76"/>
        <v>40761.61037037037</v>
      </c>
      <c r="K1240">
        <v>1310049536</v>
      </c>
      <c r="L1240" s="16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>((E1240-D1240)/D1240)+1</f>
        <v>0.17800000000000005</v>
      </c>
      <c r="R1240" s="11">
        <f>E1240/N1240</f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f t="shared" si="76"/>
        <v>40913.962581018517</v>
      </c>
      <c r="K1241">
        <v>1323212767</v>
      </c>
      <c r="L1241" s="16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((E1241-D1241)/D1241)+1</f>
        <v>0</v>
      </c>
      <c r="R1241" s="11" t="e">
        <f>E1241/N1241</f>
        <v>#DIV/0!</v>
      </c>
      <c r="S1241" t="str">
        <f t="shared" si="78"/>
        <v>music</v>
      </c>
      <c r="T1241" t="str">
        <f t="shared" si="7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f t="shared" si="76"/>
        <v>41467.910416666666</v>
      </c>
      <c r="K1242">
        <v>1368579457</v>
      </c>
      <c r="L1242" s="16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>((E1242-D1242)/D1242)+1</f>
        <v>3.0124999999999957E-2</v>
      </c>
      <c r="R1242" s="11">
        <f>E1242/N1242</f>
        <v>30.125</v>
      </c>
      <c r="S1242" t="str">
        <f t="shared" si="78"/>
        <v>music</v>
      </c>
      <c r="T1242" t="str">
        <f t="shared" si="7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f t="shared" si="76"/>
        <v>41946.249305555553</v>
      </c>
      <c r="K1243">
        <v>1413057980</v>
      </c>
      <c r="L1243" s="16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>((E1243-D1243)/D1243)+1</f>
        <v>0.50740000000000007</v>
      </c>
      <c r="R1243" s="11">
        <f>E1243/N1243</f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f t="shared" si="76"/>
        <v>40797.554166666669</v>
      </c>
      <c r="K1244">
        <v>1314417502</v>
      </c>
      <c r="L1244" s="16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>((E1244-D1244)/D1244)+1</f>
        <v>5.4884742041712009E-3</v>
      </c>
      <c r="R1244" s="11">
        <f>E1244/N1244</f>
        <v>5</v>
      </c>
      <c r="S1244" t="str">
        <f t="shared" si="78"/>
        <v>music</v>
      </c>
      <c r="T1244" t="str">
        <f t="shared" si="7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f t="shared" si="76"/>
        <v>40732.875</v>
      </c>
      <c r="K1245">
        <v>1304888771</v>
      </c>
      <c r="L1245" s="16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>((E1245-D1245)/D1245)+1</f>
        <v>0.14091666666666669</v>
      </c>
      <c r="R1245" s="11">
        <f>E1245/N1245</f>
        <v>44.5</v>
      </c>
      <c r="S1245" t="str">
        <f t="shared" si="78"/>
        <v>music</v>
      </c>
      <c r="T1245" t="str">
        <f t="shared" si="7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f t="shared" si="76"/>
        <v>41386.875</v>
      </c>
      <c r="K1246">
        <v>1363981723</v>
      </c>
      <c r="L1246" s="16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>((E1246-D1246)/D1246)+1</f>
        <v>1.038</v>
      </c>
      <c r="R1246" s="11">
        <f>E1246/N1246</f>
        <v>46.133333333333333</v>
      </c>
      <c r="S1246" t="str">
        <f t="shared" si="78"/>
        <v>music</v>
      </c>
      <c r="T1246" t="str">
        <f t="shared" si="7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f t="shared" si="76"/>
        <v>41804.599930555552</v>
      </c>
      <c r="K1247">
        <v>1400163834</v>
      </c>
      <c r="L1247" s="16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((E1247-D1247)/D1247)+1</f>
        <v>1.2025000000000001</v>
      </c>
      <c r="R1247" s="11">
        <f>E1247/N1247</f>
        <v>141.47058823529412</v>
      </c>
      <c r="S1247" t="str">
        <f t="shared" si="78"/>
        <v>music</v>
      </c>
      <c r="T1247" t="str">
        <f t="shared" si="7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f t="shared" si="76"/>
        <v>40883.085057870368</v>
      </c>
      <c r="K1248">
        <v>1319245349</v>
      </c>
      <c r="L1248" s="16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>((E1248-D1248)/D1248)+1</f>
        <v>1.17</v>
      </c>
      <c r="R1248" s="11">
        <f>E1248/N1248</f>
        <v>75.483870967741936</v>
      </c>
      <c r="S1248" t="str">
        <f t="shared" si="78"/>
        <v>music</v>
      </c>
      <c r="T1248" t="str">
        <f t="shared" si="7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f t="shared" si="76"/>
        <v>41400.292303240742</v>
      </c>
      <c r="K1249">
        <v>1365231655</v>
      </c>
      <c r="L1249" s="16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((E1249-D1249)/D1249)+1</f>
        <v>1.2214285714285715</v>
      </c>
      <c r="R1249" s="11">
        <f>E1249/N1249</f>
        <v>85.5</v>
      </c>
      <c r="S1249" t="str">
        <f t="shared" si="78"/>
        <v>music</v>
      </c>
      <c r="T1249" t="str">
        <f t="shared" si="7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f t="shared" si="76"/>
        <v>41803.290972222225</v>
      </c>
      <c r="K1250">
        <v>1399563953</v>
      </c>
      <c r="L1250" s="16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>((E1250-D1250)/D1250)+1</f>
        <v>1.5164</v>
      </c>
      <c r="R1250" s="11">
        <f>E1250/N1250</f>
        <v>64.254237288135599</v>
      </c>
      <c r="S1250" t="str">
        <f t="shared" si="78"/>
        <v>music</v>
      </c>
      <c r="T1250" t="str">
        <f t="shared" si="7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f t="shared" si="76"/>
        <v>41097.74086805556</v>
      </c>
      <c r="K1251">
        <v>1339091211</v>
      </c>
      <c r="L1251" s="16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((E1251-D1251)/D1251)+1</f>
        <v>1.0444</v>
      </c>
      <c r="R1251" s="11">
        <f>E1251/N1251</f>
        <v>64.46913580246914</v>
      </c>
      <c r="S1251" t="str">
        <f t="shared" si="78"/>
        <v>music</v>
      </c>
      <c r="T1251" t="str">
        <f t="shared" si="7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f t="shared" si="76"/>
        <v>41888.64271990741</v>
      </c>
      <c r="K1252">
        <v>1406129131</v>
      </c>
      <c r="L1252" s="16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((E1252-D1252)/D1252)+1</f>
        <v>2.0015333333333336</v>
      </c>
      <c r="R1252" s="11">
        <f>E1252/N1252</f>
        <v>118.2007874015748</v>
      </c>
      <c r="S1252" t="str">
        <f t="shared" si="78"/>
        <v>music</v>
      </c>
      <c r="T1252" t="str">
        <f t="shared" si="7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f t="shared" si="76"/>
        <v>40811.814432870371</v>
      </c>
      <c r="K1253">
        <v>1311795167</v>
      </c>
      <c r="L1253" s="16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((E1253-D1253)/D1253)+1</f>
        <v>1.018</v>
      </c>
      <c r="R1253" s="11">
        <f>E1253/N1253</f>
        <v>82.540540540540547</v>
      </c>
      <c r="S1253" t="str">
        <f t="shared" si="78"/>
        <v>music</v>
      </c>
      <c r="T1253" t="str">
        <f t="shared" si="7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f t="shared" si="76"/>
        <v>41571.988067129627</v>
      </c>
      <c r="K1254">
        <v>1380238969</v>
      </c>
      <c r="L1254" s="16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((E1254-D1254)/D1254)+1</f>
        <v>1.3765714285714286</v>
      </c>
      <c r="R1254" s="11">
        <f>E1254/N1254</f>
        <v>34.170212765957444</v>
      </c>
      <c r="S1254" t="str">
        <f t="shared" si="78"/>
        <v>music</v>
      </c>
      <c r="T1254" t="str">
        <f t="shared" si="7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f t="shared" si="76"/>
        <v>41885.783645833333</v>
      </c>
      <c r="K1255">
        <v>1407178107</v>
      </c>
      <c r="L1255" s="16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((E1255-D1255)/D1255)+1</f>
        <v>3038.3319999999999</v>
      </c>
      <c r="R1255" s="11">
        <f>E1255/N1255</f>
        <v>42.73322081575246</v>
      </c>
      <c r="S1255" t="str">
        <f t="shared" si="78"/>
        <v>music</v>
      </c>
      <c r="T1255" t="str">
        <f t="shared" si="7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f t="shared" si="76"/>
        <v>40544.207638888889</v>
      </c>
      <c r="K1256">
        <v>1288968886</v>
      </c>
      <c r="L1256" s="16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>((E1256-D1256)/D1256)+1</f>
        <v>1.9885074626865671</v>
      </c>
      <c r="R1256" s="11">
        <f>E1256/N1256</f>
        <v>94.489361702127653</v>
      </c>
      <c r="S1256" t="str">
        <f t="shared" si="78"/>
        <v>music</v>
      </c>
      <c r="T1256" t="str">
        <f t="shared" si="7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f t="shared" si="76"/>
        <v>41609.887175925927</v>
      </c>
      <c r="K1257">
        <v>1383337052</v>
      </c>
      <c r="L1257" s="16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>((E1257-D1257)/D1257)+1</f>
        <v>2.0236666666666667</v>
      </c>
      <c r="R1257" s="11">
        <f>E1257/N1257</f>
        <v>55.697247706422019</v>
      </c>
      <c r="S1257" t="str">
        <f t="shared" si="78"/>
        <v>music</v>
      </c>
      <c r="T1257" t="str">
        <f t="shared" si="7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f t="shared" si="76"/>
        <v>40951.919340277782</v>
      </c>
      <c r="K1258">
        <v>1326492231</v>
      </c>
      <c r="L1258" s="16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((E1258-D1258)/D1258)+1</f>
        <v>1.1796376666666666</v>
      </c>
      <c r="R1258" s="11">
        <f>E1258/N1258</f>
        <v>98.030831024930734</v>
      </c>
      <c r="S1258" t="str">
        <f t="shared" si="78"/>
        <v>music</v>
      </c>
      <c r="T1258" t="str">
        <f t="shared" si="7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f t="shared" si="76"/>
        <v>40636.043865740743</v>
      </c>
      <c r="K1259">
        <v>1297562590</v>
      </c>
      <c r="L1259" s="16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>((E1259-D1259)/D1259)+1</f>
        <v>2.9472727272727273</v>
      </c>
      <c r="R1259" s="11">
        <f>E1259/N1259</f>
        <v>92.102272727272734</v>
      </c>
      <c r="S1259" t="str">
        <f t="shared" si="78"/>
        <v>music</v>
      </c>
      <c r="T1259" t="str">
        <f t="shared" si="7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f t="shared" si="76"/>
        <v>41517.611250000002</v>
      </c>
      <c r="K1260">
        <v>1375368012</v>
      </c>
      <c r="L1260" s="16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((E1260-D1260)/D1260)+1</f>
        <v>2.1314633333333335</v>
      </c>
      <c r="R1260" s="11">
        <f>E1260/N1260</f>
        <v>38.175462686567165</v>
      </c>
      <c r="S1260" t="str">
        <f t="shared" si="78"/>
        <v>music</v>
      </c>
      <c r="T1260" t="str">
        <f t="shared" si="7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f t="shared" si="76"/>
        <v>41799.165972222225</v>
      </c>
      <c r="K1261">
        <v>1399504664</v>
      </c>
      <c r="L1261" s="16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>((E1261-D1261)/D1261)+1</f>
        <v>1.0424</v>
      </c>
      <c r="R1261" s="11">
        <f>E1261/N1261</f>
        <v>27.145833333333332</v>
      </c>
      <c r="S1261" t="str">
        <f t="shared" si="78"/>
        <v>music</v>
      </c>
      <c r="T1261" t="str">
        <f t="shared" si="7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f t="shared" si="76"/>
        <v>41696.842824074076</v>
      </c>
      <c r="K1262">
        <v>1390853620</v>
      </c>
      <c r="L1262" s="16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((E1262-D1262)/D1262)+1</f>
        <v>1.1366666666666667</v>
      </c>
      <c r="R1262" s="11">
        <f>E1262/N1262</f>
        <v>50.689189189189186</v>
      </c>
      <c r="S1262" t="str">
        <f t="shared" si="78"/>
        <v>music</v>
      </c>
      <c r="T1262" t="str">
        <f t="shared" si="7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f t="shared" si="76"/>
        <v>41668.342905092592</v>
      </c>
      <c r="K1263">
        <v>1388391227</v>
      </c>
      <c r="L1263" s="16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((E1263-D1263)/D1263)+1</f>
        <v>1.0125</v>
      </c>
      <c r="R1263" s="11">
        <f>E1263/N1263</f>
        <v>38.942307692307693</v>
      </c>
      <c r="S1263" t="str">
        <f t="shared" si="78"/>
        <v>music</v>
      </c>
      <c r="T1263" t="str">
        <f t="shared" si="7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f t="shared" si="76"/>
        <v>41686.762638888889</v>
      </c>
      <c r="K1264">
        <v>1389982692</v>
      </c>
      <c r="L1264" s="16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((E1264-D1264)/D1264)+1</f>
        <v>1.2541538461538462</v>
      </c>
      <c r="R1264" s="11">
        <f>E1264/N1264</f>
        <v>77.638095238095232</v>
      </c>
      <c r="S1264" t="str">
        <f t="shared" si="78"/>
        <v>music</v>
      </c>
      <c r="T1264" t="str">
        <f t="shared" si="7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f t="shared" si="76"/>
        <v>41727.041666666664</v>
      </c>
      <c r="K1265">
        <v>1393034470</v>
      </c>
      <c r="L1265" s="16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>((E1265-D1265)/D1265)+1</f>
        <v>1.19</v>
      </c>
      <c r="R1265" s="11">
        <f>E1265/N1265</f>
        <v>43.536585365853661</v>
      </c>
      <c r="S1265" t="str">
        <f t="shared" si="78"/>
        <v>music</v>
      </c>
      <c r="T1265" t="str">
        <f t="shared" si="7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f t="shared" si="76"/>
        <v>41576.662997685184</v>
      </c>
      <c r="K1266">
        <v>1380556483</v>
      </c>
      <c r="L1266" s="16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((E1266-D1266)/D1266)+1</f>
        <v>1.6646153846153846</v>
      </c>
      <c r="R1266" s="11">
        <f>E1266/N1266</f>
        <v>31.823529411764707</v>
      </c>
      <c r="S1266" t="str">
        <f t="shared" si="78"/>
        <v>music</v>
      </c>
      <c r="T1266" t="str">
        <f t="shared" si="7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f t="shared" si="76"/>
        <v>40512.655266203699</v>
      </c>
      <c r="K1267">
        <v>1287071015</v>
      </c>
      <c r="L1267" s="16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((E1267-D1267)/D1267)+1</f>
        <v>1.1914771428571429</v>
      </c>
      <c r="R1267" s="11">
        <f>E1267/N1267</f>
        <v>63.184393939393942</v>
      </c>
      <c r="S1267" t="str">
        <f t="shared" si="78"/>
        <v>music</v>
      </c>
      <c r="T1267" t="str">
        <f t="shared" si="7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f t="shared" si="76"/>
        <v>41650.87667824074</v>
      </c>
      <c r="K1268">
        <v>1386882145</v>
      </c>
      <c r="L1268" s="16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((E1268-D1268)/D1268)+1</f>
        <v>1.0047368421052632</v>
      </c>
      <c r="R1268" s="11">
        <f>E1268/N1268</f>
        <v>190.9</v>
      </c>
      <c r="S1268" t="str">
        <f t="shared" si="78"/>
        <v>music</v>
      </c>
      <c r="T1268" t="str">
        <f t="shared" si="7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f t="shared" si="76"/>
        <v>41479.585162037038</v>
      </c>
      <c r="K1269">
        <v>1372082558</v>
      </c>
      <c r="L1269" s="16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((E1269-D1269)/D1269)+1</f>
        <v>1.018</v>
      </c>
      <c r="R1269" s="11">
        <f>E1269/N1269</f>
        <v>140.85534591194968</v>
      </c>
      <c r="S1269" t="str">
        <f t="shared" si="78"/>
        <v>music</v>
      </c>
      <c r="T1269" t="str">
        <f t="shared" si="7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f t="shared" si="76"/>
        <v>41537.845451388886</v>
      </c>
      <c r="K1270">
        <v>1377116247</v>
      </c>
      <c r="L1270" s="16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((E1270-D1270)/D1270)+1</f>
        <v>1.1666666666666667</v>
      </c>
      <c r="R1270" s="11">
        <f>E1270/N1270</f>
        <v>76.92307692307692</v>
      </c>
      <c r="S1270" t="str">
        <f t="shared" si="78"/>
        <v>music</v>
      </c>
      <c r="T1270" t="str">
        <f t="shared" si="7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f t="shared" si="76"/>
        <v>42476</v>
      </c>
      <c r="K1271">
        <v>1458157512</v>
      </c>
      <c r="L1271" s="16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>((E1271-D1271)/D1271)+1</f>
        <v>1.0864893617021276</v>
      </c>
      <c r="R1271" s="11">
        <f>E1271/N1271</f>
        <v>99.15533980582525</v>
      </c>
      <c r="S1271" t="str">
        <f t="shared" si="78"/>
        <v>music</v>
      </c>
      <c r="T1271" t="str">
        <f t="shared" si="7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f t="shared" si="76"/>
        <v>40993.815300925926</v>
      </c>
      <c r="K1272">
        <v>1327523642</v>
      </c>
      <c r="L1272" s="16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>((E1272-D1272)/D1272)+1</f>
        <v>1.1472</v>
      </c>
      <c r="R1272" s="11">
        <f>E1272/N1272</f>
        <v>67.881656804733723</v>
      </c>
      <c r="S1272" t="str">
        <f t="shared" si="78"/>
        <v>music</v>
      </c>
      <c r="T1272" t="str">
        <f t="shared" si="7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f t="shared" si="76"/>
        <v>41591.725219907406</v>
      </c>
      <c r="K1273">
        <v>1381767859</v>
      </c>
      <c r="L1273" s="16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>((E1273-D1273)/D1273)+1</f>
        <v>1.018</v>
      </c>
      <c r="R1273" s="11">
        <f>E1273/N1273</f>
        <v>246.29032258064515</v>
      </c>
      <c r="S1273" t="str">
        <f t="shared" si="78"/>
        <v>music</v>
      </c>
      <c r="T1273" t="str">
        <f t="shared" si="7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f t="shared" si="76"/>
        <v>40344.166666666664</v>
      </c>
      <c r="K1274">
        <v>1270576379</v>
      </c>
      <c r="L1274" s="16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>((E1274-D1274)/D1274)+1</f>
        <v>1.06</v>
      </c>
      <c r="R1274" s="11">
        <f>E1274/N1274</f>
        <v>189.28571428571428</v>
      </c>
      <c r="S1274" t="str">
        <f t="shared" si="78"/>
        <v>music</v>
      </c>
      <c r="T1274" t="str">
        <f t="shared" si="7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f t="shared" si="76"/>
        <v>41882.730219907404</v>
      </c>
      <c r="K1275">
        <v>1406914291</v>
      </c>
      <c r="L1275" s="16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((E1275-D1275)/D1275)+1</f>
        <v>1.0349999999999999</v>
      </c>
      <c r="R1275" s="11">
        <f>E1275/N1275</f>
        <v>76.666666666666671</v>
      </c>
      <c r="S1275" t="str">
        <f t="shared" si="78"/>
        <v>music</v>
      </c>
      <c r="T1275" t="str">
        <f t="shared" si="7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f t="shared" si="76"/>
        <v>41151.690104166664</v>
      </c>
      <c r="K1276">
        <v>1343320425</v>
      </c>
      <c r="L1276" s="16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((E1276-D1276)/D1276)+1</f>
        <v>1.5497535999999998</v>
      </c>
      <c r="R1276" s="11">
        <f>E1276/N1276</f>
        <v>82.963254817987149</v>
      </c>
      <c r="S1276" t="str">
        <f t="shared" si="78"/>
        <v>music</v>
      </c>
      <c r="T1276" t="str">
        <f t="shared" si="7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f t="shared" si="76"/>
        <v>41493.867905092593</v>
      </c>
      <c r="K1277">
        <v>1372884587</v>
      </c>
      <c r="L1277" s="16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((E1277-D1277)/D1277)+1</f>
        <v>1.6214066666666667</v>
      </c>
      <c r="R1277" s="11">
        <f>E1277/N1277</f>
        <v>62.522107969151669</v>
      </c>
      <c r="S1277" t="str">
        <f t="shared" si="78"/>
        <v>music</v>
      </c>
      <c r="T1277" t="str">
        <f t="shared" si="7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f t="shared" si="76"/>
        <v>40057.166666666664</v>
      </c>
      <c r="K1278">
        <v>1247504047</v>
      </c>
      <c r="L1278" s="16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>((E1278-D1278)/D1278)+1</f>
        <v>1.0442100000000001</v>
      </c>
      <c r="R1278" s="11">
        <f>E1278/N1278</f>
        <v>46.06808823529412</v>
      </c>
      <c r="S1278" t="str">
        <f t="shared" si="78"/>
        <v>music</v>
      </c>
      <c r="T1278" t="str">
        <f t="shared" si="7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f t="shared" si="76"/>
        <v>41156.561886574076</v>
      </c>
      <c r="K1279">
        <v>1343741347</v>
      </c>
      <c r="L1279" s="16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((E1279-D1279)/D1279)+1</f>
        <v>1.0612433333333333</v>
      </c>
      <c r="R1279" s="11">
        <f>E1279/N1279</f>
        <v>38.543946731234868</v>
      </c>
      <c r="S1279" t="str">
        <f t="shared" si="78"/>
        <v>music</v>
      </c>
      <c r="T1279" t="str">
        <f t="shared" si="7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f t="shared" si="76"/>
        <v>41815.083333333336</v>
      </c>
      <c r="K1280">
        <v>1401196766</v>
      </c>
      <c r="L1280" s="16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>((E1280-D1280)/D1280)+1</f>
        <v>1.5493846153846154</v>
      </c>
      <c r="R1280" s="11">
        <f>E1280/N1280</f>
        <v>53.005263157894738</v>
      </c>
      <c r="S1280" t="str">
        <f t="shared" si="78"/>
        <v>music</v>
      </c>
      <c r="T1280" t="str">
        <f t="shared" si="7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f t="shared" si="76"/>
        <v>41722.057523148149</v>
      </c>
      <c r="K1281">
        <v>1392171770</v>
      </c>
      <c r="L1281" s="16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>((E1281-D1281)/D1281)+1</f>
        <v>1.1077157238734421</v>
      </c>
      <c r="R1281" s="11">
        <f>E1281/N1281</f>
        <v>73.355396825396824</v>
      </c>
      <c r="S1281" t="str">
        <f t="shared" si="78"/>
        <v>music</v>
      </c>
      <c r="T1281" t="str">
        <f t="shared" si="7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f t="shared" si="76"/>
        <v>40603.757569444446</v>
      </c>
      <c r="K1282">
        <v>1291227054</v>
      </c>
      <c r="L1282" s="16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((E1282-D1282)/D1282)+1</f>
        <v>1.1091186666666666</v>
      </c>
      <c r="R1282" s="11">
        <f>E1282/N1282</f>
        <v>127.97523076923076</v>
      </c>
      <c r="S1282" t="str">
        <f t="shared" si="78"/>
        <v>music</v>
      </c>
      <c r="T1282" t="str">
        <f t="shared" si="7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f t="shared" ref="J1283:J1346" si="80">(((I1283/60)/60)/24)+DATE(1970,1,1)</f>
        <v>41483.743472222224</v>
      </c>
      <c r="K1283">
        <v>1373305836</v>
      </c>
      <c r="L1283" s="16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((E1283-D1283)/D1283)+1</f>
        <v>1.1071428571428572</v>
      </c>
      <c r="R1283" s="11">
        <f>E1283/N1283</f>
        <v>104.72972972972973</v>
      </c>
      <c r="S1283" t="str">
        <f t="shared" ref="S1283:S1346" si="82">LEFT(P1283,FIND("/",P1283)-1)</f>
        <v>music</v>
      </c>
      <c r="T1283" t="str">
        <f t="shared" ref="T1283:T1346" si="83">RIGHT(P1283,LEN(P1283)-FIND("/",P1283))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f t="shared" si="80"/>
        <v>41617.207638888889</v>
      </c>
      <c r="K1284">
        <v>1383909855</v>
      </c>
      <c r="L1284" s="16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>((E1284-D1284)/D1284)+1</f>
        <v>1.2361333333333333</v>
      </c>
      <c r="R1284" s="11">
        <f>E1284/N1284</f>
        <v>67.671532846715323</v>
      </c>
      <c r="S1284" t="str">
        <f t="shared" si="82"/>
        <v>music</v>
      </c>
      <c r="T1284" t="str">
        <f t="shared" si="83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f t="shared" si="80"/>
        <v>41344.166666666664</v>
      </c>
      <c r="K1285">
        <v>1360948389</v>
      </c>
      <c r="L1285" s="16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>((E1285-D1285)/D1285)+1</f>
        <v>2.1105</v>
      </c>
      <c r="R1285" s="11">
        <f>E1285/N1285</f>
        <v>95.931818181818187</v>
      </c>
      <c r="S1285" t="str">
        <f t="shared" si="82"/>
        <v>music</v>
      </c>
      <c r="T1285" t="str">
        <f t="shared" si="83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f t="shared" si="80"/>
        <v>42735.707638888889</v>
      </c>
      <c r="K1286">
        <v>1481175482</v>
      </c>
      <c r="L1286" s="16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>((E1286-D1286)/D1286)+1</f>
        <v>1.01</v>
      </c>
      <c r="R1286" s="11">
        <f>E1286/N1286</f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f t="shared" si="80"/>
        <v>42175.583043981482</v>
      </c>
      <c r="K1287">
        <v>1433512775</v>
      </c>
      <c r="L1287" s="16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((E1287-D1287)/D1287)+1</f>
        <v>1.0165</v>
      </c>
      <c r="R1287" s="11">
        <f>E1287/N1287</f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f t="shared" si="80"/>
        <v>42052.583333333328</v>
      </c>
      <c r="K1288">
        <v>1423041227</v>
      </c>
      <c r="L1288" s="16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>((E1288-D1288)/D1288)+1</f>
        <v>1.0833333333333333</v>
      </c>
      <c r="R1288" s="11">
        <f>E1288/N1288</f>
        <v>81.25</v>
      </c>
      <c r="S1288" t="str">
        <f t="shared" si="82"/>
        <v>theater</v>
      </c>
      <c r="T1288" t="str">
        <f t="shared" si="83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f t="shared" si="80"/>
        <v>42167.621018518519</v>
      </c>
      <c r="K1289">
        <v>1428936856</v>
      </c>
      <c r="L1289" s="16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((E1289-D1289)/D1289)+1</f>
        <v>2.42</v>
      </c>
      <c r="R1289" s="11">
        <f>E1289/N1289</f>
        <v>24.2</v>
      </c>
      <c r="S1289" t="str">
        <f t="shared" si="82"/>
        <v>theater</v>
      </c>
      <c r="T1289" t="str">
        <f t="shared" si="83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f t="shared" si="80"/>
        <v>42592.166666666672</v>
      </c>
      <c r="K1290">
        <v>1468122163</v>
      </c>
      <c r="L1290" s="16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>((E1290-D1290)/D1290)+1</f>
        <v>1.0044999999999999</v>
      </c>
      <c r="R1290" s="11">
        <f>E1290/N1290</f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f t="shared" si="80"/>
        <v>42739.134780092587</v>
      </c>
      <c r="K1291">
        <v>1480907645</v>
      </c>
      <c r="L1291" s="16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((E1291-D1291)/D1291)+1</f>
        <v>1.2506666666666666</v>
      </c>
      <c r="R1291" s="11">
        <f>E1291/N1291</f>
        <v>36.07692307692308</v>
      </c>
      <c r="S1291" t="str">
        <f t="shared" si="82"/>
        <v>theater</v>
      </c>
      <c r="T1291" t="str">
        <f t="shared" si="83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f t="shared" si="80"/>
        <v>42117.290972222225</v>
      </c>
      <c r="K1292">
        <v>1427121931</v>
      </c>
      <c r="L1292" s="16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>((E1292-D1292)/D1292)+1</f>
        <v>1.0857142857142856</v>
      </c>
      <c r="R1292" s="11">
        <f>E1292/N1292</f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f t="shared" si="80"/>
        <v>42101.291666666672</v>
      </c>
      <c r="K1293">
        <v>1425224391</v>
      </c>
      <c r="L1293" s="16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>((E1293-D1293)/D1293)+1</f>
        <v>1.4570000000000001</v>
      </c>
      <c r="R1293" s="11">
        <f>E1293/N1293</f>
        <v>104.07142857142857</v>
      </c>
      <c r="S1293" t="str">
        <f t="shared" si="82"/>
        <v>theater</v>
      </c>
      <c r="T1293" t="str">
        <f t="shared" si="83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f t="shared" si="80"/>
        <v>42283.957638888889</v>
      </c>
      <c r="K1294">
        <v>1441822828</v>
      </c>
      <c r="L1294" s="16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>((E1294-D1294)/D1294)+1</f>
        <v>1.1000000000000001</v>
      </c>
      <c r="R1294" s="11">
        <f>E1294/N1294</f>
        <v>35.96153846153846</v>
      </c>
      <c r="S1294" t="str">
        <f t="shared" si="82"/>
        <v>theater</v>
      </c>
      <c r="T1294" t="str">
        <f t="shared" si="83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f t="shared" si="80"/>
        <v>42322.742719907401</v>
      </c>
      <c r="K1295">
        <v>1444927771</v>
      </c>
      <c r="L1295" s="16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>((E1295-D1295)/D1295)+1</f>
        <v>1.0223333333333333</v>
      </c>
      <c r="R1295" s="11">
        <f>E1295/N1295</f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f t="shared" si="80"/>
        <v>42296.458333333328</v>
      </c>
      <c r="K1296">
        <v>1443696797</v>
      </c>
      <c r="L1296" s="16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>((E1296-D1296)/D1296)+1</f>
        <v>1.22</v>
      </c>
      <c r="R1296" s="11">
        <f>E1296/N1296</f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f t="shared" si="80"/>
        <v>42214.708333333328</v>
      </c>
      <c r="K1297">
        <v>1435585497</v>
      </c>
      <c r="L1297" s="16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>((E1297-D1297)/D1297)+1</f>
        <v>1.0196000000000001</v>
      </c>
      <c r="R1297" s="11">
        <f>E1297/N1297</f>
        <v>39.828125</v>
      </c>
      <c r="S1297" t="str">
        <f t="shared" si="82"/>
        <v>theater</v>
      </c>
      <c r="T1297" t="str">
        <f t="shared" si="83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f t="shared" si="80"/>
        <v>42443.008946759262</v>
      </c>
      <c r="K1298">
        <v>1456189973</v>
      </c>
      <c r="L1298" s="16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>((E1298-D1298)/D1298)+1</f>
        <v>1.4117647058823528</v>
      </c>
      <c r="R1298" s="11">
        <f>E1298/N1298</f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f t="shared" si="80"/>
        <v>42491.747199074074</v>
      </c>
      <c r="K1299">
        <v>1459533358</v>
      </c>
      <c r="L1299" s="16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((E1299-D1299)/D1299)+1</f>
        <v>1.0952500000000001</v>
      </c>
      <c r="R1299" s="11">
        <f>E1299/N1299</f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f t="shared" si="80"/>
        <v>42488.680925925932</v>
      </c>
      <c r="K1300">
        <v>1459268432</v>
      </c>
      <c r="L1300" s="16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((E1300-D1300)/D1300)+1</f>
        <v>1.0465</v>
      </c>
      <c r="R1300" s="11">
        <f>E1300/N1300</f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f t="shared" si="80"/>
        <v>42199.814340277779</v>
      </c>
      <c r="K1301">
        <v>1434310359</v>
      </c>
      <c r="L1301" s="16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((E1301-D1301)/D1301)+1</f>
        <v>1.24</v>
      </c>
      <c r="R1301" s="11">
        <f>E1301/N1301</f>
        <v>135.625</v>
      </c>
      <c r="S1301" t="str">
        <f t="shared" si="82"/>
        <v>theater</v>
      </c>
      <c r="T1301" t="str">
        <f t="shared" si="83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f t="shared" si="80"/>
        <v>42522.789583333331</v>
      </c>
      <c r="K1302">
        <v>1461427938</v>
      </c>
      <c r="L1302" s="16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>((E1302-D1302)/D1302)+1</f>
        <v>1.35</v>
      </c>
      <c r="R1302" s="11">
        <f>E1302/N1302</f>
        <v>168.75</v>
      </c>
      <c r="S1302" t="str">
        <f t="shared" si="82"/>
        <v>theater</v>
      </c>
      <c r="T1302" t="str">
        <f t="shared" si="83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f t="shared" si="80"/>
        <v>42206.125</v>
      </c>
      <c r="K1303">
        <v>1436551178</v>
      </c>
      <c r="L1303" s="16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>((E1303-D1303)/D1303)+1</f>
        <v>1.0275000000000001</v>
      </c>
      <c r="R1303" s="11">
        <f>E1303/N1303</f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f t="shared" si="80"/>
        <v>42705.099664351852</v>
      </c>
      <c r="K1304">
        <v>1477963411</v>
      </c>
      <c r="L1304" s="16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>((E1304-D1304)/D1304)+1</f>
        <v>1</v>
      </c>
      <c r="R1304" s="11">
        <f>E1304/N1304</f>
        <v>50</v>
      </c>
      <c r="S1304" t="str">
        <f t="shared" si="82"/>
        <v>theater</v>
      </c>
      <c r="T1304" t="str">
        <f t="shared" si="83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f t="shared" si="80"/>
        <v>42582.458333333328</v>
      </c>
      <c r="K1305">
        <v>1468578920</v>
      </c>
      <c r="L1305" s="16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>((E1305-D1305)/D1305)+1</f>
        <v>1.3026085714285713</v>
      </c>
      <c r="R1305" s="11">
        <f>E1305/N1305</f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f t="shared" si="80"/>
        <v>42807.152835648143</v>
      </c>
      <c r="K1306">
        <v>1484196005</v>
      </c>
      <c r="L1306" s="16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>((E1306-D1306)/D1306)+1</f>
        <v>0.39627500000000004</v>
      </c>
      <c r="R1306" s="11">
        <f>E1306/N1306</f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f t="shared" si="80"/>
        <v>42572.729166666672</v>
      </c>
      <c r="K1307">
        <v>1466611108</v>
      </c>
      <c r="L1307" s="16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>((E1307-D1307)/D1307)+1</f>
        <v>0.2597666666666667</v>
      </c>
      <c r="R1307" s="11">
        <f>E1307/N1307</f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f t="shared" si="80"/>
        <v>41977.457569444443</v>
      </c>
      <c r="K1308">
        <v>1415098734</v>
      </c>
      <c r="L1308" s="16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((E1308-D1308)/D1308)+1</f>
        <v>0.65246363636363636</v>
      </c>
      <c r="R1308" s="11">
        <f>E1308/N1308</f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f t="shared" si="80"/>
        <v>42417.503229166665</v>
      </c>
      <c r="K1309">
        <v>1453118679</v>
      </c>
      <c r="L1309" s="16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((E1309-D1309)/D1309)+1</f>
        <v>0.11514000000000002</v>
      </c>
      <c r="R1309" s="11">
        <f>E1309/N1309</f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f t="shared" si="80"/>
        <v>42651.613564814819</v>
      </c>
      <c r="K1310">
        <v>1472481812</v>
      </c>
      <c r="L1310" s="16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((E1310-D1310)/D1310)+1</f>
        <v>0.11360000000000003</v>
      </c>
      <c r="R1310" s="11">
        <f>E1310/N1310</f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f t="shared" si="80"/>
        <v>42292.882731481484</v>
      </c>
      <c r="K1311">
        <v>1441919468</v>
      </c>
      <c r="L1311" s="16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((E1311-D1311)/D1311)+1</f>
        <v>1.1199130434782609</v>
      </c>
      <c r="R1311" s="11">
        <f>E1311/N1311</f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f t="shared" si="80"/>
        <v>42601.667245370365</v>
      </c>
      <c r="K1312">
        <v>1467734450</v>
      </c>
      <c r="L1312" s="16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((E1312-D1312)/D1312)+1</f>
        <v>0.15500000000000003</v>
      </c>
      <c r="R1312" s="11">
        <f>E1312/N1312</f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f t="shared" si="80"/>
        <v>42704.843969907408</v>
      </c>
      <c r="K1313">
        <v>1477509319</v>
      </c>
      <c r="L1313" s="16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>((E1313-D1313)/D1313)+1</f>
        <v>0.32028000000000001</v>
      </c>
      <c r="R1313" s="11">
        <f>E1313/N1313</f>
        <v>800.7</v>
      </c>
      <c r="S1313" t="str">
        <f t="shared" si="82"/>
        <v>technology</v>
      </c>
      <c r="T1313" t="str">
        <f t="shared" si="83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f t="shared" si="80"/>
        <v>42112.702800925923</v>
      </c>
      <c r="K1314">
        <v>1426783922</v>
      </c>
      <c r="L1314" s="16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((E1314-D1314)/D1314)+1</f>
        <v>6.0869565217391841E-3</v>
      </c>
      <c r="R1314" s="11">
        <f>E1314/N1314</f>
        <v>28</v>
      </c>
      <c r="S1314" t="str">
        <f t="shared" si="82"/>
        <v>technology</v>
      </c>
      <c r="T1314" t="str">
        <f t="shared" si="83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f t="shared" si="80"/>
        <v>42432.709652777776</v>
      </c>
      <c r="K1315">
        <v>1454432514</v>
      </c>
      <c r="L1315" s="16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((E1315-D1315)/D1315)+1</f>
        <v>0.31115000000000004</v>
      </c>
      <c r="R1315" s="11">
        <f>E1315/N1315</f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f t="shared" si="80"/>
        <v>42664.669675925921</v>
      </c>
      <c r="K1316">
        <v>1471881860</v>
      </c>
      <c r="L1316" s="16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((E1316-D1316)/D1316)+1</f>
        <v>1.1266666666666647E-2</v>
      </c>
      <c r="R1316" s="11">
        <f>E1316/N1316</f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f t="shared" si="80"/>
        <v>42314.041666666672</v>
      </c>
      <c r="K1317">
        <v>1443700648</v>
      </c>
      <c r="L1317" s="16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>((E1317-D1317)/D1317)+1</f>
        <v>0.40403999999999995</v>
      </c>
      <c r="R1317" s="11">
        <f>E1317/N1317</f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f t="shared" si="80"/>
        <v>42428.961909722217</v>
      </c>
      <c r="K1318">
        <v>1453676709</v>
      </c>
      <c r="L1318" s="16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>((E1318-D1318)/D1318)+1</f>
        <v>1.333333333330966E-5</v>
      </c>
      <c r="R1318" s="11">
        <f>E1318/N1318</f>
        <v>1</v>
      </c>
      <c r="S1318" t="str">
        <f t="shared" si="82"/>
        <v>technology</v>
      </c>
      <c r="T1318" t="str">
        <f t="shared" si="83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f t="shared" si="80"/>
        <v>42572.583333333328</v>
      </c>
      <c r="K1319">
        <v>1464586746</v>
      </c>
      <c r="L1319" s="16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>((E1319-D1319)/D1319)+1</f>
        <v>5.7335000000000025E-2</v>
      </c>
      <c r="R1319" s="11">
        <f>E1319/N1319</f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f t="shared" si="80"/>
        <v>42015.043657407412</v>
      </c>
      <c r="K1320">
        <v>1418346172</v>
      </c>
      <c r="L1320" s="16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((E1320-D1320)/D1320)+1</f>
        <v>0.15325</v>
      </c>
      <c r="R1320" s="11">
        <f>E1320/N1320</f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f t="shared" si="80"/>
        <v>41831.666666666664</v>
      </c>
      <c r="K1321">
        <v>1403810965</v>
      </c>
      <c r="L1321" s="16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>((E1321-D1321)/D1321)+1</f>
        <v>0.15103448275862064</v>
      </c>
      <c r="R1321" s="11">
        <f>E1321/N1321</f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f t="shared" si="80"/>
        <v>42734.958333333328</v>
      </c>
      <c r="K1322">
        <v>1480610046</v>
      </c>
      <c r="L1322" s="16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>((E1322-D1322)/D1322)+1</f>
        <v>5.0299999999999789E-3</v>
      </c>
      <c r="R1322" s="11">
        <f>E1322/N1322</f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f t="shared" si="80"/>
        <v>42727.74927083333</v>
      </c>
      <c r="K1323">
        <v>1479923937</v>
      </c>
      <c r="L1323" s="16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>((E1323-D1323)/D1323)+1</f>
        <v>1.3028138528138555E-2</v>
      </c>
      <c r="R1323" s="11">
        <f>E1323/N1323</f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f t="shared" si="80"/>
        <v>42145.656539351854</v>
      </c>
      <c r="K1324">
        <v>1429631125</v>
      </c>
      <c r="L1324" s="16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((E1324-D1324)/D1324)+1</f>
        <v>3.0285714285713805E-3</v>
      </c>
      <c r="R1324" s="11">
        <f>E1324/N1324</f>
        <v>26.5</v>
      </c>
      <c r="S1324" t="str">
        <f t="shared" si="82"/>
        <v>technology</v>
      </c>
      <c r="T1324" t="str">
        <f t="shared" si="83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f t="shared" si="80"/>
        <v>42486.288194444445</v>
      </c>
      <c r="K1325">
        <v>1458665146</v>
      </c>
      <c r="L1325" s="16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>((E1325-D1325)/D1325)+1</f>
        <v>8.879999999999999E-2</v>
      </c>
      <c r="R1325" s="11">
        <f>E1325/N1325</f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f t="shared" si="80"/>
        <v>42656.633703703701</v>
      </c>
      <c r="K1326">
        <v>1473779552</v>
      </c>
      <c r="L1326" s="16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((E1326-D1326)/D1326)+1</f>
        <v>9.8400000000000043E-2</v>
      </c>
      <c r="R1326" s="11">
        <f>E1326/N1326</f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f t="shared" si="80"/>
        <v>42734.086053240739</v>
      </c>
      <c r="K1327">
        <v>1480471435</v>
      </c>
      <c r="L1327" s="16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((E1327-D1327)/D1327)+1</f>
        <v>2.4299999999999988E-2</v>
      </c>
      <c r="R1327" s="11">
        <f>E1327/N1327</f>
        <v>60.75</v>
      </c>
      <c r="S1327" t="str">
        <f t="shared" si="82"/>
        <v>technology</v>
      </c>
      <c r="T1327" t="str">
        <f t="shared" si="83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f t="shared" si="80"/>
        <v>42019.791990740734</v>
      </c>
      <c r="K1328">
        <v>1417460428</v>
      </c>
      <c r="L1328" s="16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((E1328-D1328)/D1328)+1</f>
        <v>1.1299999999999977E-2</v>
      </c>
      <c r="R1328" s="11">
        <f>E1328/N1328</f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f t="shared" si="80"/>
        <v>42153.678645833337</v>
      </c>
      <c r="K1329">
        <v>1430324235</v>
      </c>
      <c r="L1329" s="16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((E1329-D1329)/D1329)+1</f>
        <v>3.5520833333333335E-2</v>
      </c>
      <c r="R1329" s="11">
        <f>E1329/N1329</f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f t="shared" si="80"/>
        <v>42657.642754629633</v>
      </c>
      <c r="K1330">
        <v>1472570734</v>
      </c>
      <c r="L1330" s="16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((E1330-D1330)/D1330)+1</f>
        <v>2.3306666666666698E-2</v>
      </c>
      <c r="R1330" s="11">
        <f>E1330/N1330</f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f t="shared" si="80"/>
        <v>41975.263252314813</v>
      </c>
      <c r="K1331">
        <v>1414041545</v>
      </c>
      <c r="L1331" s="16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>((E1331-D1331)/D1331)+1</f>
        <v>8.1599999999999451E-3</v>
      </c>
      <c r="R1331" s="11">
        <f>E1331/N1331</f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f t="shared" si="80"/>
        <v>42553.166666666672</v>
      </c>
      <c r="K1332">
        <v>1464763109</v>
      </c>
      <c r="L1332" s="16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>((E1332-D1332)/D1332)+1</f>
        <v>0.22494285714285711</v>
      </c>
      <c r="R1332" s="11">
        <f>E1332/N1332</f>
        <v>157.46</v>
      </c>
      <c r="S1332" t="str">
        <f t="shared" si="82"/>
        <v>technology</v>
      </c>
      <c r="T1332" t="str">
        <f t="shared" si="83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f t="shared" si="80"/>
        <v>42599.50409722222</v>
      </c>
      <c r="K1333">
        <v>1468843554</v>
      </c>
      <c r="L1333" s="16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((E1333-D1333)/D1333)+1</f>
        <v>1.3668000000000013E-2</v>
      </c>
      <c r="R1333" s="11">
        <f>E1333/N1333</f>
        <v>100.5</v>
      </c>
      <c r="S1333" t="str">
        <f t="shared" si="82"/>
        <v>technology</v>
      </c>
      <c r="T1333" t="str">
        <f t="shared" si="83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f t="shared" si="80"/>
        <v>42762.060277777782</v>
      </c>
      <c r="K1334">
        <v>1482888408</v>
      </c>
      <c r="L1334" s="16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((E1334-D1334)/D1334)+1</f>
        <v>0</v>
      </c>
      <c r="R1334" s="11" t="e">
        <f>E1334/N1334</f>
        <v>#DIV/0!</v>
      </c>
      <c r="S1334" t="str">
        <f t="shared" si="82"/>
        <v>technology</v>
      </c>
      <c r="T1334" t="str">
        <f t="shared" si="83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f t="shared" si="80"/>
        <v>41836.106770833336</v>
      </c>
      <c r="K1335">
        <v>1402886025</v>
      </c>
      <c r="L1335" s="16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((E1335-D1335)/D1335)+1</f>
        <v>0</v>
      </c>
      <c r="R1335" s="11" t="e">
        <f>E1335/N1335</f>
        <v>#DIV/0!</v>
      </c>
      <c r="S1335" t="str">
        <f t="shared" si="82"/>
        <v>technology</v>
      </c>
      <c r="T1335" t="str">
        <f t="shared" si="83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f t="shared" si="80"/>
        <v>42440.774155092593</v>
      </c>
      <c r="K1336">
        <v>1455129287</v>
      </c>
      <c r="L1336" s="16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((E1336-D1336)/D1336)+1</f>
        <v>0.1075413533834586</v>
      </c>
      <c r="R1336" s="11">
        <f>E1336/N1336</f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f t="shared" si="80"/>
        <v>42343.936365740738</v>
      </c>
      <c r="K1337">
        <v>1446762502</v>
      </c>
      <c r="L1337" s="16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((E1337-D1337)/D1337)+1</f>
        <v>0.1976</v>
      </c>
      <c r="R1337" s="11">
        <f>E1337/N1337</f>
        <v>308.75</v>
      </c>
      <c r="S1337" t="str">
        <f t="shared" si="82"/>
        <v>technology</v>
      </c>
      <c r="T1337" t="str">
        <f t="shared" si="83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f t="shared" si="80"/>
        <v>41990.863750000004</v>
      </c>
      <c r="K1338">
        <v>1415825028</v>
      </c>
      <c r="L1338" s="16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((E1338-D1338)/D1338)+1</f>
        <v>0.84946999999999995</v>
      </c>
      <c r="R1338" s="11">
        <f>E1338/N1338</f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f t="shared" si="80"/>
        <v>42797.577303240745</v>
      </c>
      <c r="K1339">
        <v>1485957079</v>
      </c>
      <c r="L1339" s="16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((E1339-D1339)/D1339)+1</f>
        <v>0.49382000000000004</v>
      </c>
      <c r="R1339" s="11">
        <f>E1339/N1339</f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f t="shared" si="80"/>
        <v>42218.803622685184</v>
      </c>
      <c r="K1340">
        <v>1435951033</v>
      </c>
      <c r="L1340" s="16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((E1340-D1340)/D1340)+1</f>
        <v>3.3033333333333359E-2</v>
      </c>
      <c r="R1340" s="11">
        <f>E1340/N1340</f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f t="shared" si="80"/>
        <v>41981.688831018517</v>
      </c>
      <c r="K1341">
        <v>1414164715</v>
      </c>
      <c r="L1341" s="16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>((E1341-D1341)/D1341)+1</f>
        <v>6.6339999999999955E-2</v>
      </c>
      <c r="R1341" s="11">
        <f>E1341/N1341</f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f t="shared" si="80"/>
        <v>41866.595520833333</v>
      </c>
      <c r="K1342">
        <v>1405520253</v>
      </c>
      <c r="L1342" s="16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((E1342-D1342)/D1342)+1</f>
        <v>0</v>
      </c>
      <c r="R1342" s="11" t="e">
        <f>E1342/N1342</f>
        <v>#DIV/0!</v>
      </c>
      <c r="S1342" t="str">
        <f t="shared" si="82"/>
        <v>technology</v>
      </c>
      <c r="T1342" t="str">
        <f t="shared" si="83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f t="shared" si="80"/>
        <v>42644.624039351853</v>
      </c>
      <c r="K1343">
        <v>1472569117</v>
      </c>
      <c r="L1343" s="16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((E1343-D1343)/D1343)+1</f>
        <v>0.7036</v>
      </c>
      <c r="R1343" s="11">
        <f>E1343/N1343</f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f t="shared" si="80"/>
        <v>42202.816423611104</v>
      </c>
      <c r="K1344">
        <v>1434569739</v>
      </c>
      <c r="L1344" s="16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((E1344-D1344)/D1344)+1</f>
        <v>2.0000000000000018E-3</v>
      </c>
      <c r="R1344" s="11">
        <f>E1344/N1344</f>
        <v>100</v>
      </c>
      <c r="S1344" t="str">
        <f t="shared" si="82"/>
        <v>technology</v>
      </c>
      <c r="T1344" t="str">
        <f t="shared" si="83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f t="shared" si="80"/>
        <v>42601.165972222225</v>
      </c>
      <c r="K1345">
        <v>1466512683</v>
      </c>
      <c r="L1345" s="16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>((E1345-D1345)/D1345)+1</f>
        <v>1.02298</v>
      </c>
      <c r="R1345" s="11">
        <f>E1345/N1345</f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f t="shared" si="80"/>
        <v>42551.789803240739</v>
      </c>
      <c r="K1346">
        <v>1464807439</v>
      </c>
      <c r="L1346" s="16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((E1346-D1346)/D1346)+1</f>
        <v>3.7773333333333334</v>
      </c>
      <c r="R1346" s="11">
        <f>E1346/N1346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f t="shared" ref="J1347:J1410" si="84">(((I1347/60)/60)/24)+DATE(1970,1,1)</f>
        <v>41834.814340277779</v>
      </c>
      <c r="K1347">
        <v>1402342359</v>
      </c>
      <c r="L1347" s="16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>((E1347-D1347)/D1347)+1</f>
        <v>1.25</v>
      </c>
      <c r="R1347" s="11">
        <f>E1347/N1347</f>
        <v>53.571428571428569</v>
      </c>
      <c r="S1347" t="str">
        <f t="shared" ref="S1347:S1410" si="86">LEFT(P1347,FIND("/",P1347)-1)</f>
        <v>publishing</v>
      </c>
      <c r="T1347" t="str">
        <f t="shared" ref="T1347:T1410" si="87">RIGHT(P1347,LEN(P1347)-FIND("/",P1347))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f t="shared" si="84"/>
        <v>41452.075821759259</v>
      </c>
      <c r="K1348">
        <v>1369705751</v>
      </c>
      <c r="L1348" s="16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((E1348-D1348)/D1348)+1</f>
        <v>1.473265306122449</v>
      </c>
      <c r="R1348" s="11">
        <f>E1348/N1348</f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f t="shared" si="84"/>
        <v>42070.638020833328</v>
      </c>
      <c r="K1349">
        <v>1423149525</v>
      </c>
      <c r="L1349" s="16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((E1349-D1349)/D1349)+1</f>
        <v>1.022</v>
      </c>
      <c r="R1349" s="11">
        <f>E1349/N1349</f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f t="shared" si="84"/>
        <v>41991.506168981476</v>
      </c>
      <c r="K1350">
        <v>1416485333</v>
      </c>
      <c r="L1350" s="16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((E1350-D1350)/D1350)+1</f>
        <v>1.018723404255319</v>
      </c>
      <c r="R1350" s="11">
        <f>E1350/N1350</f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f t="shared" si="84"/>
        <v>42354.290972222225</v>
      </c>
      <c r="K1351">
        <v>1447055935</v>
      </c>
      <c r="L1351" s="16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>((E1351-D1351)/D1351)+1</f>
        <v>2.0419999999999998</v>
      </c>
      <c r="R1351" s="11">
        <f>E1351/N1351</f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f t="shared" si="84"/>
        <v>42364.013124999998</v>
      </c>
      <c r="K1352">
        <v>1448497134</v>
      </c>
      <c r="L1352" s="16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((E1352-D1352)/D1352)+1</f>
        <v>1.0405</v>
      </c>
      <c r="R1352" s="11">
        <f>E1352/N1352</f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f t="shared" si="84"/>
        <v>42412.74009259259</v>
      </c>
      <c r="K1353">
        <v>1452707144</v>
      </c>
      <c r="L1353" s="16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((E1353-D1353)/D1353)+1</f>
        <v>1.0126500000000001</v>
      </c>
      <c r="R1353" s="11">
        <f>E1353/N1353</f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f t="shared" si="84"/>
        <v>42252.165972222225</v>
      </c>
      <c r="K1354">
        <v>1436968366</v>
      </c>
      <c r="L1354" s="16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>((E1354-D1354)/D1354)+1</f>
        <v>1.3613999999999999</v>
      </c>
      <c r="R1354" s="11">
        <f>E1354/N1354</f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f t="shared" si="84"/>
        <v>41344</v>
      </c>
      <c r="K1355">
        <v>1359946188</v>
      </c>
      <c r="L1355" s="16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>((E1355-D1355)/D1355)+1</f>
        <v>1.3360000000000001</v>
      </c>
      <c r="R1355" s="11">
        <f>E1355/N1355</f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f t="shared" si="84"/>
        <v>42532.807627314818</v>
      </c>
      <c r="K1356">
        <v>1463080979</v>
      </c>
      <c r="L1356" s="16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((E1356-D1356)/D1356)+1</f>
        <v>1.3025</v>
      </c>
      <c r="R1356" s="11">
        <f>E1356/N1356</f>
        <v>24.421875</v>
      </c>
      <c r="S1356" t="str">
        <f t="shared" si="86"/>
        <v>publishing</v>
      </c>
      <c r="T1356" t="str">
        <f t="shared" si="87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f t="shared" si="84"/>
        <v>41243.416666666664</v>
      </c>
      <c r="K1357">
        <v>1351663605</v>
      </c>
      <c r="L1357" s="16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>((E1357-D1357)/D1357)+1</f>
        <v>1.2267999999999999</v>
      </c>
      <c r="R1357" s="11">
        <f>E1357/N1357</f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f t="shared" si="84"/>
        <v>41460.038888888892</v>
      </c>
      <c r="K1358">
        <v>1370393760</v>
      </c>
      <c r="L1358" s="16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((E1358-D1358)/D1358)+1</f>
        <v>1.8281058823529412</v>
      </c>
      <c r="R1358" s="11">
        <f>E1358/N1358</f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f t="shared" si="84"/>
        <v>41334.249305555553</v>
      </c>
      <c r="K1359">
        <v>1359587137</v>
      </c>
      <c r="L1359" s="16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>((E1359-D1359)/D1359)+1</f>
        <v>1.2530000000000001</v>
      </c>
      <c r="R1359" s="11">
        <f>E1359/N1359</f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f t="shared" si="84"/>
        <v>40719.570868055554</v>
      </c>
      <c r="K1360">
        <v>1306417323</v>
      </c>
      <c r="L1360" s="16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((E1360-D1360)/D1360)+1</f>
        <v>1.1166666666666667</v>
      </c>
      <c r="R1360" s="11">
        <f>E1360/N1360</f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f t="shared" si="84"/>
        <v>40730.814699074072</v>
      </c>
      <c r="K1361">
        <v>1304623990</v>
      </c>
      <c r="L1361" s="16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((E1361-D1361)/D1361)+1</f>
        <v>1.1575757575757575</v>
      </c>
      <c r="R1361" s="11">
        <f>E1361/N1361</f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f t="shared" si="84"/>
        <v>41123.900694444441</v>
      </c>
      <c r="K1362">
        <v>1341524220</v>
      </c>
      <c r="L1362" s="16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((E1362-D1362)/D1362)+1</f>
        <v>1.732</v>
      </c>
      <c r="R1362" s="11">
        <f>E1362/N1362</f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f t="shared" si="84"/>
        <v>41811.717268518521</v>
      </c>
      <c r="K1363">
        <v>1400778772</v>
      </c>
      <c r="L1363" s="16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((E1363-D1363)/D1363)+1</f>
        <v>1.2598333333333334</v>
      </c>
      <c r="R1363" s="11">
        <f>E1363/N1363</f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f t="shared" si="84"/>
        <v>41524.934386574074</v>
      </c>
      <c r="K1364">
        <v>1373408731</v>
      </c>
      <c r="L1364" s="16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((E1364-D1364)/D1364)+1</f>
        <v>1.091</v>
      </c>
      <c r="R1364" s="11">
        <f>E1364/N1364</f>
        <v>43.64</v>
      </c>
      <c r="S1364" t="str">
        <f t="shared" si="86"/>
        <v>publishing</v>
      </c>
      <c r="T1364" t="str">
        <f t="shared" si="87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f t="shared" si="84"/>
        <v>42415.332638888889</v>
      </c>
      <c r="K1365">
        <v>1453925727</v>
      </c>
      <c r="L1365" s="16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>((E1365-D1365)/D1365)+1</f>
        <v>1</v>
      </c>
      <c r="R1365" s="11">
        <f>E1365/N1365</f>
        <v>40</v>
      </c>
      <c r="S1365" t="str">
        <f t="shared" si="86"/>
        <v>publishing</v>
      </c>
      <c r="T1365" t="str">
        <f t="shared" si="87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f t="shared" si="84"/>
        <v>42011.6956712963</v>
      </c>
      <c r="K1366">
        <v>1415464906</v>
      </c>
      <c r="L1366" s="16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>((E1366-D1366)/D1366)+1</f>
        <v>1.1864285714285714</v>
      </c>
      <c r="R1366" s="11">
        <f>E1366/N1366</f>
        <v>346.04166666666669</v>
      </c>
      <c r="S1366" t="str">
        <f t="shared" si="86"/>
        <v>music</v>
      </c>
      <c r="T1366" t="str">
        <f t="shared" si="87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f t="shared" si="84"/>
        <v>42079.691574074073</v>
      </c>
      <c r="K1367">
        <v>1423935352</v>
      </c>
      <c r="L1367" s="16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>((E1367-D1367)/D1367)+1</f>
        <v>1.0026666666666666</v>
      </c>
      <c r="R1367" s="11">
        <f>E1367/N1367</f>
        <v>81.739130434782609</v>
      </c>
      <c r="S1367" t="str">
        <f t="shared" si="86"/>
        <v>music</v>
      </c>
      <c r="T1367" t="str">
        <f t="shared" si="87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f t="shared" si="84"/>
        <v>41970.037766203706</v>
      </c>
      <c r="K1368">
        <v>1413158063</v>
      </c>
      <c r="L1368" s="16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>((E1368-D1368)/D1368)+1</f>
        <v>1.2648920000000001</v>
      </c>
      <c r="R1368" s="11">
        <f>E1368/N1368</f>
        <v>64.535306122448986</v>
      </c>
      <c r="S1368" t="str">
        <f t="shared" si="86"/>
        <v>music</v>
      </c>
      <c r="T1368" t="str">
        <f t="shared" si="87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f t="shared" si="84"/>
        <v>42322.044560185182</v>
      </c>
      <c r="K1369">
        <v>1444867450</v>
      </c>
      <c r="L1369" s="16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>((E1369-D1369)/D1369)+1</f>
        <v>1.1426000000000001</v>
      </c>
      <c r="R1369" s="11">
        <f>E1369/N1369</f>
        <v>63.477777777777774</v>
      </c>
      <c r="S1369" t="str">
        <f t="shared" si="86"/>
        <v>music</v>
      </c>
      <c r="T1369" t="str">
        <f t="shared" si="87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f t="shared" si="84"/>
        <v>42170.190902777773</v>
      </c>
      <c r="K1370">
        <v>1432269294</v>
      </c>
      <c r="L1370" s="16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((E1370-D1370)/D1370)+1</f>
        <v>1.107</v>
      </c>
      <c r="R1370" s="11">
        <f>E1370/N1370</f>
        <v>63.620689655172413</v>
      </c>
      <c r="S1370" t="str">
        <f t="shared" si="86"/>
        <v>music</v>
      </c>
      <c r="T1370" t="str">
        <f t="shared" si="87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f t="shared" si="84"/>
        <v>41740.594282407408</v>
      </c>
      <c r="K1371">
        <v>1394633746</v>
      </c>
      <c r="L1371" s="16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((E1371-D1371)/D1371)+1</f>
        <v>1.0534805315203954</v>
      </c>
      <c r="R1371" s="11">
        <f>E1371/N1371</f>
        <v>83.967068965517228</v>
      </c>
      <c r="S1371" t="str">
        <f t="shared" si="86"/>
        <v>music</v>
      </c>
      <c r="T1371" t="str">
        <f t="shared" si="87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f t="shared" si="84"/>
        <v>41563.00335648148</v>
      </c>
      <c r="K1372">
        <v>1380585890</v>
      </c>
      <c r="L1372" s="16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>((E1372-D1372)/D1372)+1</f>
        <v>1.0366666666666666</v>
      </c>
      <c r="R1372" s="11">
        <f>E1372/N1372</f>
        <v>77.75</v>
      </c>
      <c r="S1372" t="str">
        <f t="shared" si="86"/>
        <v>music</v>
      </c>
      <c r="T1372" t="str">
        <f t="shared" si="87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f t="shared" si="84"/>
        <v>42131.758587962962</v>
      </c>
      <c r="K1373">
        <v>1428430342</v>
      </c>
      <c r="L1373" s="16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((E1373-D1373)/D1373)+1</f>
        <v>1.0708672667523933</v>
      </c>
      <c r="R1373" s="11">
        <f>E1373/N1373</f>
        <v>107.07142857142857</v>
      </c>
      <c r="S1373" t="str">
        <f t="shared" si="86"/>
        <v>music</v>
      </c>
      <c r="T1373" t="str">
        <f t="shared" si="87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f t="shared" si="84"/>
        <v>41102.739953703705</v>
      </c>
      <c r="K1374">
        <v>1339523132</v>
      </c>
      <c r="L1374" s="16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((E1374-D1374)/D1374)+1</f>
        <v>1.24</v>
      </c>
      <c r="R1374" s="11">
        <f>E1374/N1374</f>
        <v>38.75</v>
      </c>
      <c r="S1374" t="str">
        <f t="shared" si="86"/>
        <v>music</v>
      </c>
      <c r="T1374" t="str">
        <f t="shared" si="87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f t="shared" si="84"/>
        <v>42734.95177083333</v>
      </c>
      <c r="K1375">
        <v>1480546233</v>
      </c>
      <c r="L1375" s="16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((E1375-D1375)/D1375)+1</f>
        <v>1.0501</v>
      </c>
      <c r="R1375" s="11">
        <f>E1375/N1375</f>
        <v>201.94230769230768</v>
      </c>
      <c r="S1375" t="str">
        <f t="shared" si="86"/>
        <v>music</v>
      </c>
      <c r="T1375" t="str">
        <f t="shared" si="87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f t="shared" si="84"/>
        <v>42454.12023148148</v>
      </c>
      <c r="K1376">
        <v>1456285988</v>
      </c>
      <c r="L1376" s="16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>((E1376-D1376)/D1376)+1</f>
        <v>1.8946666666666667</v>
      </c>
      <c r="R1376" s="11">
        <f>E1376/N1376</f>
        <v>43.060606060606062</v>
      </c>
      <c r="S1376" t="str">
        <f t="shared" si="86"/>
        <v>music</v>
      </c>
      <c r="T1376" t="str">
        <f t="shared" si="87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f t="shared" si="84"/>
        <v>42750.066192129627</v>
      </c>
      <c r="K1377">
        <v>1481852119</v>
      </c>
      <c r="L1377" s="16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((E1377-D1377)/D1377)+1</f>
        <v>1.7132499999999999</v>
      </c>
      <c r="R1377" s="11">
        <f>E1377/N1377</f>
        <v>62.871559633027523</v>
      </c>
      <c r="S1377" t="str">
        <f t="shared" si="86"/>
        <v>music</v>
      </c>
      <c r="T1377" t="str">
        <f t="shared" si="87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f t="shared" si="84"/>
        <v>42707.710717592592</v>
      </c>
      <c r="K1378">
        <v>1478189006</v>
      </c>
      <c r="L1378" s="16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>((E1378-D1378)/D1378)+1</f>
        <v>2.5248648648648651</v>
      </c>
      <c r="R1378" s="11">
        <f>E1378/N1378</f>
        <v>55.607142857142854</v>
      </c>
      <c r="S1378" t="str">
        <f t="shared" si="86"/>
        <v>music</v>
      </c>
      <c r="T1378" t="str">
        <f t="shared" si="87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f t="shared" si="84"/>
        <v>42769.174305555556</v>
      </c>
      <c r="K1379">
        <v>1484198170</v>
      </c>
      <c r="L1379" s="16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>((E1379-D1379)/D1379)+1</f>
        <v>1.1615384615384616</v>
      </c>
      <c r="R1379" s="11">
        <f>E1379/N1379</f>
        <v>48.70967741935484</v>
      </c>
      <c r="S1379" t="str">
        <f t="shared" si="86"/>
        <v>music</v>
      </c>
      <c r="T1379" t="str">
        <f t="shared" si="87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f t="shared" si="84"/>
        <v>42583.759374999994</v>
      </c>
      <c r="K1380">
        <v>1468779210</v>
      </c>
      <c r="L1380" s="16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((E1380-D1380)/D1380)+1</f>
        <v>2.0335000000000001</v>
      </c>
      <c r="R1380" s="11">
        <f>E1380/N1380</f>
        <v>30.578947368421051</v>
      </c>
      <c r="S1380" t="str">
        <f t="shared" si="86"/>
        <v>music</v>
      </c>
      <c r="T1380" t="str">
        <f t="shared" si="87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f t="shared" si="84"/>
        <v>42160.491620370376</v>
      </c>
      <c r="K1381">
        <v>1430912876</v>
      </c>
      <c r="L1381" s="16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((E1381-D1381)/D1381)+1</f>
        <v>1.1160000000000001</v>
      </c>
      <c r="R1381" s="11">
        <f>E1381/N1381</f>
        <v>73.907284768211923</v>
      </c>
      <c r="S1381" t="str">
        <f t="shared" si="86"/>
        <v>music</v>
      </c>
      <c r="T1381" t="str">
        <f t="shared" si="87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f t="shared" si="84"/>
        <v>42164.083333333328</v>
      </c>
      <c r="K1382">
        <v>1431886706</v>
      </c>
      <c r="L1382" s="16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>((E1382-D1382)/D1382)+1</f>
        <v>4.24</v>
      </c>
      <c r="R1382" s="11">
        <f>E1382/N1382</f>
        <v>21.2</v>
      </c>
      <c r="S1382" t="str">
        <f t="shared" si="86"/>
        <v>music</v>
      </c>
      <c r="T1382" t="str">
        <f t="shared" si="87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f t="shared" si="84"/>
        <v>42733.214409722219</v>
      </c>
      <c r="K1383">
        <v>1480396125</v>
      </c>
      <c r="L1383" s="16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((E1383-D1383)/D1383)+1</f>
        <v>1.071</v>
      </c>
      <c r="R1383" s="11">
        <f>E1383/N1383</f>
        <v>73.356164383561648</v>
      </c>
      <c r="S1383" t="str">
        <f t="shared" si="86"/>
        <v>music</v>
      </c>
      <c r="T1383" t="str">
        <f t="shared" si="87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f t="shared" si="84"/>
        <v>41400.800185185188</v>
      </c>
      <c r="K1384">
        <v>1365275536</v>
      </c>
      <c r="L1384" s="16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((E1384-D1384)/D1384)+1</f>
        <v>1.043625</v>
      </c>
      <c r="R1384" s="11">
        <f>E1384/N1384</f>
        <v>56.412162162162161</v>
      </c>
      <c r="S1384" t="str">
        <f t="shared" si="86"/>
        <v>music</v>
      </c>
      <c r="T1384" t="str">
        <f t="shared" si="87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f t="shared" si="84"/>
        <v>42727.074976851851</v>
      </c>
      <c r="K1385">
        <v>1480729678</v>
      </c>
      <c r="L1385" s="16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((E1385-D1385)/D1385)+1</f>
        <v>2.124090909090909</v>
      </c>
      <c r="R1385" s="11">
        <f>E1385/N1385</f>
        <v>50.247311827956992</v>
      </c>
      <c r="S1385" t="str">
        <f t="shared" si="86"/>
        <v>music</v>
      </c>
      <c r="T1385" t="str">
        <f t="shared" si="87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f t="shared" si="84"/>
        <v>42190.735208333332</v>
      </c>
      <c r="K1386">
        <v>1433525922</v>
      </c>
      <c r="L1386" s="16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((E1386-D1386)/D1386)+1</f>
        <v>1.2408571428571429</v>
      </c>
      <c r="R1386" s="11">
        <f>E1386/N1386</f>
        <v>68.936507936507937</v>
      </c>
      <c r="S1386" t="str">
        <f t="shared" si="86"/>
        <v>music</v>
      </c>
      <c r="T1386" t="str">
        <f t="shared" si="87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f t="shared" si="84"/>
        <v>42489.507638888885</v>
      </c>
      <c r="K1387">
        <v>1457109121</v>
      </c>
      <c r="L1387" s="16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>((E1387-D1387)/D1387)+1</f>
        <v>1.10406125</v>
      </c>
      <c r="R1387" s="11">
        <f>E1387/N1387</f>
        <v>65.914104477611943</v>
      </c>
      <c r="S1387" t="str">
        <f t="shared" si="86"/>
        <v>music</v>
      </c>
      <c r="T1387" t="str">
        <f t="shared" si="87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f t="shared" si="84"/>
        <v>42214.646863425922</v>
      </c>
      <c r="K1388">
        <v>1435591889</v>
      </c>
      <c r="L1388" s="16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((E1388-D1388)/D1388)+1</f>
        <v>2.1875</v>
      </c>
      <c r="R1388" s="11">
        <f>E1388/N1388</f>
        <v>62.5</v>
      </c>
      <c r="S1388" t="str">
        <f t="shared" si="86"/>
        <v>music</v>
      </c>
      <c r="T1388" t="str">
        <f t="shared" si="87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f t="shared" si="84"/>
        <v>42158.1875</v>
      </c>
      <c r="K1389">
        <v>1430604395</v>
      </c>
      <c r="L1389" s="16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>((E1389-D1389)/D1389)+1</f>
        <v>1.36625</v>
      </c>
      <c r="R1389" s="11">
        <f>E1389/N1389</f>
        <v>70.064102564102569</v>
      </c>
      <c r="S1389" t="str">
        <f t="shared" si="86"/>
        <v>music</v>
      </c>
      <c r="T1389" t="str">
        <f t="shared" si="87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f t="shared" si="84"/>
        <v>42660.676388888889</v>
      </c>
      <c r="K1390">
        <v>1474469117</v>
      </c>
      <c r="L1390" s="16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>((E1390-D1390)/D1390)+1</f>
        <v>1.348074</v>
      </c>
      <c r="R1390" s="11">
        <f>E1390/N1390</f>
        <v>60.181874999999998</v>
      </c>
      <c r="S1390" t="str">
        <f t="shared" si="86"/>
        <v>music</v>
      </c>
      <c r="T1390" t="str">
        <f t="shared" si="87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f t="shared" si="84"/>
        <v>42595.480983796297</v>
      </c>
      <c r="K1391">
        <v>1468495957</v>
      </c>
      <c r="L1391" s="16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((E1391-D1391)/D1391)+1</f>
        <v>1.454</v>
      </c>
      <c r="R1391" s="11">
        <f>E1391/N1391</f>
        <v>21.382352941176471</v>
      </c>
      <c r="S1391" t="str">
        <f t="shared" si="86"/>
        <v>music</v>
      </c>
      <c r="T1391" t="str">
        <f t="shared" si="87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f t="shared" si="84"/>
        <v>42121.716666666667</v>
      </c>
      <c r="K1392">
        <v>1427224606</v>
      </c>
      <c r="L1392" s="16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>((E1392-D1392)/D1392)+1</f>
        <v>1.0910714285714285</v>
      </c>
      <c r="R1392" s="11">
        <f>E1392/N1392</f>
        <v>160.78947368421052</v>
      </c>
      <c r="S1392" t="str">
        <f t="shared" si="86"/>
        <v>music</v>
      </c>
      <c r="T1392" t="str">
        <f t="shared" si="87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f t="shared" si="84"/>
        <v>42238.207638888889</v>
      </c>
      <c r="K1393">
        <v>1436369818</v>
      </c>
      <c r="L1393" s="16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>((E1393-D1393)/D1393)+1</f>
        <v>1.1020000000000001</v>
      </c>
      <c r="R1393" s="11">
        <f>E1393/N1393</f>
        <v>42.384615384615387</v>
      </c>
      <c r="S1393" t="str">
        <f t="shared" si="86"/>
        <v>music</v>
      </c>
      <c r="T1393" t="str">
        <f t="shared" si="87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f t="shared" si="84"/>
        <v>42432.154930555553</v>
      </c>
      <c r="K1394">
        <v>1454298186</v>
      </c>
      <c r="L1394" s="16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((E1394-D1394)/D1394)+1</f>
        <v>1.1364000000000001</v>
      </c>
      <c r="R1394" s="11">
        <f>E1394/N1394</f>
        <v>27.317307692307693</v>
      </c>
      <c r="S1394" t="str">
        <f t="shared" si="86"/>
        <v>music</v>
      </c>
      <c r="T1394" t="str">
        <f t="shared" si="87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f t="shared" si="84"/>
        <v>42583.681979166664</v>
      </c>
      <c r="K1395">
        <v>1467476523</v>
      </c>
      <c r="L1395" s="16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((E1395-D1395)/D1395)+1</f>
        <v>1.0235000000000001</v>
      </c>
      <c r="R1395" s="11">
        <f>E1395/N1395</f>
        <v>196.82692307692307</v>
      </c>
      <c r="S1395" t="str">
        <f t="shared" si="86"/>
        <v>music</v>
      </c>
      <c r="T1395" t="str">
        <f t="shared" si="87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f t="shared" si="84"/>
        <v>42795.125</v>
      </c>
      <c r="K1396">
        <v>1484623726</v>
      </c>
      <c r="L1396" s="16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>((E1396-D1396)/D1396)+1</f>
        <v>1.2213333333333334</v>
      </c>
      <c r="R1396" s="11">
        <f>E1396/N1396</f>
        <v>53.882352941176471</v>
      </c>
      <c r="S1396" t="str">
        <f t="shared" si="86"/>
        <v>music</v>
      </c>
      <c r="T1396" t="str">
        <f t="shared" si="87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f t="shared" si="84"/>
        <v>42749.90834490741</v>
      </c>
      <c r="K1397">
        <v>1481838481</v>
      </c>
      <c r="L1397" s="16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((E1397-D1397)/D1397)+1</f>
        <v>1.1188571428571428</v>
      </c>
      <c r="R1397" s="11">
        <f>E1397/N1397</f>
        <v>47.756097560975611</v>
      </c>
      <c r="S1397" t="str">
        <f t="shared" si="86"/>
        <v>music</v>
      </c>
      <c r="T1397" t="str">
        <f t="shared" si="87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f t="shared" si="84"/>
        <v>42048.99863425926</v>
      </c>
      <c r="K1398">
        <v>1421279882</v>
      </c>
      <c r="L1398" s="16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((E1398-D1398)/D1398)+1</f>
        <v>1.073</v>
      </c>
      <c r="R1398" s="11">
        <f>E1398/N1398</f>
        <v>88.191780821917803</v>
      </c>
      <c r="S1398" t="str">
        <f t="shared" si="86"/>
        <v>music</v>
      </c>
      <c r="T1398" t="str">
        <f t="shared" si="87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f t="shared" si="84"/>
        <v>42670.888194444444</v>
      </c>
      <c r="K1399">
        <v>1475013710</v>
      </c>
      <c r="L1399" s="16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>((E1399-D1399)/D1399)+1</f>
        <v>1.1385000000000001</v>
      </c>
      <c r="R1399" s="11">
        <f>E1399/N1399</f>
        <v>72.056962025316452</v>
      </c>
      <c r="S1399" t="str">
        <f t="shared" si="86"/>
        <v>music</v>
      </c>
      <c r="T1399" t="str">
        <f t="shared" si="87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f t="shared" si="84"/>
        <v>42556.874236111107</v>
      </c>
      <c r="K1400">
        <v>1465160334</v>
      </c>
      <c r="L1400" s="16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((E1400-D1400)/D1400)+1</f>
        <v>1.0968181818181819</v>
      </c>
      <c r="R1400" s="11">
        <f>E1400/N1400</f>
        <v>74.246153846153845</v>
      </c>
      <c r="S1400" t="str">
        <f t="shared" si="86"/>
        <v>music</v>
      </c>
      <c r="T1400" t="str">
        <f t="shared" si="87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f t="shared" si="84"/>
        <v>41919.004317129627</v>
      </c>
      <c r="K1401">
        <v>1410048373</v>
      </c>
      <c r="L1401" s="16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((E1401-D1401)/D1401)+1</f>
        <v>1.2614444444444444</v>
      </c>
      <c r="R1401" s="11">
        <f>E1401/N1401</f>
        <v>61.701086956521742</v>
      </c>
      <c r="S1401" t="str">
        <f t="shared" si="86"/>
        <v>music</v>
      </c>
      <c r="T1401" t="str">
        <f t="shared" si="87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f t="shared" si="84"/>
        <v>42533.229166666672</v>
      </c>
      <c r="K1402">
        <v>1462695073</v>
      </c>
      <c r="L1402" s="16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>((E1402-D1402)/D1402)+1</f>
        <v>1.6742857142857144</v>
      </c>
      <c r="R1402" s="11">
        <f>E1402/N1402</f>
        <v>17.235294117647058</v>
      </c>
      <c r="S1402" t="str">
        <f t="shared" si="86"/>
        <v>music</v>
      </c>
      <c r="T1402" t="str">
        <f t="shared" si="87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f t="shared" si="84"/>
        <v>41420.99622685185</v>
      </c>
      <c r="K1403">
        <v>1367798074</v>
      </c>
      <c r="L1403" s="16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((E1403-D1403)/D1403)+1</f>
        <v>4.9651999999999994</v>
      </c>
      <c r="R1403" s="11">
        <f>E1403/N1403</f>
        <v>51.720833333333331</v>
      </c>
      <c r="S1403" t="str">
        <f t="shared" si="86"/>
        <v>music</v>
      </c>
      <c r="T1403" t="str">
        <f t="shared" si="87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f t="shared" si="84"/>
        <v>42125.011701388896</v>
      </c>
      <c r="K1404">
        <v>1425259011</v>
      </c>
      <c r="L1404" s="16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>((E1404-D1404)/D1404)+1</f>
        <v>1.0915999999999999</v>
      </c>
      <c r="R1404" s="11">
        <f>E1404/N1404</f>
        <v>24.150442477876105</v>
      </c>
      <c r="S1404" t="str">
        <f t="shared" si="86"/>
        <v>music</v>
      </c>
      <c r="T1404" t="str">
        <f t="shared" si="87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f t="shared" si="84"/>
        <v>41481.062905092593</v>
      </c>
      <c r="K1405">
        <v>1372210235</v>
      </c>
      <c r="L1405" s="16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((E1405-D1405)/D1405)+1</f>
        <v>1.0257499999999999</v>
      </c>
      <c r="R1405" s="11">
        <f>E1405/N1405</f>
        <v>62.166666666666664</v>
      </c>
      <c r="S1405" t="str">
        <f t="shared" si="86"/>
        <v>music</v>
      </c>
      <c r="T1405" t="str">
        <f t="shared" si="87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f t="shared" si="84"/>
        <v>42057.510243055556</v>
      </c>
      <c r="K1406">
        <v>1422447285</v>
      </c>
      <c r="L1406" s="16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>((E1406-D1406)/D1406)+1</f>
        <v>1.6620689655172383E-2</v>
      </c>
      <c r="R1406" s="11">
        <f>E1406/N1406</f>
        <v>48.2</v>
      </c>
      <c r="S1406" t="str">
        <f t="shared" si="86"/>
        <v>publishing</v>
      </c>
      <c r="T1406" t="str">
        <f t="shared" si="87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f t="shared" si="84"/>
        <v>41971.722233796296</v>
      </c>
      <c r="K1407">
        <v>1414599601</v>
      </c>
      <c r="L1407" s="16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>((E1407-D1407)/D1407)+1</f>
        <v>4.1999999999999815E-3</v>
      </c>
      <c r="R1407" s="11">
        <f>E1407/N1407</f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f t="shared" si="84"/>
        <v>42350.416666666672</v>
      </c>
      <c r="K1408">
        <v>1445336607</v>
      </c>
      <c r="L1408" s="16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>((E1408-D1408)/D1408)+1</f>
        <v>1.2499999999999734E-3</v>
      </c>
      <c r="R1408" s="11">
        <f>E1408/N1408</f>
        <v>5</v>
      </c>
      <c r="S1408" t="str">
        <f t="shared" si="86"/>
        <v>publishing</v>
      </c>
      <c r="T1408" t="str">
        <f t="shared" si="87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f t="shared" si="84"/>
        <v>41863.536782407406</v>
      </c>
      <c r="K1409">
        <v>1405687978</v>
      </c>
      <c r="L1409" s="16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>((E1409-D1409)/D1409)+1</f>
        <v>5.0000000000000044E-3</v>
      </c>
      <c r="R1409" s="11">
        <f>E1409/N1409</f>
        <v>7.5</v>
      </c>
      <c r="S1409" t="str">
        <f t="shared" si="86"/>
        <v>publishing</v>
      </c>
      <c r="T1409" t="str">
        <f t="shared" si="87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f t="shared" si="84"/>
        <v>42321.913842592592</v>
      </c>
      <c r="K1410">
        <v>1444856156</v>
      </c>
      <c r="L1410" s="16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>((E1410-D1410)/D1410)+1</f>
        <v>7.1999999999999953E-2</v>
      </c>
      <c r="R1410" s="11">
        <f>E1410/N1410</f>
        <v>12</v>
      </c>
      <c r="S1410" t="str">
        <f t="shared" si="86"/>
        <v>publishing</v>
      </c>
      <c r="T1410" t="str">
        <f t="shared" si="87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f t="shared" ref="J1411:J1474" si="88">(((I1411/60)/60)/24)+DATE(1970,1,1)</f>
        <v>42005.175173611111</v>
      </c>
      <c r="K1411">
        <v>1414897935</v>
      </c>
      <c r="L1411" s="16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>((E1411-D1411)/D1411)+1</f>
        <v>0</v>
      </c>
      <c r="R1411" s="11" t="e">
        <f>E1411/N1411</f>
        <v>#DIV/0!</v>
      </c>
      <c r="S1411" t="str">
        <f t="shared" ref="S1411:S1474" si="90">LEFT(P1411,FIND("/",P1411)-1)</f>
        <v>publishing</v>
      </c>
      <c r="T1411" t="str">
        <f t="shared" ref="T1411:T1474" si="91">RIGHT(P1411,LEN(P1411)-FIND("/",P1411))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f t="shared" si="88"/>
        <v>42524.318518518514</v>
      </c>
      <c r="K1412">
        <v>1461051520</v>
      </c>
      <c r="L1412" s="16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>((E1412-D1412)/D1412)+1</f>
        <v>1.6666666666664831E-4</v>
      </c>
      <c r="R1412" s="11">
        <f>E1412/N1412</f>
        <v>1</v>
      </c>
      <c r="S1412" t="str">
        <f t="shared" si="90"/>
        <v>publishing</v>
      </c>
      <c r="T1412" t="str">
        <f t="shared" si="91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f t="shared" si="88"/>
        <v>42041.059027777781</v>
      </c>
      <c r="K1413">
        <v>1420766700</v>
      </c>
      <c r="L1413" s="16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>((E1413-D1413)/D1413)+1</f>
        <v>2.3333333333332984E-3</v>
      </c>
      <c r="R1413" s="11">
        <f>E1413/N1413</f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f t="shared" si="88"/>
        <v>41977.063645833332</v>
      </c>
      <c r="K1414">
        <v>1415064699</v>
      </c>
      <c r="L1414" s="16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((E1414-D1414)/D1414)+1</f>
        <v>4.5714285714285707E-2</v>
      </c>
      <c r="R1414" s="11">
        <f>E1414/N1414</f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f t="shared" si="88"/>
        <v>42420.437152777777</v>
      </c>
      <c r="K1415">
        <v>1450780170</v>
      </c>
      <c r="L1415" s="16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((E1415-D1415)/D1415)+1</f>
        <v>5.0000000000000044E-2</v>
      </c>
      <c r="R1415" s="11">
        <f>E1415/N1415</f>
        <v>100</v>
      </c>
      <c r="S1415" t="str">
        <f t="shared" si="90"/>
        <v>publishing</v>
      </c>
      <c r="T1415" t="str">
        <f t="shared" si="91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f t="shared" si="88"/>
        <v>42738.25309027778</v>
      </c>
      <c r="K1416">
        <v>1480831467</v>
      </c>
      <c r="L1416" s="16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>((E1416-D1416)/D1416)+1</f>
        <v>2.0000000000000018E-3</v>
      </c>
      <c r="R1416" s="11">
        <f>E1416/N1416</f>
        <v>1</v>
      </c>
      <c r="S1416" t="str">
        <f t="shared" si="90"/>
        <v>publishing</v>
      </c>
      <c r="T1416" t="str">
        <f t="shared" si="91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f t="shared" si="88"/>
        <v>42232.675821759258</v>
      </c>
      <c r="K1417">
        <v>1436285591</v>
      </c>
      <c r="L1417" s="16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((E1417-D1417)/D1417)+1</f>
        <v>0.18181818181818177</v>
      </c>
      <c r="R1417" s="11">
        <f>E1417/N1417</f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f t="shared" si="88"/>
        <v>42329.967812499999</v>
      </c>
      <c r="K1418">
        <v>1445552019</v>
      </c>
      <c r="L1418" s="16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>((E1418-D1418)/D1418)+1</f>
        <v>0</v>
      </c>
      <c r="R1418" s="11" t="e">
        <f>E1418/N1418</f>
        <v>#DIV/0!</v>
      </c>
      <c r="S1418" t="str">
        <f t="shared" si="90"/>
        <v>publishing</v>
      </c>
      <c r="T1418" t="str">
        <f t="shared" si="91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f t="shared" si="88"/>
        <v>42262.465972222228</v>
      </c>
      <c r="K1419">
        <v>1439696174</v>
      </c>
      <c r="L1419" s="16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>((E1419-D1419)/D1419)+1</f>
        <v>1.2222222222222245E-2</v>
      </c>
      <c r="R1419" s="11">
        <f>E1419/N1419</f>
        <v>27.5</v>
      </c>
      <c r="S1419" t="str">
        <f t="shared" si="90"/>
        <v>publishing</v>
      </c>
      <c r="T1419" t="str">
        <f t="shared" si="91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f t="shared" si="88"/>
        <v>42425.456412037034</v>
      </c>
      <c r="K1420">
        <v>1453805834</v>
      </c>
      <c r="L1420" s="16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((E1420-D1420)/D1420)+1</f>
        <v>2.0000000000000018E-3</v>
      </c>
      <c r="R1420" s="11">
        <f>E1420/N1420</f>
        <v>6</v>
      </c>
      <c r="S1420" t="str">
        <f t="shared" si="90"/>
        <v>publishing</v>
      </c>
      <c r="T1420" t="str">
        <f t="shared" si="91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f t="shared" si="88"/>
        <v>42652.456238425926</v>
      </c>
      <c r="K1421">
        <v>1473418619</v>
      </c>
      <c r="L1421" s="16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((E1421-D1421)/D1421)+1</f>
        <v>7.0634920634920606E-2</v>
      </c>
      <c r="R1421" s="11">
        <f>E1421/N1421</f>
        <v>44.5</v>
      </c>
      <c r="S1421" t="str">
        <f t="shared" si="90"/>
        <v>publishing</v>
      </c>
      <c r="T1421" t="str">
        <f t="shared" si="91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f t="shared" si="88"/>
        <v>42549.667662037042</v>
      </c>
      <c r="K1422">
        <v>1464969686</v>
      </c>
      <c r="L1422" s="16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>((E1422-D1422)/D1422)+1</f>
        <v>2.7272727272727226E-2</v>
      </c>
      <c r="R1422" s="11">
        <f>E1422/N1422</f>
        <v>1</v>
      </c>
      <c r="S1422" t="str">
        <f t="shared" si="90"/>
        <v>publishing</v>
      </c>
      <c r="T1422" t="str">
        <f t="shared" si="91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f t="shared" si="88"/>
        <v>42043.915613425925</v>
      </c>
      <c r="K1423">
        <v>1420840709</v>
      </c>
      <c r="L1423" s="16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((E1423-D1423)/D1423)+1</f>
        <v>1.0000000000000009E-3</v>
      </c>
      <c r="R1423" s="11">
        <f>E1423/N1423</f>
        <v>100</v>
      </c>
      <c r="S1423" t="str">
        <f t="shared" si="90"/>
        <v>publishing</v>
      </c>
      <c r="T1423" t="str">
        <f t="shared" si="91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f t="shared" si="88"/>
        <v>42634.239629629628</v>
      </c>
      <c r="K1424">
        <v>1471844704</v>
      </c>
      <c r="L1424" s="16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((E1424-D1424)/D1424)+1</f>
        <v>1.0400000000000409E-3</v>
      </c>
      <c r="R1424" s="11">
        <f>E1424/N1424</f>
        <v>13</v>
      </c>
      <c r="S1424" t="str">
        <f t="shared" si="90"/>
        <v>publishing</v>
      </c>
      <c r="T1424" t="str">
        <f t="shared" si="91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f t="shared" si="88"/>
        <v>42370.360312500001</v>
      </c>
      <c r="K1425">
        <v>1449045531</v>
      </c>
      <c r="L1425" s="16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((E1425-D1425)/D1425)+1</f>
        <v>3.3333333333332993E-3</v>
      </c>
      <c r="R1425" s="11">
        <f>E1425/N1425</f>
        <v>100</v>
      </c>
      <c r="S1425" t="str">
        <f t="shared" si="90"/>
        <v>publishing</v>
      </c>
      <c r="T1425" t="str">
        <f t="shared" si="91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f t="shared" si="88"/>
        <v>42689.759282407409</v>
      </c>
      <c r="K1426">
        <v>1478106802</v>
      </c>
      <c r="L1426" s="16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>((E1426-D1426)/D1426)+1</f>
        <v>0.2036</v>
      </c>
      <c r="R1426" s="11">
        <f>E1426/N1426</f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f t="shared" si="88"/>
        <v>42123.131469907406</v>
      </c>
      <c r="K1427">
        <v>1427684959</v>
      </c>
      <c r="L1427" s="16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((E1427-D1427)/D1427)+1</f>
        <v>0</v>
      </c>
      <c r="R1427" s="11" t="e">
        <f>E1427/N1427</f>
        <v>#DIV/0!</v>
      </c>
      <c r="S1427" t="str">
        <f t="shared" si="90"/>
        <v>publishing</v>
      </c>
      <c r="T1427" t="str">
        <f t="shared" si="91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f t="shared" si="88"/>
        <v>42240.390277777777</v>
      </c>
      <c r="K1428">
        <v>1435224120</v>
      </c>
      <c r="L1428" s="16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((E1428-D1428)/D1428)+1</f>
        <v>0</v>
      </c>
      <c r="R1428" s="11" t="e">
        <f>E1428/N1428</f>
        <v>#DIV/0!</v>
      </c>
      <c r="S1428" t="str">
        <f t="shared" si="90"/>
        <v>publishing</v>
      </c>
      <c r="T1428" t="str">
        <f t="shared" si="91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f t="shared" si="88"/>
        <v>42631.851678240739</v>
      </c>
      <c r="K1429">
        <v>1471638385</v>
      </c>
      <c r="L1429" s="16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((E1429-D1429)/D1429)+1</f>
        <v>8.3799999999999986E-2</v>
      </c>
      <c r="R1429" s="11">
        <f>E1429/N1429</f>
        <v>104.75</v>
      </c>
      <c r="S1429" t="str">
        <f t="shared" si="90"/>
        <v>publishing</v>
      </c>
      <c r="T1429" t="str">
        <f t="shared" si="91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f t="shared" si="88"/>
        <v>42462.338159722218</v>
      </c>
      <c r="K1430">
        <v>1456996017</v>
      </c>
      <c r="L1430" s="16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>((E1430-D1430)/D1430)+1</f>
        <v>4.500000000000004E-2</v>
      </c>
      <c r="R1430" s="11">
        <f>E1430/N1430</f>
        <v>15</v>
      </c>
      <c r="S1430" t="str">
        <f t="shared" si="90"/>
        <v>publishing</v>
      </c>
      <c r="T1430" t="str">
        <f t="shared" si="91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f t="shared" si="88"/>
        <v>42104.060671296291</v>
      </c>
      <c r="K1431">
        <v>1426037242</v>
      </c>
      <c r="L1431" s="16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((E1431-D1431)/D1431)+1</f>
        <v>0</v>
      </c>
      <c r="R1431" s="11" t="e">
        <f>E1431/N1431</f>
        <v>#DIV/0!</v>
      </c>
      <c r="S1431" t="str">
        <f t="shared" si="90"/>
        <v>publishing</v>
      </c>
      <c r="T1431" t="str">
        <f t="shared" si="91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f t="shared" si="88"/>
        <v>41992.813518518517</v>
      </c>
      <c r="K1432">
        <v>1416339088</v>
      </c>
      <c r="L1432" s="16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>((E1432-D1432)/D1432)+1</f>
        <v>8.0600000000000005E-2</v>
      </c>
      <c r="R1432" s="11">
        <f>E1432/N1432</f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f t="shared" si="88"/>
        <v>42334.252500000002</v>
      </c>
      <c r="K1433">
        <v>1445922216</v>
      </c>
      <c r="L1433" s="16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>((E1433-D1433)/D1433)+1</f>
        <v>0.31947058823529417</v>
      </c>
      <c r="R1433" s="11">
        <f>E1433/N1433</f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f t="shared" si="88"/>
        <v>42205.780416666668</v>
      </c>
      <c r="K1434">
        <v>1434825828</v>
      </c>
      <c r="L1434" s="16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((E1434-D1434)/D1434)+1</f>
        <v>0</v>
      </c>
      <c r="R1434" s="11" t="e">
        <f>E1434/N1434</f>
        <v>#DIV/0!</v>
      </c>
      <c r="S1434" t="str">
        <f t="shared" si="90"/>
        <v>publishing</v>
      </c>
      <c r="T1434" t="str">
        <f t="shared" si="91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f t="shared" si="88"/>
        <v>42714.458333333328</v>
      </c>
      <c r="K1435">
        <v>1477839675</v>
      </c>
      <c r="L1435" s="16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>((E1435-D1435)/D1435)+1</f>
        <v>6.7083333333333384E-2</v>
      </c>
      <c r="R1435" s="11">
        <f>E1435/N1435</f>
        <v>80.5</v>
      </c>
      <c r="S1435" t="str">
        <f t="shared" si="90"/>
        <v>publishing</v>
      </c>
      <c r="T1435" t="str">
        <f t="shared" si="91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f t="shared" si="88"/>
        <v>42163.625</v>
      </c>
      <c r="K1436">
        <v>1431973478</v>
      </c>
      <c r="L1436" s="16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>((E1436-D1436)/D1436)+1</f>
        <v>9.9878048780487783E-2</v>
      </c>
      <c r="R1436" s="11">
        <f>E1436/N1436</f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f t="shared" si="88"/>
        <v>42288.780324074076</v>
      </c>
      <c r="K1437">
        <v>1441997020</v>
      </c>
      <c r="L1437" s="16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((E1437-D1437)/D1437)+1</f>
        <v>1.0000000000000009E-3</v>
      </c>
      <c r="R1437" s="11">
        <f>E1437/N1437</f>
        <v>7.5</v>
      </c>
      <c r="S1437" t="str">
        <f t="shared" si="90"/>
        <v>publishing</v>
      </c>
      <c r="T1437" t="str">
        <f t="shared" si="91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f t="shared" si="88"/>
        <v>42421.35019675926</v>
      </c>
      <c r="K1438">
        <v>1453451057</v>
      </c>
      <c r="L1438" s="16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>((E1438-D1438)/D1438)+1</f>
        <v>7.7000000000000401E-3</v>
      </c>
      <c r="R1438" s="11">
        <f>E1438/N1438</f>
        <v>38.5</v>
      </c>
      <c r="S1438" t="str">
        <f t="shared" si="90"/>
        <v>publishing</v>
      </c>
      <c r="T1438" t="str">
        <f t="shared" si="91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f t="shared" si="88"/>
        <v>41833.207638888889</v>
      </c>
      <c r="K1439">
        <v>1402058739</v>
      </c>
      <c r="L1439" s="16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>((E1439-D1439)/D1439)+1</f>
        <v>0.26900000000000002</v>
      </c>
      <c r="R1439" s="11">
        <f>E1439/N1439</f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f t="shared" si="88"/>
        <v>42487.579861111109</v>
      </c>
      <c r="K1440">
        <v>1459198499</v>
      </c>
      <c r="L1440" s="16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>((E1440-D1440)/D1440)+1</f>
        <v>3.0000000000000027E-2</v>
      </c>
      <c r="R1440" s="11">
        <f>E1440/N1440</f>
        <v>75</v>
      </c>
      <c r="S1440" t="str">
        <f t="shared" si="90"/>
        <v>publishing</v>
      </c>
      <c r="T1440" t="str">
        <f t="shared" si="91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f t="shared" si="88"/>
        <v>42070.829872685179</v>
      </c>
      <c r="K1441">
        <v>1423166101</v>
      </c>
      <c r="L1441" s="16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((E1441-D1441)/D1441)+1</f>
        <v>6.6055045871559637E-2</v>
      </c>
      <c r="R1441" s="11">
        <f>E1441/N1441</f>
        <v>30</v>
      </c>
      <c r="S1441" t="str">
        <f t="shared" si="90"/>
        <v>publishing</v>
      </c>
      <c r="T1441" t="str">
        <f t="shared" si="91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f t="shared" si="88"/>
        <v>42516.748414351852</v>
      </c>
      <c r="K1442">
        <v>1461693463</v>
      </c>
      <c r="L1442" s="16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((E1442-D1442)/D1442)+1</f>
        <v>7.6923076923085532E-5</v>
      </c>
      <c r="R1442" s="11">
        <f>E1442/N1442</f>
        <v>1</v>
      </c>
      <c r="S1442" t="str">
        <f t="shared" si="90"/>
        <v>publishing</v>
      </c>
      <c r="T1442" t="str">
        <f t="shared" si="91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f t="shared" si="88"/>
        <v>42258.765844907408</v>
      </c>
      <c r="K1443">
        <v>1436811769</v>
      </c>
      <c r="L1443" s="16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((E1443-D1443)/D1443)+1</f>
        <v>1.1222222222222245E-2</v>
      </c>
      <c r="R1443" s="11">
        <f>E1443/N1443</f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f t="shared" si="88"/>
        <v>42515.64534722222</v>
      </c>
      <c r="K1444">
        <v>1461598158</v>
      </c>
      <c r="L1444" s="16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>((E1444-D1444)/D1444)+1</f>
        <v>0</v>
      </c>
      <c r="R1444" s="11" t="e">
        <f>E1444/N1444</f>
        <v>#DIV/0!</v>
      </c>
      <c r="S1444" t="str">
        <f t="shared" si="90"/>
        <v>publishing</v>
      </c>
      <c r="T1444" t="str">
        <f t="shared" si="91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f t="shared" si="88"/>
        <v>42737.926030092596</v>
      </c>
      <c r="K1445">
        <v>1480803209</v>
      </c>
      <c r="L1445" s="16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((E1445-D1445)/D1445)+1</f>
        <v>0</v>
      </c>
      <c r="R1445" s="11" t="e">
        <f>E1445/N1445</f>
        <v>#DIV/0!</v>
      </c>
      <c r="S1445" t="str">
        <f t="shared" si="90"/>
        <v>publishing</v>
      </c>
      <c r="T1445" t="str">
        <f t="shared" si="91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f t="shared" si="88"/>
        <v>42259.873402777783</v>
      </c>
      <c r="K1446">
        <v>1436907462</v>
      </c>
      <c r="L1446" s="16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((E1446-D1446)/D1446)+1</f>
        <v>0</v>
      </c>
      <c r="R1446" s="11" t="e">
        <f>E1446/N1446</f>
        <v>#DIV/0!</v>
      </c>
      <c r="S1446" t="str">
        <f t="shared" si="90"/>
        <v>publishing</v>
      </c>
      <c r="T1446" t="str">
        <f t="shared" si="91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f t="shared" si="88"/>
        <v>42169.542303240742</v>
      </c>
      <c r="K1447">
        <v>1431694855</v>
      </c>
      <c r="L1447" s="16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((E1447-D1447)/D1447)+1</f>
        <v>0</v>
      </c>
      <c r="R1447" s="11" t="e">
        <f>E1447/N1447</f>
        <v>#DIV/0!</v>
      </c>
      <c r="S1447" t="str">
        <f t="shared" si="90"/>
        <v>publishing</v>
      </c>
      <c r="T1447" t="str">
        <f t="shared" si="91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f t="shared" si="88"/>
        <v>42481.447662037041</v>
      </c>
      <c r="K1448">
        <v>1459507478</v>
      </c>
      <c r="L1448" s="16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((E1448-D1448)/D1448)+1</f>
        <v>0</v>
      </c>
      <c r="R1448" s="11" t="e">
        <f>E1448/N1448</f>
        <v>#DIV/0!</v>
      </c>
      <c r="S1448" t="str">
        <f t="shared" si="90"/>
        <v>publishing</v>
      </c>
      <c r="T1448" t="str">
        <f t="shared" si="91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f t="shared" si="88"/>
        <v>42559.730717592596</v>
      </c>
      <c r="K1449">
        <v>1465407134</v>
      </c>
      <c r="L1449" s="16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((E1449-D1449)/D1449)+1</f>
        <v>1.4999999999998348E-4</v>
      </c>
      <c r="R1449" s="11">
        <f>E1449/N1449</f>
        <v>25</v>
      </c>
      <c r="S1449" t="str">
        <f t="shared" si="90"/>
        <v>publishing</v>
      </c>
      <c r="T1449" t="str">
        <f t="shared" si="91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f t="shared" si="88"/>
        <v>42146.225694444445</v>
      </c>
      <c r="K1450">
        <v>1429655318</v>
      </c>
      <c r="L1450" s="16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>((E1450-D1450)/D1450)+1</f>
        <v>0</v>
      </c>
      <c r="R1450" s="11" t="e">
        <f>E1450/N1450</f>
        <v>#DIV/0!</v>
      </c>
      <c r="S1450" t="str">
        <f t="shared" si="90"/>
        <v>publishing</v>
      </c>
      <c r="T1450" t="str">
        <f t="shared" si="91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f t="shared" si="88"/>
        <v>42134.811400462961</v>
      </c>
      <c r="K1451">
        <v>1427138905</v>
      </c>
      <c r="L1451" s="16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>((E1451-D1451)/D1451)+1</f>
        <v>0</v>
      </c>
      <c r="R1451" s="11" t="e">
        <f>E1451/N1451</f>
        <v>#DIV/0!</v>
      </c>
      <c r="S1451" t="str">
        <f t="shared" si="90"/>
        <v>publishing</v>
      </c>
      <c r="T1451" t="str">
        <f t="shared" si="91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f t="shared" si="88"/>
        <v>42420.171261574069</v>
      </c>
      <c r="K1452">
        <v>1453349197</v>
      </c>
      <c r="L1452" s="16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((E1452-D1452)/D1452)+1</f>
        <v>9.9999999999544897E-6</v>
      </c>
      <c r="R1452" s="11">
        <f>E1452/N1452</f>
        <v>1</v>
      </c>
      <c r="S1452" t="str">
        <f t="shared" si="90"/>
        <v>publishing</v>
      </c>
      <c r="T1452" t="str">
        <f t="shared" si="91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f t="shared" si="88"/>
        <v>41962.00068287037</v>
      </c>
      <c r="K1453">
        <v>1413759659</v>
      </c>
      <c r="L1453" s="16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>((E1453-D1453)/D1453)+1</f>
        <v>1.0554089709757797E-4</v>
      </c>
      <c r="R1453" s="11">
        <f>E1453/N1453</f>
        <v>1</v>
      </c>
      <c r="S1453" t="str">
        <f t="shared" si="90"/>
        <v>publishing</v>
      </c>
      <c r="T1453" t="str">
        <f t="shared" si="91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f t="shared" si="88"/>
        <v>41848.703275462962</v>
      </c>
      <c r="K1454">
        <v>1403974363</v>
      </c>
      <c r="L1454" s="16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((E1454-D1454)/D1454)+1</f>
        <v>0</v>
      </c>
      <c r="R1454" s="11" t="e">
        <f>E1454/N1454</f>
        <v>#DIV/0!</v>
      </c>
      <c r="S1454" t="str">
        <f t="shared" si="90"/>
        <v>publishing</v>
      </c>
      <c r="T1454" t="str">
        <f t="shared" si="91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f t="shared" si="88"/>
        <v>42840.654479166667</v>
      </c>
      <c r="K1455">
        <v>1488386547</v>
      </c>
      <c r="L1455" s="16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>((E1455-D1455)/D1455)+1</f>
        <v>0</v>
      </c>
      <c r="R1455" s="11" t="e">
        <f>E1455/N1455</f>
        <v>#DIV/0!</v>
      </c>
      <c r="S1455" t="str">
        <f t="shared" si="90"/>
        <v>publishing</v>
      </c>
      <c r="T1455" t="str">
        <f t="shared" si="91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f t="shared" si="88"/>
        <v>42484.915972222225</v>
      </c>
      <c r="K1456">
        <v>1459716480</v>
      </c>
      <c r="L1456" s="16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>((E1456-D1456)/D1456)+1</f>
        <v>8.5714285714285632E-3</v>
      </c>
      <c r="R1456" s="11">
        <f>E1456/N1456</f>
        <v>15</v>
      </c>
      <c r="S1456" t="str">
        <f t="shared" si="90"/>
        <v>publishing</v>
      </c>
      <c r="T1456" t="str">
        <f t="shared" si="91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f t="shared" si="88"/>
        <v>41887.568749999999</v>
      </c>
      <c r="K1457">
        <v>1405181320</v>
      </c>
      <c r="L1457" s="16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>((E1457-D1457)/D1457)+1</f>
        <v>0.10499999999999998</v>
      </c>
      <c r="R1457" s="11">
        <f>E1457/N1457</f>
        <v>225</v>
      </c>
      <c r="S1457" t="str">
        <f t="shared" si="90"/>
        <v>publishing</v>
      </c>
      <c r="T1457" t="str">
        <f t="shared" si="91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f t="shared" si="88"/>
        <v>42738.668576388889</v>
      </c>
      <c r="K1458">
        <v>1480867365</v>
      </c>
      <c r="L1458" s="16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((E1458-D1458)/D1458)+1</f>
        <v>2.9000000000000026E-2</v>
      </c>
      <c r="R1458" s="11">
        <f>E1458/N1458</f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f t="shared" si="88"/>
        <v>42319.938009259262</v>
      </c>
      <c r="K1459">
        <v>1444685444</v>
      </c>
      <c r="L1459" s="16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>((E1459-D1459)/D1459)+1</f>
        <v>0</v>
      </c>
      <c r="R1459" s="11" t="e">
        <f>E1459/N1459</f>
        <v>#DIV/0!</v>
      </c>
      <c r="S1459" t="str">
        <f t="shared" si="90"/>
        <v>publishing</v>
      </c>
      <c r="T1459" t="str">
        <f t="shared" si="91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f t="shared" si="88"/>
        <v>41862.166666666664</v>
      </c>
      <c r="K1460">
        <v>1405097760</v>
      </c>
      <c r="L1460" s="16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>((E1460-D1460)/D1460)+1</f>
        <v>0</v>
      </c>
      <c r="R1460" s="11" t="e">
        <f>E1460/N1460</f>
        <v>#DIV/0!</v>
      </c>
      <c r="S1460" t="str">
        <f t="shared" si="90"/>
        <v>publishing</v>
      </c>
      <c r="T1460" t="str">
        <f t="shared" si="91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f t="shared" si="88"/>
        <v>42340.725694444445</v>
      </c>
      <c r="K1461">
        <v>1446612896</v>
      </c>
      <c r="L1461" s="16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>((E1461-D1461)/D1461)+1</f>
        <v>0</v>
      </c>
      <c r="R1461" s="11" t="e">
        <f>E1461/N1461</f>
        <v>#DIV/0!</v>
      </c>
      <c r="S1461" t="str">
        <f t="shared" si="90"/>
        <v>publishing</v>
      </c>
      <c r="T1461" t="str">
        <f t="shared" si="91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f t="shared" si="88"/>
        <v>41973.989583333328</v>
      </c>
      <c r="K1462">
        <v>1412371898</v>
      </c>
      <c r="L1462" s="16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>((E1462-D1462)/D1462)+1</f>
        <v>0</v>
      </c>
      <c r="R1462" s="11" t="e">
        <f>E1462/N1462</f>
        <v>#DIV/0!</v>
      </c>
      <c r="S1462" t="str">
        <f t="shared" si="90"/>
        <v>publishing</v>
      </c>
      <c r="T1462" t="str">
        <f t="shared" si="91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f t="shared" si="88"/>
        <v>41933</v>
      </c>
      <c r="K1463">
        <v>1410967754</v>
      </c>
      <c r="L1463" s="16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>((E1463-D1463)/D1463)+1</f>
        <v>1.012446</v>
      </c>
      <c r="R1463" s="11">
        <f>E1463/N1463</f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f t="shared" si="88"/>
        <v>41374.662858796299</v>
      </c>
      <c r="K1464">
        <v>1363017271</v>
      </c>
      <c r="L1464" s="16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((E1464-D1464)/D1464)+1</f>
        <v>1.085175</v>
      </c>
      <c r="R1464" s="11">
        <f>E1464/N1464</f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f t="shared" si="88"/>
        <v>41371.869652777779</v>
      </c>
      <c r="K1465">
        <v>1361483538</v>
      </c>
      <c r="L1465" s="16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>((E1465-D1465)/D1465)+1</f>
        <v>1.4766666666666666</v>
      </c>
      <c r="R1465" s="11">
        <f>E1465/N1465</f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f t="shared" si="88"/>
        <v>41321.661550925928</v>
      </c>
      <c r="K1466">
        <v>1358437958</v>
      </c>
      <c r="L1466" s="16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((E1466-D1466)/D1466)+1</f>
        <v>1.6320000000000001</v>
      </c>
      <c r="R1466" s="11">
        <f>E1466/N1466</f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f t="shared" si="88"/>
        <v>40990.125</v>
      </c>
      <c r="K1467">
        <v>1329759452</v>
      </c>
      <c r="L1467" s="16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>((E1467-D1467)/D1467)+1</f>
        <v>4.5641449999999999</v>
      </c>
      <c r="R1467" s="11">
        <f>E1467/N1467</f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f t="shared" si="88"/>
        <v>42381.208333333328</v>
      </c>
      <c r="K1468">
        <v>1449029266</v>
      </c>
      <c r="L1468" s="16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>((E1468-D1468)/D1468)+1</f>
        <v>1.0787731249999999</v>
      </c>
      <c r="R1468" s="11">
        <f>E1468/N1468</f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f t="shared" si="88"/>
        <v>40993.760243055556</v>
      </c>
      <c r="K1469">
        <v>1327518885</v>
      </c>
      <c r="L1469" s="16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>((E1469-D1469)/D1469)+1</f>
        <v>1.1508</v>
      </c>
      <c r="R1469" s="11">
        <f>E1469/N1469</f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f t="shared" si="88"/>
        <v>40706.014456018522</v>
      </c>
      <c r="K1470">
        <v>1302654049</v>
      </c>
      <c r="L1470" s="16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((E1470-D1470)/D1470)+1</f>
        <v>1.0236842105263158</v>
      </c>
      <c r="R1470" s="11">
        <f>E1470/N1470</f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f t="shared" si="88"/>
        <v>41320.598483796297</v>
      </c>
      <c r="K1471">
        <v>1358346109</v>
      </c>
      <c r="L1471" s="16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((E1471-D1471)/D1471)+1</f>
        <v>1.0842485875706214</v>
      </c>
      <c r="R1471" s="11">
        <f>E1471/N1471</f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f t="shared" si="88"/>
        <v>41271.827118055553</v>
      </c>
      <c r="K1472">
        <v>1354909863</v>
      </c>
      <c r="L1472" s="16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((E1472-D1472)/D1472)+1</f>
        <v>1.2513333333333334</v>
      </c>
      <c r="R1472" s="11">
        <f>E1472/N1472</f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f t="shared" si="88"/>
        <v>42103.957569444443</v>
      </c>
      <c r="K1473">
        <v>1426028334</v>
      </c>
      <c r="L1473" s="16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((E1473-D1473)/D1473)+1</f>
        <v>1.03840625</v>
      </c>
      <c r="R1473" s="11">
        <f>E1473/N1473</f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f t="shared" si="88"/>
        <v>41563.542858796296</v>
      </c>
      <c r="K1474">
        <v>1379336503</v>
      </c>
      <c r="L1474" s="16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((E1474-D1474)/D1474)+1</f>
        <v>1.3870400000000001</v>
      </c>
      <c r="R1474" s="11">
        <f>E1474/N1474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f t="shared" ref="J1475:J1538" si="92">(((I1475/60)/60)/24)+DATE(1970,1,1)</f>
        <v>40969.979618055557</v>
      </c>
      <c r="K1475">
        <v>1328052639</v>
      </c>
      <c r="L1475" s="16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((E1475-D1475)/D1475)+1</f>
        <v>1.20516</v>
      </c>
      <c r="R1475" s="11">
        <f>E1475/N1475</f>
        <v>38.462553191489363</v>
      </c>
      <c r="S1475" t="str">
        <f t="shared" ref="S1475:S1538" si="94">LEFT(P1475,FIND("/",P1475)-1)</f>
        <v>publishing</v>
      </c>
      <c r="T1475" t="str">
        <f t="shared" ref="T1475:T1538" si="95">RIGHT(P1475,LEN(P1475)-FIND("/",P1475))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f t="shared" si="92"/>
        <v>41530.727916666663</v>
      </c>
      <c r="K1476">
        <v>1376501292</v>
      </c>
      <c r="L1476" s="16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((E1476-D1476)/D1476)+1</f>
        <v>1.1226666666666667</v>
      </c>
      <c r="R1476" s="11">
        <f>E1476/N1476</f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f t="shared" si="92"/>
        <v>41993.207638888889</v>
      </c>
      <c r="K1477">
        <v>1416244863</v>
      </c>
      <c r="L1477" s="16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>((E1477-D1477)/D1477)+1</f>
        <v>1.8866966666666667</v>
      </c>
      <c r="R1477" s="11">
        <f>E1477/N1477</f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f t="shared" si="92"/>
        <v>40796.041921296295</v>
      </c>
      <c r="K1478">
        <v>1313024422</v>
      </c>
      <c r="L1478" s="16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((E1478-D1478)/D1478)+1</f>
        <v>6.6155466666666669</v>
      </c>
      <c r="R1478" s="11">
        <f>E1478/N1478</f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f t="shared" si="92"/>
        <v>40900.125</v>
      </c>
      <c r="K1479">
        <v>1319467604</v>
      </c>
      <c r="L1479" s="16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>((E1479-D1479)/D1479)+1</f>
        <v>1.1131</v>
      </c>
      <c r="R1479" s="11">
        <f>E1479/N1479</f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f t="shared" si="92"/>
        <v>41408.871678240743</v>
      </c>
      <c r="K1480">
        <v>1367355313</v>
      </c>
      <c r="L1480" s="16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((E1480-D1480)/D1480)+1</f>
        <v>11.8161422</v>
      </c>
      <c r="R1480" s="11">
        <f>E1480/N1480</f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f t="shared" si="92"/>
        <v>41769.165972222225</v>
      </c>
      <c r="K1481">
        <v>1398448389</v>
      </c>
      <c r="L1481" s="16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>((E1481-D1481)/D1481)+1</f>
        <v>1.37375</v>
      </c>
      <c r="R1481" s="11">
        <f>E1481/N1481</f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f t="shared" si="92"/>
        <v>41481.708333333336</v>
      </c>
      <c r="K1482">
        <v>1373408699</v>
      </c>
      <c r="L1482" s="16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>((E1482-D1482)/D1482)+1</f>
        <v>1.170404</v>
      </c>
      <c r="R1482" s="11">
        <f>E1482/N1482</f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f t="shared" si="92"/>
        <v>41580.922974537039</v>
      </c>
      <c r="K1483">
        <v>1380838145</v>
      </c>
      <c r="L1483" s="16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((E1483-D1483)/D1483)+1</f>
        <v>2.1000000000000019E-2</v>
      </c>
      <c r="R1483" s="11">
        <f>E1483/N1483</f>
        <v>17.5</v>
      </c>
      <c r="S1483" t="str">
        <f t="shared" si="94"/>
        <v>publishing</v>
      </c>
      <c r="T1483" t="str">
        <f t="shared" si="95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f t="shared" si="92"/>
        <v>41159.32708333333</v>
      </c>
      <c r="K1484">
        <v>1345062936</v>
      </c>
      <c r="L1484" s="16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>((E1484-D1484)/D1484)+1</f>
        <v>1.0000000000000009E-3</v>
      </c>
      <c r="R1484" s="11">
        <f>E1484/N1484</f>
        <v>5</v>
      </c>
      <c r="S1484" t="str">
        <f t="shared" si="94"/>
        <v>publishing</v>
      </c>
      <c r="T1484" t="str">
        <f t="shared" si="95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f t="shared" si="92"/>
        <v>42573.192997685182</v>
      </c>
      <c r="K1485">
        <v>1467002275</v>
      </c>
      <c r="L1485" s="16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>((E1485-D1485)/D1485)+1</f>
        <v>7.1428571428571175E-3</v>
      </c>
      <c r="R1485" s="11">
        <f>E1485/N1485</f>
        <v>25</v>
      </c>
      <c r="S1485" t="str">
        <f t="shared" si="94"/>
        <v>publishing</v>
      </c>
      <c r="T1485" t="str">
        <f t="shared" si="95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f t="shared" si="92"/>
        <v>41111.618750000001</v>
      </c>
      <c r="K1486">
        <v>1337834963</v>
      </c>
      <c r="L1486" s="16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>((E1486-D1486)/D1486)+1</f>
        <v>0</v>
      </c>
      <c r="R1486" s="11" t="e">
        <f>E1486/N1486</f>
        <v>#DIV/0!</v>
      </c>
      <c r="S1486" t="str">
        <f t="shared" si="94"/>
        <v>publishing</v>
      </c>
      <c r="T1486" t="str">
        <f t="shared" si="95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f t="shared" si="92"/>
        <v>42175.795983796299</v>
      </c>
      <c r="K1487">
        <v>1430939173</v>
      </c>
      <c r="L1487" s="16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>((E1487-D1487)/D1487)+1</f>
        <v>2.2388059701492491E-2</v>
      </c>
      <c r="R1487" s="11">
        <f>E1487/N1487</f>
        <v>50</v>
      </c>
      <c r="S1487" t="str">
        <f t="shared" si="94"/>
        <v>publishing</v>
      </c>
      <c r="T1487" t="str">
        <f t="shared" si="95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f t="shared" si="92"/>
        <v>42062.168530092589</v>
      </c>
      <c r="K1488">
        <v>1422417761</v>
      </c>
      <c r="L1488" s="16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((E1488-D1488)/D1488)+1</f>
        <v>2.3999999999999577E-3</v>
      </c>
      <c r="R1488" s="11">
        <f>E1488/N1488</f>
        <v>16</v>
      </c>
      <c r="S1488" t="str">
        <f t="shared" si="94"/>
        <v>publishing</v>
      </c>
      <c r="T1488" t="str">
        <f t="shared" si="95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f t="shared" si="92"/>
        <v>42584.917488425926</v>
      </c>
      <c r="K1489">
        <v>1467583271</v>
      </c>
      <c r="L1489" s="16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((E1489-D1489)/D1489)+1</f>
        <v>0</v>
      </c>
      <c r="R1489" s="11" t="e">
        <f>E1489/N1489</f>
        <v>#DIV/0!</v>
      </c>
      <c r="S1489" t="str">
        <f t="shared" si="94"/>
        <v>publishing</v>
      </c>
      <c r="T1489" t="str">
        <f t="shared" si="95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f t="shared" si="92"/>
        <v>41644.563194444447</v>
      </c>
      <c r="K1490">
        <v>1386336660</v>
      </c>
      <c r="L1490" s="16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((E1490-D1490)/D1490)+1</f>
        <v>2.4000000000000021E-2</v>
      </c>
      <c r="R1490" s="11">
        <f>E1490/N1490</f>
        <v>60</v>
      </c>
      <c r="S1490" t="str">
        <f t="shared" si="94"/>
        <v>publishing</v>
      </c>
      <c r="T1490" t="str">
        <f t="shared" si="95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f t="shared" si="92"/>
        <v>41228.653379629628</v>
      </c>
      <c r="K1491">
        <v>1350398452</v>
      </c>
      <c r="L1491" s="16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>((E1491-D1491)/D1491)+1</f>
        <v>0</v>
      </c>
      <c r="R1491" s="11" t="e">
        <f>E1491/N1491</f>
        <v>#DIV/0!</v>
      </c>
      <c r="S1491" t="str">
        <f t="shared" si="94"/>
        <v>publishing</v>
      </c>
      <c r="T1491" t="str">
        <f t="shared" si="95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f t="shared" si="92"/>
        <v>41549.561041666668</v>
      </c>
      <c r="K1492">
        <v>1378214874</v>
      </c>
      <c r="L1492" s="16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((E1492-D1492)/D1492)+1</f>
        <v>0.30862068965517242</v>
      </c>
      <c r="R1492" s="11">
        <f>E1492/N1492</f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f t="shared" si="92"/>
        <v>42050.651388888888</v>
      </c>
      <c r="K1493">
        <v>1418922443</v>
      </c>
      <c r="L1493" s="16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>((E1493-D1493)/D1493)+1</f>
        <v>8.333333333333337E-2</v>
      </c>
      <c r="R1493" s="11">
        <f>E1493/N1493</f>
        <v>100</v>
      </c>
      <c r="S1493" t="str">
        <f t="shared" si="94"/>
        <v>publishing</v>
      </c>
      <c r="T1493" t="str">
        <f t="shared" si="95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f t="shared" si="92"/>
        <v>40712.884791666671</v>
      </c>
      <c r="K1494">
        <v>1305839646</v>
      </c>
      <c r="L1494" s="16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((E1494-D1494)/D1494)+1</f>
        <v>7.4999999999999512E-3</v>
      </c>
      <c r="R1494" s="11">
        <f>E1494/N1494</f>
        <v>15</v>
      </c>
      <c r="S1494" t="str">
        <f t="shared" si="94"/>
        <v>publishing</v>
      </c>
      <c r="T1494" t="str">
        <f t="shared" si="95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f t="shared" si="92"/>
        <v>41441.866608796299</v>
      </c>
      <c r="K1495">
        <v>1368823675</v>
      </c>
      <c r="L1495" s="16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((E1495-D1495)/D1495)+1</f>
        <v>0</v>
      </c>
      <c r="R1495" s="11" t="e">
        <f>E1495/N1495</f>
        <v>#DIV/0!</v>
      </c>
      <c r="S1495" t="str">
        <f t="shared" si="94"/>
        <v>publishing</v>
      </c>
      <c r="T1495" t="str">
        <f t="shared" si="95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f t="shared" si="92"/>
        <v>42097.651388888888</v>
      </c>
      <c r="K1496">
        <v>1425489613</v>
      </c>
      <c r="L1496" s="16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>((E1496-D1496)/D1496)+1</f>
        <v>8.8999999999999968E-2</v>
      </c>
      <c r="R1496" s="11">
        <f>E1496/N1496</f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f t="shared" si="92"/>
        <v>40782.789710648147</v>
      </c>
      <c r="K1497">
        <v>1311879431</v>
      </c>
      <c r="L1497" s="16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((E1497-D1497)/D1497)+1</f>
        <v>0</v>
      </c>
      <c r="R1497" s="11" t="e">
        <f>E1497/N1497</f>
        <v>#DIV/0!</v>
      </c>
      <c r="S1497" t="str">
        <f t="shared" si="94"/>
        <v>publishing</v>
      </c>
      <c r="T1497" t="str">
        <f t="shared" si="95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f t="shared" si="92"/>
        <v>41898.475219907406</v>
      </c>
      <c r="K1498">
        <v>1405682659</v>
      </c>
      <c r="L1498" s="16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((E1498-D1498)/D1498)+1</f>
        <v>0</v>
      </c>
      <c r="R1498" s="11" t="e">
        <f>E1498/N1498</f>
        <v>#DIV/0!</v>
      </c>
      <c r="S1498" t="str">
        <f t="shared" si="94"/>
        <v>publishing</v>
      </c>
      <c r="T1498" t="str">
        <f t="shared" si="95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f t="shared" si="92"/>
        <v>41486.821527777778</v>
      </c>
      <c r="K1499">
        <v>1371655522</v>
      </c>
      <c r="L1499" s="16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>((E1499-D1499)/D1499)+1</f>
        <v>6.6666666666659324E-5</v>
      </c>
      <c r="R1499" s="11">
        <f>E1499/N1499</f>
        <v>1</v>
      </c>
      <c r="S1499" t="str">
        <f t="shared" si="94"/>
        <v>publishing</v>
      </c>
      <c r="T1499" t="str">
        <f t="shared" si="95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f t="shared" si="92"/>
        <v>41885.983541666668</v>
      </c>
      <c r="K1500">
        <v>1405899378</v>
      </c>
      <c r="L1500" s="16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>((E1500-D1500)/D1500)+1</f>
        <v>1.9000000000000017E-2</v>
      </c>
      <c r="R1500" s="11">
        <f>E1500/N1500</f>
        <v>19</v>
      </c>
      <c r="S1500" t="str">
        <f t="shared" si="94"/>
        <v>publishing</v>
      </c>
      <c r="T1500" t="str">
        <f t="shared" si="95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f t="shared" si="92"/>
        <v>42587.007326388892</v>
      </c>
      <c r="K1501">
        <v>1465171833</v>
      </c>
      <c r="L1501" s="16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((E1501-D1501)/D1501)+1</f>
        <v>2.4999999999999467E-3</v>
      </c>
      <c r="R1501" s="11">
        <f>E1501/N1501</f>
        <v>5</v>
      </c>
      <c r="S1501" t="str">
        <f t="shared" si="94"/>
        <v>publishing</v>
      </c>
      <c r="T1501" t="str">
        <f t="shared" si="95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f t="shared" si="92"/>
        <v>41395.904594907406</v>
      </c>
      <c r="K1502">
        <v>1364852557</v>
      </c>
      <c r="L1502" s="16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((E1502-D1502)/D1502)+1</f>
        <v>0.25035714285714283</v>
      </c>
      <c r="R1502" s="11">
        <f>E1502/N1502</f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f t="shared" si="92"/>
        <v>42193.583599537036</v>
      </c>
      <c r="K1503">
        <v>1433772023</v>
      </c>
      <c r="L1503" s="16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((E1503-D1503)/D1503)+1</f>
        <v>1.6633076923076922</v>
      </c>
      <c r="R1503" s="11">
        <f>E1503/N1503</f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f t="shared" si="92"/>
        <v>42454.916666666672</v>
      </c>
      <c r="K1504">
        <v>1456491680</v>
      </c>
      <c r="L1504" s="16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>((E1504-D1504)/D1504)+1</f>
        <v>1.0144545454545455</v>
      </c>
      <c r="R1504" s="11">
        <f>E1504/N1504</f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f t="shared" si="92"/>
        <v>42666.347233796296</v>
      </c>
      <c r="K1505">
        <v>1472026801</v>
      </c>
      <c r="L1505" s="16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((E1505-D1505)/D1505)+1</f>
        <v>1.0789146666666667</v>
      </c>
      <c r="R1505" s="11">
        <f>E1505/N1505</f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f t="shared" si="92"/>
        <v>41800.356249999997</v>
      </c>
      <c r="K1506">
        <v>1399996024</v>
      </c>
      <c r="L1506" s="16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>((E1506-D1506)/D1506)+1</f>
        <v>2.7793846153846156</v>
      </c>
      <c r="R1506" s="11">
        <f>E1506/N1506</f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f t="shared" si="92"/>
        <v>42451.834027777775</v>
      </c>
      <c r="K1507">
        <v>1455446303</v>
      </c>
      <c r="L1507" s="16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>((E1507-D1507)/D1507)+1</f>
        <v>1.0358125</v>
      </c>
      <c r="R1507" s="11">
        <f>E1507/N1507</f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f t="shared" si="92"/>
        <v>41844.785925925928</v>
      </c>
      <c r="K1508">
        <v>1403635904</v>
      </c>
      <c r="L1508" s="16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((E1508-D1508)/D1508)+1</f>
        <v>1.1140000000000001</v>
      </c>
      <c r="R1508" s="11">
        <f>E1508/N1508</f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f t="shared" si="92"/>
        <v>40313.340277777781</v>
      </c>
      <c r="K1509">
        <v>1268822909</v>
      </c>
      <c r="L1509" s="16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>((E1509-D1509)/D1509)+1</f>
        <v>2.15</v>
      </c>
      <c r="R1509" s="11">
        <f>E1509/N1509</f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f t="shared" si="92"/>
        <v>41817.614363425928</v>
      </c>
      <c r="K1510">
        <v>1401201881</v>
      </c>
      <c r="L1510" s="16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((E1510-D1510)/D1510)+1</f>
        <v>1.1076216216216217</v>
      </c>
      <c r="R1510" s="11">
        <f>E1510/N1510</f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f t="shared" si="92"/>
        <v>42780.957638888889</v>
      </c>
      <c r="K1511">
        <v>1484570885</v>
      </c>
      <c r="L1511" s="16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>((E1511-D1511)/D1511)+1</f>
        <v>1.2364125714285714</v>
      </c>
      <c r="R1511" s="11">
        <f>E1511/N1511</f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f t="shared" si="92"/>
        <v>41839.385162037033</v>
      </c>
      <c r="K1512">
        <v>1403169278</v>
      </c>
      <c r="L1512" s="16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((E1512-D1512)/D1512)+1</f>
        <v>1.0103500000000001</v>
      </c>
      <c r="R1512" s="11">
        <f>E1512/N1512</f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f t="shared" si="92"/>
        <v>42326.625046296293</v>
      </c>
      <c r="K1513">
        <v>1445263204</v>
      </c>
      <c r="L1513" s="16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>((E1513-D1513)/D1513)+1</f>
        <v>1.1179285714285714</v>
      </c>
      <c r="R1513" s="11">
        <f>E1513/N1513</f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f t="shared" si="92"/>
        <v>42771.684479166666</v>
      </c>
      <c r="K1514">
        <v>1483719939</v>
      </c>
      <c r="L1514" s="16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((E1514-D1514)/D1514)+1</f>
        <v>5.5877142857142861</v>
      </c>
      <c r="R1514" s="11">
        <f>E1514/N1514</f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f t="shared" si="92"/>
        <v>41836.637337962966</v>
      </c>
      <c r="K1515">
        <v>1402931866</v>
      </c>
      <c r="L1515" s="16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((E1515-D1515)/D1515)+1</f>
        <v>1.5001875</v>
      </c>
      <c r="R1515" s="11">
        <f>E1515/N1515</f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f t="shared" si="92"/>
        <v>42274.597685185188</v>
      </c>
      <c r="K1516">
        <v>1439907640</v>
      </c>
      <c r="L1516" s="16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((E1516-D1516)/D1516)+1</f>
        <v>1.0647599999999999</v>
      </c>
      <c r="R1516" s="11">
        <f>E1516/N1516</f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f t="shared" si="92"/>
        <v>42445.211770833332</v>
      </c>
      <c r="K1517">
        <v>1455516297</v>
      </c>
      <c r="L1517" s="16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>((E1517-D1517)/D1517)+1</f>
        <v>1.57189</v>
      </c>
      <c r="R1517" s="11">
        <f>E1517/N1517</f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f t="shared" si="92"/>
        <v>42649.583333333328</v>
      </c>
      <c r="K1518">
        <v>1473160292</v>
      </c>
      <c r="L1518" s="16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>((E1518-D1518)/D1518)+1</f>
        <v>1.0865882352941176</v>
      </c>
      <c r="R1518" s="11">
        <f>E1518/N1518</f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f t="shared" si="92"/>
        <v>41979.25</v>
      </c>
      <c r="K1519">
        <v>1415194553</v>
      </c>
      <c r="L1519" s="16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>((E1519-D1519)/D1519)+1</f>
        <v>1.6198000000000001</v>
      </c>
      <c r="R1519" s="11">
        <f>E1519/N1519</f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f t="shared" si="92"/>
        <v>41790.8200462963</v>
      </c>
      <c r="K1520">
        <v>1398973252</v>
      </c>
      <c r="L1520" s="16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((E1520-D1520)/D1520)+1</f>
        <v>2.0536666666666665</v>
      </c>
      <c r="R1520" s="11">
        <f>E1520/N1520</f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f t="shared" si="92"/>
        <v>41810.915972222225</v>
      </c>
      <c r="K1521">
        <v>1400867283</v>
      </c>
      <c r="L1521" s="16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>((E1521-D1521)/D1521)+1</f>
        <v>1.033638888888889</v>
      </c>
      <c r="R1521" s="11">
        <f>E1521/N1521</f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f t="shared" si="92"/>
        <v>41992.166666666672</v>
      </c>
      <c r="K1522">
        <v>1415824513</v>
      </c>
      <c r="L1522" s="16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>((E1522-D1522)/D1522)+1</f>
        <v>1.0347222222222223</v>
      </c>
      <c r="R1522" s="11">
        <f>E1522/N1522</f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f t="shared" si="92"/>
        <v>42528.167719907404</v>
      </c>
      <c r="K1523">
        <v>1462248091</v>
      </c>
      <c r="L1523" s="16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((E1523-D1523)/D1523)+1</f>
        <v>1.0681333333333334</v>
      </c>
      <c r="R1523" s="11">
        <f>E1523/N1523</f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f t="shared" si="92"/>
        <v>41929.830312500002</v>
      </c>
      <c r="K1524">
        <v>1410983739</v>
      </c>
      <c r="L1524" s="16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((E1524-D1524)/D1524)+1</f>
        <v>1.3896574712643677</v>
      </c>
      <c r="R1524" s="11">
        <f>E1524/N1524</f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f t="shared" si="92"/>
        <v>41996</v>
      </c>
      <c r="K1525">
        <v>1416592916</v>
      </c>
      <c r="L1525" s="16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>((E1525-D1525)/D1525)+1</f>
        <v>1.2484324324324325</v>
      </c>
      <c r="R1525" s="11">
        <f>E1525/N1525</f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f t="shared" si="92"/>
        <v>42786.501041666663</v>
      </c>
      <c r="K1526">
        <v>1485000090</v>
      </c>
      <c r="L1526" s="16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((E1526-D1526)/D1526)+1</f>
        <v>2.0700000000000003</v>
      </c>
      <c r="R1526" s="11">
        <f>E1526/N1526</f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f t="shared" si="92"/>
        <v>42600.702986111108</v>
      </c>
      <c r="K1527">
        <v>1468947138</v>
      </c>
      <c r="L1527" s="16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((E1527-D1527)/D1527)+1</f>
        <v>1.7400576923076922</v>
      </c>
      <c r="R1527" s="11">
        <f>E1527/N1527</f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f t="shared" si="92"/>
        <v>42388.276006944448</v>
      </c>
      <c r="K1528">
        <v>1448951847</v>
      </c>
      <c r="L1528" s="16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((E1528-D1528)/D1528)+1</f>
        <v>1.2032608695652174</v>
      </c>
      <c r="R1528" s="11">
        <f>E1528/N1528</f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f t="shared" si="92"/>
        <v>42808.558865740735</v>
      </c>
      <c r="K1529">
        <v>1487082286</v>
      </c>
      <c r="L1529" s="16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>((E1529-D1529)/D1529)+1</f>
        <v>1.1044428571428573</v>
      </c>
      <c r="R1529" s="11">
        <f>E1529/N1529</f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f t="shared" si="92"/>
        <v>42767</v>
      </c>
      <c r="K1530">
        <v>1483292122</v>
      </c>
      <c r="L1530" s="16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>((E1530-D1530)/D1530)+1</f>
        <v>2.815666666666667</v>
      </c>
      <c r="R1530" s="11">
        <f>E1530/N1530</f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f t="shared" si="92"/>
        <v>42082.587037037039</v>
      </c>
      <c r="K1531">
        <v>1424185520</v>
      </c>
      <c r="L1531" s="16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>((E1531-D1531)/D1531)+1</f>
        <v>1.0067894736842105</v>
      </c>
      <c r="R1531" s="11">
        <f>E1531/N1531</f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f t="shared" si="92"/>
        <v>42300.767303240747</v>
      </c>
      <c r="K1532">
        <v>1443464695</v>
      </c>
      <c r="L1532" s="16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((E1532-D1532)/D1532)+1</f>
        <v>1.3482571428571428</v>
      </c>
      <c r="R1532" s="11">
        <f>E1532/N1532</f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f t="shared" si="92"/>
        <v>41974.125</v>
      </c>
      <c r="K1533">
        <v>1414610126</v>
      </c>
      <c r="L1533" s="16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>((E1533-D1533)/D1533)+1</f>
        <v>1.7595744680851064</v>
      </c>
      <c r="R1533" s="11">
        <f>E1533/N1533</f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f t="shared" si="92"/>
        <v>42415.625</v>
      </c>
      <c r="K1534">
        <v>1453461865</v>
      </c>
      <c r="L1534" s="16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>((E1534-D1534)/D1534)+1</f>
        <v>4.8401999999999994</v>
      </c>
      <c r="R1534" s="11">
        <f>E1534/N1534</f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f t="shared" si="92"/>
        <v>42492.165972222225</v>
      </c>
      <c r="K1535">
        <v>1457913777</v>
      </c>
      <c r="L1535" s="16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>((E1535-D1535)/D1535)+1</f>
        <v>1.4514</v>
      </c>
      <c r="R1535" s="11">
        <f>E1535/N1535</f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f t="shared" si="92"/>
        <v>42251.67432870371</v>
      </c>
      <c r="K1536">
        <v>1438791062</v>
      </c>
      <c r="L1536" s="16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((E1536-D1536)/D1536)+1</f>
        <v>4.1773333333333333</v>
      </c>
      <c r="R1536" s="11">
        <f>E1536/N1536</f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f t="shared" si="92"/>
        <v>42513.916666666672</v>
      </c>
      <c r="K1537">
        <v>1461527631</v>
      </c>
      <c r="L1537" s="16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>((E1537-D1537)/D1537)+1</f>
        <v>1.3242499999999999</v>
      </c>
      <c r="R1537" s="11">
        <f>E1537/N1537</f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f t="shared" si="92"/>
        <v>42243.802199074074</v>
      </c>
      <c r="K1538">
        <v>1438110910</v>
      </c>
      <c r="L1538" s="16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((E1538-D1538)/D1538)+1</f>
        <v>2.5030841666666666</v>
      </c>
      <c r="R1538" s="11">
        <f>E1538/N1538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f t="shared" ref="J1539:J1602" si="96">(((I1539/60)/60)/24)+DATE(1970,1,1)</f>
        <v>42588.75</v>
      </c>
      <c r="K1539">
        <v>1467358427</v>
      </c>
      <c r="L1539" s="16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>((E1539-D1539)/D1539)+1</f>
        <v>1.7989999999999999</v>
      </c>
      <c r="R1539" s="11">
        <f>E1539/N1539</f>
        <v>96.375</v>
      </c>
      <c r="S1539" t="str">
        <f t="shared" ref="S1539:S1602" si="98">LEFT(P1539,FIND("/",P1539)-1)</f>
        <v>photography</v>
      </c>
      <c r="T1539" t="str">
        <f t="shared" ref="T1539:T1602" si="99">RIGHT(P1539,LEN(P1539)-FIND("/",P1539))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f t="shared" si="96"/>
        <v>42026.782060185185</v>
      </c>
      <c r="K1540">
        <v>1418064370</v>
      </c>
      <c r="L1540" s="16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((E1540-D1540)/D1540)+1</f>
        <v>1.0262857142857142</v>
      </c>
      <c r="R1540" s="11">
        <f>E1540/N1540</f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f t="shared" si="96"/>
        <v>42738.919201388882</v>
      </c>
      <c r="K1541">
        <v>1480629819</v>
      </c>
      <c r="L1541" s="16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((E1541-D1541)/D1541)+1</f>
        <v>1.359861</v>
      </c>
      <c r="R1541" s="11">
        <f>E1541/N1541</f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f t="shared" si="96"/>
        <v>41969.052083333328</v>
      </c>
      <c r="K1542">
        <v>1414368616</v>
      </c>
      <c r="L1542" s="16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>((E1542-D1542)/D1542)+1</f>
        <v>1.1786666666666668</v>
      </c>
      <c r="R1542" s="11">
        <f>E1542/N1542</f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f t="shared" si="96"/>
        <v>42004.712245370371</v>
      </c>
      <c r="K1543">
        <v>1417453538</v>
      </c>
      <c r="L1543" s="16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((E1543-D1543)/D1543)+1</f>
        <v>3.3333333333329662E-4</v>
      </c>
      <c r="R1543" s="11">
        <f>E1543/N1543</f>
        <v>3</v>
      </c>
      <c r="S1543" t="str">
        <f t="shared" si="98"/>
        <v>photography</v>
      </c>
      <c r="T1543" t="str">
        <f t="shared" si="9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f t="shared" si="96"/>
        <v>42185.996527777781</v>
      </c>
      <c r="K1544">
        <v>1434412500</v>
      </c>
      <c r="L1544" s="16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>((E1544-D1544)/D1544)+1</f>
        <v>4.0000000000000036E-2</v>
      </c>
      <c r="R1544" s="11">
        <f>E1544/N1544</f>
        <v>20</v>
      </c>
      <c r="S1544" t="str">
        <f t="shared" si="98"/>
        <v>photography</v>
      </c>
      <c r="T1544" t="str">
        <f t="shared" si="9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f t="shared" si="96"/>
        <v>41965.551319444443</v>
      </c>
      <c r="K1545">
        <v>1414066434</v>
      </c>
      <c r="L1545" s="16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>((E1545-D1545)/D1545)+1</f>
        <v>4.4444444444444731E-3</v>
      </c>
      <c r="R1545" s="11">
        <f>E1545/N1545</f>
        <v>10</v>
      </c>
      <c r="S1545" t="str">
        <f t="shared" si="98"/>
        <v>photography</v>
      </c>
      <c r="T1545" t="str">
        <f t="shared" si="9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f t="shared" si="96"/>
        <v>42095.012499999997</v>
      </c>
      <c r="K1546">
        <v>1424222024</v>
      </c>
      <c r="L1546" s="16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>((E1546-D1546)/D1546)+1</f>
        <v>0</v>
      </c>
      <c r="R1546" s="11" t="e">
        <f>E1546/N1546</f>
        <v>#DIV/0!</v>
      </c>
      <c r="S1546" t="str">
        <f t="shared" si="98"/>
        <v>photography</v>
      </c>
      <c r="T1546" t="str">
        <f t="shared" si="9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f t="shared" si="96"/>
        <v>42065.886111111111</v>
      </c>
      <c r="K1547">
        <v>1422393234</v>
      </c>
      <c r="L1547" s="16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>((E1547-D1547)/D1547)+1</f>
        <v>3.3333333333329662E-4</v>
      </c>
      <c r="R1547" s="11">
        <f>E1547/N1547</f>
        <v>1</v>
      </c>
      <c r="S1547" t="str">
        <f t="shared" si="98"/>
        <v>photography</v>
      </c>
      <c r="T1547" t="str">
        <f t="shared" si="9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f t="shared" si="96"/>
        <v>41899.212951388887</v>
      </c>
      <c r="K1548">
        <v>1405746399</v>
      </c>
      <c r="L1548" s="16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((E1548-D1548)/D1548)+1</f>
        <v>0.28900000000000003</v>
      </c>
      <c r="R1548" s="11">
        <f>E1548/N1548</f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f t="shared" si="96"/>
        <v>42789.426875000005</v>
      </c>
      <c r="K1549">
        <v>1487240082</v>
      </c>
      <c r="L1549" s="16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>((E1549-D1549)/D1549)+1</f>
        <v>0</v>
      </c>
      <c r="R1549" s="11" t="e">
        <f>E1549/N1549</f>
        <v>#DIV/0!</v>
      </c>
      <c r="S1549" t="str">
        <f t="shared" si="98"/>
        <v>photography</v>
      </c>
      <c r="T1549" t="str">
        <f t="shared" si="9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f t="shared" si="96"/>
        <v>42316.923842592587</v>
      </c>
      <c r="K1550">
        <v>1444425020</v>
      </c>
      <c r="L1550" s="16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>((E1550-D1550)/D1550)+1</f>
        <v>8.5714285714285743E-2</v>
      </c>
      <c r="R1550" s="11">
        <f>E1550/N1550</f>
        <v>60</v>
      </c>
      <c r="S1550" t="str">
        <f t="shared" si="98"/>
        <v>photography</v>
      </c>
      <c r="T1550" t="str">
        <f t="shared" si="9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f t="shared" si="96"/>
        <v>42311.177766203706</v>
      </c>
      <c r="K1551">
        <v>1443928559</v>
      </c>
      <c r="L1551" s="16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>((E1551-D1551)/D1551)+1</f>
        <v>0.33999999999999997</v>
      </c>
      <c r="R1551" s="11">
        <f>E1551/N1551</f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f t="shared" si="96"/>
        <v>42502.449467592596</v>
      </c>
      <c r="K1552">
        <v>1460458034</v>
      </c>
      <c r="L1552" s="16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((E1552-D1552)/D1552)+1</f>
        <v>0.13466666666666671</v>
      </c>
      <c r="R1552" s="11">
        <f>E1552/N1552</f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f t="shared" si="96"/>
        <v>42151.824525462958</v>
      </c>
      <c r="K1553">
        <v>1430164039</v>
      </c>
      <c r="L1553" s="16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((E1553-D1553)/D1553)+1</f>
        <v>0</v>
      </c>
      <c r="R1553" s="11" t="e">
        <f>E1553/N1553</f>
        <v>#DIV/0!</v>
      </c>
      <c r="S1553" t="str">
        <f t="shared" si="98"/>
        <v>photography</v>
      </c>
      <c r="T1553" t="str">
        <f t="shared" si="9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f t="shared" si="96"/>
        <v>41913.165972222225</v>
      </c>
      <c r="K1554">
        <v>1410366708</v>
      </c>
      <c r="L1554" s="16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>((E1554-D1554)/D1554)+1</f>
        <v>0.49186046511627912</v>
      </c>
      <c r="R1554" s="11">
        <f>E1554/N1554</f>
        <v>132.1875</v>
      </c>
      <c r="S1554" t="str">
        <f t="shared" si="98"/>
        <v>photography</v>
      </c>
      <c r="T1554" t="str">
        <f t="shared" si="9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f t="shared" si="96"/>
        <v>42249.282951388886</v>
      </c>
      <c r="K1555">
        <v>1438584447</v>
      </c>
      <c r="L1555" s="16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((E1555-D1555)/D1555)+1</f>
        <v>0</v>
      </c>
      <c r="R1555" s="11" t="e">
        <f>E1555/N1555</f>
        <v>#DIV/0!</v>
      </c>
      <c r="S1555" t="str">
        <f t="shared" si="98"/>
        <v>photography</v>
      </c>
      <c r="T1555" t="str">
        <f t="shared" si="9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f t="shared" si="96"/>
        <v>42218.252199074079</v>
      </c>
      <c r="K1556">
        <v>1435903390</v>
      </c>
      <c r="L1556" s="16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((E1556-D1556)/D1556)+1</f>
        <v>0</v>
      </c>
      <c r="R1556" s="11" t="e">
        <f>E1556/N1556</f>
        <v>#DIV/0!</v>
      </c>
      <c r="S1556" t="str">
        <f t="shared" si="98"/>
        <v>photography</v>
      </c>
      <c r="T1556" t="str">
        <f t="shared" si="9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f t="shared" si="96"/>
        <v>42264.708333333328</v>
      </c>
      <c r="K1557">
        <v>1440513832</v>
      </c>
      <c r="L1557" s="16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>((E1557-D1557)/D1557)+1</f>
        <v>0</v>
      </c>
      <c r="R1557" s="11" t="e">
        <f>E1557/N1557</f>
        <v>#DIV/0!</v>
      </c>
      <c r="S1557" t="str">
        <f t="shared" si="98"/>
        <v>photography</v>
      </c>
      <c r="T1557" t="str">
        <f t="shared" si="9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f t="shared" si="96"/>
        <v>42555.153055555551</v>
      </c>
      <c r="K1558">
        <v>1465011624</v>
      </c>
      <c r="L1558" s="16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((E1558-D1558)/D1558)+1</f>
        <v>0.45133333333333336</v>
      </c>
      <c r="R1558" s="11">
        <f>E1558/N1558</f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f t="shared" si="96"/>
        <v>41902.65315972222</v>
      </c>
      <c r="K1559">
        <v>1408549233</v>
      </c>
      <c r="L1559" s="16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>((E1559-D1559)/D1559)+1</f>
        <v>4.0000000000000036E-2</v>
      </c>
      <c r="R1559" s="11">
        <f>E1559/N1559</f>
        <v>100</v>
      </c>
      <c r="S1559" t="str">
        <f t="shared" si="98"/>
        <v>photography</v>
      </c>
      <c r="T1559" t="str">
        <f t="shared" si="9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f t="shared" si="96"/>
        <v>42244.508333333331</v>
      </c>
      <c r="K1560">
        <v>1435656759</v>
      </c>
      <c r="L1560" s="16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>((E1560-D1560)/D1560)+1</f>
        <v>4.6666666666666634E-2</v>
      </c>
      <c r="R1560" s="11">
        <f>E1560/N1560</f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f t="shared" si="96"/>
        <v>42123.05322916666</v>
      </c>
      <c r="K1561">
        <v>1428974199</v>
      </c>
      <c r="L1561" s="16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>((E1561-D1561)/D1561)+1</f>
        <v>3.3333333333332993E-3</v>
      </c>
      <c r="R1561" s="11">
        <f>E1561/N1561</f>
        <v>50</v>
      </c>
      <c r="S1561" t="str">
        <f t="shared" si="98"/>
        <v>photography</v>
      </c>
      <c r="T1561" t="str">
        <f t="shared" si="9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f t="shared" si="96"/>
        <v>41956.062418981484</v>
      </c>
      <c r="K1562">
        <v>1414110593</v>
      </c>
      <c r="L1562" s="16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>((E1562-D1562)/D1562)+1</f>
        <v>3.7599999999999967E-2</v>
      </c>
      <c r="R1562" s="11">
        <f>E1562/N1562</f>
        <v>23.5</v>
      </c>
      <c r="S1562" t="str">
        <f t="shared" si="98"/>
        <v>photography</v>
      </c>
      <c r="T1562" t="str">
        <f t="shared" si="9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f t="shared" si="96"/>
        <v>41585.083368055559</v>
      </c>
      <c r="K1563">
        <v>1381194003</v>
      </c>
      <c r="L1563" s="16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>((E1563-D1563)/D1563)+1</f>
        <v>6.7000000000000393E-3</v>
      </c>
      <c r="R1563" s="11">
        <f>E1563/N1563</f>
        <v>67</v>
      </c>
      <c r="S1563" t="str">
        <f t="shared" si="98"/>
        <v>publishing</v>
      </c>
      <c r="T1563" t="str">
        <f t="shared" si="9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f t="shared" si="96"/>
        <v>40149.034722222219</v>
      </c>
      <c r="K1564">
        <v>1253712916</v>
      </c>
      <c r="L1564" s="16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>((E1564-D1564)/D1564)+1</f>
        <v>0</v>
      </c>
      <c r="R1564" s="11" t="e">
        <f>E1564/N1564</f>
        <v>#DIV/0!</v>
      </c>
      <c r="S1564" t="str">
        <f t="shared" si="98"/>
        <v>publishing</v>
      </c>
      <c r="T1564" t="str">
        <f t="shared" si="9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f t="shared" si="96"/>
        <v>41712.700821759259</v>
      </c>
      <c r="K1565">
        <v>1389635351</v>
      </c>
      <c r="L1565" s="16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>((E1565-D1565)/D1565)+1</f>
        <v>1.4166666666666661E-2</v>
      </c>
      <c r="R1565" s="11">
        <f>E1565/N1565</f>
        <v>42.5</v>
      </c>
      <c r="S1565" t="str">
        <f t="shared" si="98"/>
        <v>publishing</v>
      </c>
      <c r="T1565" t="str">
        <f t="shared" si="9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f t="shared" si="96"/>
        <v>42152.836805555555</v>
      </c>
      <c r="K1566">
        <v>1430124509</v>
      </c>
      <c r="L1566" s="16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>((E1566-D1566)/D1566)+1</f>
        <v>1.0000000000000009E-3</v>
      </c>
      <c r="R1566" s="11">
        <f>E1566/N1566</f>
        <v>10</v>
      </c>
      <c r="S1566" t="str">
        <f t="shared" si="98"/>
        <v>publishing</v>
      </c>
      <c r="T1566" t="str">
        <f t="shared" si="9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f t="shared" si="96"/>
        <v>40702.729872685188</v>
      </c>
      <c r="K1567">
        <v>1304962261</v>
      </c>
      <c r="L1567" s="16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((E1567-D1567)/D1567)+1</f>
        <v>2.5000000000000022E-2</v>
      </c>
      <c r="R1567" s="11">
        <f>E1567/N1567</f>
        <v>100</v>
      </c>
      <c r="S1567" t="str">
        <f t="shared" si="98"/>
        <v>publishing</v>
      </c>
      <c r="T1567" t="str">
        <f t="shared" si="9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f t="shared" si="96"/>
        <v>42578.916666666672</v>
      </c>
      <c r="K1568">
        <v>1467151204</v>
      </c>
      <c r="L1568" s="16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>((E1568-D1568)/D1568)+1</f>
        <v>0.21250000000000002</v>
      </c>
      <c r="R1568" s="11">
        <f>E1568/N1568</f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f t="shared" si="96"/>
        <v>41687</v>
      </c>
      <c r="K1569">
        <v>1391293745</v>
      </c>
      <c r="L1569" s="16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>((E1569-D1569)/D1569)+1</f>
        <v>4.1176470588235259E-2</v>
      </c>
      <c r="R1569" s="11">
        <f>E1569/N1569</f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f t="shared" si="96"/>
        <v>41997.062326388885</v>
      </c>
      <c r="K1570">
        <v>1416360585</v>
      </c>
      <c r="L1570" s="16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((E1570-D1570)/D1570)+1</f>
        <v>0.13639999999999997</v>
      </c>
      <c r="R1570" s="11">
        <f>E1570/N1570</f>
        <v>155</v>
      </c>
      <c r="S1570" t="str">
        <f t="shared" si="98"/>
        <v>publishing</v>
      </c>
      <c r="T1570" t="str">
        <f t="shared" si="9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f t="shared" si="96"/>
        <v>41419.679560185185</v>
      </c>
      <c r="K1571">
        <v>1366906714</v>
      </c>
      <c r="L1571" s="16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((E1571-D1571)/D1571)+1</f>
        <v>0</v>
      </c>
      <c r="R1571" s="11" t="e">
        <f>E1571/N1571</f>
        <v>#DIV/0!</v>
      </c>
      <c r="S1571" t="str">
        <f t="shared" si="98"/>
        <v>publishing</v>
      </c>
      <c r="T1571" t="str">
        <f t="shared" si="9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f t="shared" si="96"/>
        <v>42468.771782407406</v>
      </c>
      <c r="K1572">
        <v>1457551882</v>
      </c>
      <c r="L1572" s="16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>((E1572-D1572)/D1572)+1</f>
        <v>0.41400000000000003</v>
      </c>
      <c r="R1572" s="11">
        <f>E1572/N1572</f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f t="shared" si="96"/>
        <v>42174.769479166673</v>
      </c>
      <c r="K1573">
        <v>1432146483</v>
      </c>
      <c r="L1573" s="16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((E1573-D1573)/D1573)+1</f>
        <v>6.6115702479339067E-3</v>
      </c>
      <c r="R1573" s="11">
        <f>E1573/N1573</f>
        <v>20</v>
      </c>
      <c r="S1573" t="str">
        <f t="shared" si="98"/>
        <v>publishing</v>
      </c>
      <c r="T1573" t="str">
        <f t="shared" si="9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f t="shared" si="96"/>
        <v>42428.999305555553</v>
      </c>
      <c r="K1574">
        <v>1454546859</v>
      </c>
      <c r="L1574" s="16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>((E1574-D1574)/D1574)+1</f>
        <v>5.0000000000000044E-2</v>
      </c>
      <c r="R1574" s="11">
        <f>E1574/N1574</f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f t="shared" si="96"/>
        <v>42826.165972222225</v>
      </c>
      <c r="K1575">
        <v>1487548802</v>
      </c>
      <c r="L1575" s="16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>((E1575-D1575)/D1575)+1</f>
        <v>2.4777777777777787E-2</v>
      </c>
      <c r="R1575" s="11">
        <f>E1575/N1575</f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f t="shared" si="96"/>
        <v>42052.927418981482</v>
      </c>
      <c r="K1576">
        <v>1421187329</v>
      </c>
      <c r="L1576" s="16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>((E1576-D1576)/D1576)+1</f>
        <v>5.0599999999999978E-2</v>
      </c>
      <c r="R1576" s="11">
        <f>E1576/N1576</f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f t="shared" si="96"/>
        <v>41829.524259259262</v>
      </c>
      <c r="K1577">
        <v>1402317296</v>
      </c>
      <c r="L1577" s="16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((E1577-D1577)/D1577)+1</f>
        <v>0.22909999999999997</v>
      </c>
      <c r="R1577" s="11">
        <f>E1577/N1577</f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f t="shared" si="96"/>
        <v>42185.879259259258</v>
      </c>
      <c r="K1578">
        <v>1431810368</v>
      </c>
      <c r="L1578" s="16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((E1578-D1578)/D1578)+1</f>
        <v>0.13</v>
      </c>
      <c r="R1578" s="11">
        <f>E1578/N1578</f>
        <v>65</v>
      </c>
      <c r="S1578" t="str">
        <f t="shared" si="98"/>
        <v>publishing</v>
      </c>
      <c r="T1578" t="str">
        <f t="shared" si="9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f t="shared" si="96"/>
        <v>41114.847777777781</v>
      </c>
      <c r="K1579">
        <v>1337977248</v>
      </c>
      <c r="L1579" s="16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((E1579-D1579)/D1579)+1</f>
        <v>5.4999999999999494E-3</v>
      </c>
      <c r="R1579" s="11">
        <f>E1579/N1579</f>
        <v>27.5</v>
      </c>
      <c r="S1579" t="str">
        <f t="shared" si="98"/>
        <v>publishing</v>
      </c>
      <c r="T1579" t="str">
        <f t="shared" si="9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f t="shared" si="96"/>
        <v>40423.083333333336</v>
      </c>
      <c r="K1580">
        <v>1281317691</v>
      </c>
      <c r="L1580" s="16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>((E1580-D1580)/D1580)+1</f>
        <v>0.10806536636794939</v>
      </c>
      <c r="R1580" s="11">
        <f>E1580/N1580</f>
        <v>51.25</v>
      </c>
      <c r="S1580" t="str">
        <f t="shared" si="98"/>
        <v>publishing</v>
      </c>
      <c r="T1580" t="str">
        <f t="shared" si="9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f t="shared" si="96"/>
        <v>41514.996423611112</v>
      </c>
      <c r="K1581">
        <v>1374882891</v>
      </c>
      <c r="L1581" s="16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>((E1581-D1581)/D1581)+1</f>
        <v>8.4008400840084319E-3</v>
      </c>
      <c r="R1581" s="11">
        <f>E1581/N1581</f>
        <v>14</v>
      </c>
      <c r="S1581" t="str">
        <f t="shared" si="98"/>
        <v>publishing</v>
      </c>
      <c r="T1581" t="str">
        <f t="shared" si="9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f t="shared" si="96"/>
        <v>41050.050069444449</v>
      </c>
      <c r="K1582">
        <v>1332378726</v>
      </c>
      <c r="L1582" s="16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((E1582-D1582)/D1582)+1</f>
        <v>0</v>
      </c>
      <c r="R1582" s="11" t="e">
        <f>E1582/N1582</f>
        <v>#DIV/0!</v>
      </c>
      <c r="S1582" t="str">
        <f t="shared" si="98"/>
        <v>publishing</v>
      </c>
      <c r="T1582" t="str">
        <f t="shared" si="9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f t="shared" si="96"/>
        <v>42357.448958333334</v>
      </c>
      <c r="K1583">
        <v>1447757190</v>
      </c>
      <c r="L1583" s="16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>((E1583-D1583)/D1583)+1</f>
        <v>5.0000000000000044E-3</v>
      </c>
      <c r="R1583" s="11">
        <f>E1583/N1583</f>
        <v>5</v>
      </c>
      <c r="S1583" t="str">
        <f t="shared" si="98"/>
        <v>photography</v>
      </c>
      <c r="T1583" t="str">
        <f t="shared" si="9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f t="shared" si="96"/>
        <v>42303.888888888891</v>
      </c>
      <c r="K1584">
        <v>1440961053</v>
      </c>
      <c r="L1584" s="16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>((E1584-D1584)/D1584)+1</f>
        <v>9.2999999999999972E-2</v>
      </c>
      <c r="R1584" s="11">
        <f>E1584/N1584</f>
        <v>31</v>
      </c>
      <c r="S1584" t="str">
        <f t="shared" si="98"/>
        <v>photography</v>
      </c>
      <c r="T1584" t="str">
        <f t="shared" si="9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f t="shared" si="96"/>
        <v>41907.904988425929</v>
      </c>
      <c r="K1585">
        <v>1409089391</v>
      </c>
      <c r="L1585" s="16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((E1585-D1585)/D1585)+1</f>
        <v>7.5000000000002842E-4</v>
      </c>
      <c r="R1585" s="11">
        <f>E1585/N1585</f>
        <v>15</v>
      </c>
      <c r="S1585" t="str">
        <f t="shared" si="98"/>
        <v>photography</v>
      </c>
      <c r="T1585" t="str">
        <f t="shared" si="9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f t="shared" si="96"/>
        <v>41789.649317129632</v>
      </c>
      <c r="K1586">
        <v>1400600101</v>
      </c>
      <c r="L1586" s="16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((E1586-D1586)/D1586)+1</f>
        <v>0</v>
      </c>
      <c r="R1586" s="11" t="e">
        <f>E1586/N1586</f>
        <v>#DIV/0!</v>
      </c>
      <c r="S1586" t="str">
        <f t="shared" si="98"/>
        <v>photography</v>
      </c>
      <c r="T1586" t="str">
        <f t="shared" si="9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f t="shared" si="96"/>
        <v>42729.458333333328</v>
      </c>
      <c r="K1587">
        <v>1480800568</v>
      </c>
      <c r="L1587" s="16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>((E1587-D1587)/D1587)+1</f>
        <v>0.79</v>
      </c>
      <c r="R1587" s="11">
        <f>E1587/N1587</f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f t="shared" si="96"/>
        <v>42099.062754629631</v>
      </c>
      <c r="K1588">
        <v>1425609022</v>
      </c>
      <c r="L1588" s="16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>((E1588-D1588)/D1588)+1</f>
        <v>0</v>
      </c>
      <c r="R1588" s="11" t="e">
        <f>E1588/N1588</f>
        <v>#DIV/0!</v>
      </c>
      <c r="S1588" t="str">
        <f t="shared" si="98"/>
        <v>photography</v>
      </c>
      <c r="T1588" t="str">
        <f t="shared" si="9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f t="shared" si="96"/>
        <v>41986.950983796298</v>
      </c>
      <c r="K1589">
        <v>1415918965</v>
      </c>
      <c r="L1589" s="16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((E1589-D1589)/D1589)+1</f>
        <v>1.3333333333331865E-4</v>
      </c>
      <c r="R1589" s="11">
        <f>E1589/N1589</f>
        <v>1</v>
      </c>
      <c r="S1589" t="str">
        <f t="shared" si="98"/>
        <v>photography</v>
      </c>
      <c r="T1589" t="str">
        <f t="shared" si="9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f t="shared" si="96"/>
        <v>42035.841666666667</v>
      </c>
      <c r="K1590">
        <v>1420091999</v>
      </c>
      <c r="L1590" s="16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>((E1590-D1590)/D1590)+1</f>
        <v>0</v>
      </c>
      <c r="R1590" s="11" t="e">
        <f>E1590/N1590</f>
        <v>#DIV/0!</v>
      </c>
      <c r="S1590" t="str">
        <f t="shared" si="98"/>
        <v>photography</v>
      </c>
      <c r="T1590" t="str">
        <f t="shared" si="9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f t="shared" si="96"/>
        <v>42286.984791666662</v>
      </c>
      <c r="K1591">
        <v>1441841886</v>
      </c>
      <c r="L1591" s="16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((E1591-D1591)/D1591)+1</f>
        <v>0</v>
      </c>
      <c r="R1591" s="11" t="e">
        <f>E1591/N1591</f>
        <v>#DIV/0!</v>
      </c>
      <c r="S1591" t="str">
        <f t="shared" si="98"/>
        <v>photography</v>
      </c>
      <c r="T1591" t="str">
        <f t="shared" si="9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f t="shared" si="96"/>
        <v>42270.857222222221</v>
      </c>
      <c r="K1592">
        <v>1440448464</v>
      </c>
      <c r="L1592" s="16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((E1592-D1592)/D1592)+1</f>
        <v>1.7000000000000015E-2</v>
      </c>
      <c r="R1592" s="11">
        <f>E1592/N1592</f>
        <v>510</v>
      </c>
      <c r="S1592" t="str">
        <f t="shared" si="98"/>
        <v>photography</v>
      </c>
      <c r="T1592" t="str">
        <f t="shared" si="9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f t="shared" si="96"/>
        <v>42463.68450231482</v>
      </c>
      <c r="K1593">
        <v>1457112341</v>
      </c>
      <c r="L1593" s="16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>((E1593-D1593)/D1593)+1</f>
        <v>0.29228571428571426</v>
      </c>
      <c r="R1593" s="11">
        <f>E1593/N1593</f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f t="shared" si="96"/>
        <v>42091.031076388885</v>
      </c>
      <c r="K1594">
        <v>1423619085</v>
      </c>
      <c r="L1594" s="16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>((E1594-D1594)/D1594)+1</f>
        <v>0</v>
      </c>
      <c r="R1594" s="11" t="e">
        <f>E1594/N1594</f>
        <v>#DIV/0!</v>
      </c>
      <c r="S1594" t="str">
        <f t="shared" si="98"/>
        <v>photography</v>
      </c>
      <c r="T1594" t="str">
        <f t="shared" si="9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f t="shared" si="96"/>
        <v>42063.845543981486</v>
      </c>
      <c r="K1595">
        <v>1422562655</v>
      </c>
      <c r="L1595" s="16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((E1595-D1595)/D1595)+1</f>
        <v>1.3636363636360116E-4</v>
      </c>
      <c r="R1595" s="11">
        <f>E1595/N1595</f>
        <v>1</v>
      </c>
      <c r="S1595" t="str">
        <f t="shared" si="98"/>
        <v>photography</v>
      </c>
      <c r="T1595" t="str">
        <f t="shared" si="9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f t="shared" si="96"/>
        <v>42505.681249999994</v>
      </c>
      <c r="K1596">
        <v>1458147982</v>
      </c>
      <c r="L1596" s="16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>((E1596-D1596)/D1596)+1</f>
        <v>0.20499999999999996</v>
      </c>
      <c r="R1596" s="11">
        <f>E1596/N1596</f>
        <v>20.5</v>
      </c>
      <c r="S1596" t="str">
        <f t="shared" si="98"/>
        <v>photography</v>
      </c>
      <c r="T1596" t="str">
        <f t="shared" si="9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f t="shared" si="96"/>
        <v>41808.842361111114</v>
      </c>
      <c r="K1597">
        <v>1400634728</v>
      </c>
      <c r="L1597" s="16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>((E1597-D1597)/D1597)+1</f>
        <v>2.8000000000000247E-3</v>
      </c>
      <c r="R1597" s="11">
        <f>E1597/N1597</f>
        <v>40</v>
      </c>
      <c r="S1597" t="str">
        <f t="shared" si="98"/>
        <v>photography</v>
      </c>
      <c r="T1597" t="str">
        <f t="shared" si="9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f t="shared" si="96"/>
        <v>41986.471863425926</v>
      </c>
      <c r="K1598">
        <v>1414577969</v>
      </c>
      <c r="L1598" s="16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>((E1598-D1598)/D1598)+1</f>
        <v>2.3076923076923106E-2</v>
      </c>
      <c r="R1598" s="11">
        <f>E1598/N1598</f>
        <v>25</v>
      </c>
      <c r="S1598" t="str">
        <f t="shared" si="98"/>
        <v>photography</v>
      </c>
      <c r="T1598" t="str">
        <f t="shared" si="9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f t="shared" si="96"/>
        <v>42633.354131944448</v>
      </c>
      <c r="K1599">
        <v>1471768197</v>
      </c>
      <c r="L1599" s="16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((E1599-D1599)/D1599)+1</f>
        <v>0</v>
      </c>
      <c r="R1599" s="11" t="e">
        <f>E1599/N1599</f>
        <v>#DIV/0!</v>
      </c>
      <c r="S1599" t="str">
        <f t="shared" si="98"/>
        <v>photography</v>
      </c>
      <c r="T1599" t="str">
        <f t="shared" si="9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f t="shared" si="96"/>
        <v>42211.667337962965</v>
      </c>
      <c r="K1600">
        <v>1432742458</v>
      </c>
      <c r="L1600" s="16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((E1600-D1600)/D1600)+1</f>
        <v>1.2499999999999734E-3</v>
      </c>
      <c r="R1600" s="11">
        <f>E1600/N1600</f>
        <v>1</v>
      </c>
      <c r="S1600" t="str">
        <f t="shared" si="98"/>
        <v>photography</v>
      </c>
      <c r="T1600" t="str">
        <f t="shared" si="9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f t="shared" si="96"/>
        <v>42468.497407407413</v>
      </c>
      <c r="K1601">
        <v>1457528176</v>
      </c>
      <c r="L1601" s="16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>((E1601-D1601)/D1601)+1</f>
        <v>0</v>
      </c>
      <c r="R1601" s="11" t="e">
        <f>E1601/N1601</f>
        <v>#DIV/0!</v>
      </c>
      <c r="S1601" t="str">
        <f t="shared" si="98"/>
        <v>photography</v>
      </c>
      <c r="T1601" t="str">
        <f t="shared" si="9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f t="shared" si="96"/>
        <v>41835.21597222222</v>
      </c>
      <c r="K1602">
        <v>1401585752</v>
      </c>
      <c r="L1602" s="16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>((E1602-D1602)/D1602)+1</f>
        <v>7.3400000000000021E-2</v>
      </c>
      <c r="R1602" s="11">
        <f>E1602/N1602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f t="shared" ref="J1603:J1666" si="100">(((I1603/60)/60)/24)+DATE(1970,1,1)</f>
        <v>40668.092974537038</v>
      </c>
      <c r="K1603">
        <v>1301969633</v>
      </c>
      <c r="L1603" s="16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((E1603-D1603)/D1603)+1</f>
        <v>1.082492</v>
      </c>
      <c r="R1603" s="11">
        <f>E1603/N1603</f>
        <v>48.325535714285714</v>
      </c>
      <c r="S1603" t="str">
        <f t="shared" ref="S1603:S1666" si="102">LEFT(P1603,FIND("/",P1603)-1)</f>
        <v>music</v>
      </c>
      <c r="T1603" t="str">
        <f t="shared" ref="T1603:T1666" si="103">RIGHT(P1603,LEN(P1603)-FIND("/",P1603))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f t="shared" si="100"/>
        <v>40830.958333333336</v>
      </c>
      <c r="K1604">
        <v>1314947317</v>
      </c>
      <c r="L1604" s="16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>((E1604-D1604)/D1604)+1</f>
        <v>1.0016666666666667</v>
      </c>
      <c r="R1604" s="11">
        <f>E1604/N1604</f>
        <v>46.953125</v>
      </c>
      <c r="S1604" t="str">
        <f t="shared" si="102"/>
        <v>music</v>
      </c>
      <c r="T1604" t="str">
        <f t="shared" si="103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f t="shared" si="100"/>
        <v>40936.169664351852</v>
      </c>
      <c r="K1605">
        <v>1322539459</v>
      </c>
      <c r="L1605" s="16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((E1605-D1605)/D1605)+1</f>
        <v>1.0003299999999999</v>
      </c>
      <c r="R1605" s="11">
        <f>E1605/N1605</f>
        <v>66.688666666666663</v>
      </c>
      <c r="S1605" t="str">
        <f t="shared" si="102"/>
        <v>music</v>
      </c>
      <c r="T1605" t="str">
        <f t="shared" si="103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f t="shared" si="100"/>
        <v>40985.80364583333</v>
      </c>
      <c r="K1606">
        <v>1328559435</v>
      </c>
      <c r="L1606" s="16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>((E1606-D1606)/D1606)+1</f>
        <v>1.2210714285714286</v>
      </c>
      <c r="R1606" s="11">
        <f>E1606/N1606</f>
        <v>48.842857142857142</v>
      </c>
      <c r="S1606" t="str">
        <f t="shared" si="102"/>
        <v>music</v>
      </c>
      <c r="T1606" t="str">
        <f t="shared" si="103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f t="shared" si="100"/>
        <v>40756.291666666664</v>
      </c>
      <c r="K1607">
        <v>1311380313</v>
      </c>
      <c r="L1607" s="16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>((E1607-D1607)/D1607)+1</f>
        <v>1.0069333333333335</v>
      </c>
      <c r="R1607" s="11">
        <f>E1607/N1607</f>
        <v>137.30909090909091</v>
      </c>
      <c r="S1607" t="str">
        <f t="shared" si="102"/>
        <v>music</v>
      </c>
      <c r="T1607" t="str">
        <f t="shared" si="103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f t="shared" si="100"/>
        <v>40626.069884259261</v>
      </c>
      <c r="K1608">
        <v>1293158438</v>
      </c>
      <c r="L1608" s="16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>((E1608-D1608)/D1608)+1</f>
        <v>1.01004125</v>
      </c>
      <c r="R1608" s="11">
        <f>E1608/N1608</f>
        <v>87.829673913043479</v>
      </c>
      <c r="S1608" t="str">
        <f t="shared" si="102"/>
        <v>music</v>
      </c>
      <c r="T1608" t="str">
        <f t="shared" si="103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f t="shared" si="100"/>
        <v>41074.80846064815</v>
      </c>
      <c r="K1609">
        <v>1337887451</v>
      </c>
      <c r="L1609" s="16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((E1609-D1609)/D1609)+1</f>
        <v>1.4511000000000001</v>
      </c>
      <c r="R1609" s="11">
        <f>E1609/N1609</f>
        <v>70.785365853658533</v>
      </c>
      <c r="S1609" t="str">
        <f t="shared" si="102"/>
        <v>music</v>
      </c>
      <c r="T1609" t="str">
        <f t="shared" si="103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f t="shared" si="100"/>
        <v>41640.226388888892</v>
      </c>
      <c r="K1610">
        <v>1385754986</v>
      </c>
      <c r="L1610" s="16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>((E1610-D1610)/D1610)+1</f>
        <v>1.0125</v>
      </c>
      <c r="R1610" s="11">
        <f>E1610/N1610</f>
        <v>52.826086956521742</v>
      </c>
      <c r="S1610" t="str">
        <f t="shared" si="102"/>
        <v>music</v>
      </c>
      <c r="T1610" t="str">
        <f t="shared" si="103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f t="shared" si="100"/>
        <v>40849.333333333336</v>
      </c>
      <c r="K1611">
        <v>1315612909</v>
      </c>
      <c r="L1611" s="16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>((E1611-D1611)/D1611)+1</f>
        <v>1.1833333333333333</v>
      </c>
      <c r="R1611" s="11">
        <f>E1611/N1611</f>
        <v>443.75</v>
      </c>
      <c r="S1611" t="str">
        <f t="shared" si="102"/>
        <v>music</v>
      </c>
      <c r="T1611" t="str">
        <f t="shared" si="103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f t="shared" si="100"/>
        <v>41258.924884259257</v>
      </c>
      <c r="K1612">
        <v>1353017510</v>
      </c>
      <c r="L1612" s="16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((E1612-D1612)/D1612)+1</f>
        <v>2.7184999999999997</v>
      </c>
      <c r="R1612" s="11">
        <f>E1612/N1612</f>
        <v>48.544642857142854</v>
      </c>
      <c r="S1612" t="str">
        <f t="shared" si="102"/>
        <v>music</v>
      </c>
      <c r="T1612" t="str">
        <f t="shared" si="103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f t="shared" si="100"/>
        <v>41430.00037037037</v>
      </c>
      <c r="K1613">
        <v>1368576032</v>
      </c>
      <c r="L1613" s="16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>((E1613-D1613)/D1613)+1</f>
        <v>1.25125</v>
      </c>
      <c r="R1613" s="11">
        <f>E1613/N1613</f>
        <v>37.074074074074076</v>
      </c>
      <c r="S1613" t="str">
        <f t="shared" si="102"/>
        <v>music</v>
      </c>
      <c r="T1613" t="str">
        <f t="shared" si="103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f t="shared" si="100"/>
        <v>41276.874814814815</v>
      </c>
      <c r="K1614">
        <v>1354568384</v>
      </c>
      <c r="L1614" s="16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((E1614-D1614)/D1614)+1</f>
        <v>1.1000000000000001</v>
      </c>
      <c r="R1614" s="11">
        <f>E1614/N1614</f>
        <v>50</v>
      </c>
      <c r="S1614" t="str">
        <f t="shared" si="102"/>
        <v>music</v>
      </c>
      <c r="T1614" t="str">
        <f t="shared" si="103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f t="shared" si="100"/>
        <v>41112.069467592592</v>
      </c>
      <c r="K1615">
        <v>1340329202</v>
      </c>
      <c r="L1615" s="16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((E1615-D1615)/D1615)+1</f>
        <v>1.0149999999999999</v>
      </c>
      <c r="R1615" s="11">
        <f>E1615/N1615</f>
        <v>39.03846153846154</v>
      </c>
      <c r="S1615" t="str">
        <f t="shared" si="102"/>
        <v>music</v>
      </c>
      <c r="T1615" t="str">
        <f t="shared" si="103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f t="shared" si="100"/>
        <v>41854.708333333336</v>
      </c>
      <c r="K1616">
        <v>1401924769</v>
      </c>
      <c r="L1616" s="16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>((E1616-D1616)/D1616)+1</f>
        <v>1.0269999999999999</v>
      </c>
      <c r="R1616" s="11">
        <f>E1616/N1616</f>
        <v>66.688311688311686</v>
      </c>
      <c r="S1616" t="str">
        <f t="shared" si="102"/>
        <v>music</v>
      </c>
      <c r="T1616" t="str">
        <f t="shared" si="103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f t="shared" si="100"/>
        <v>40890.092546296299</v>
      </c>
      <c r="K1617">
        <v>1319850796</v>
      </c>
      <c r="L1617" s="16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>((E1617-D1617)/D1617)+1</f>
        <v>1.1412499999999999</v>
      </c>
      <c r="R1617" s="11">
        <f>E1617/N1617</f>
        <v>67.132352941176464</v>
      </c>
      <c r="S1617" t="str">
        <f t="shared" si="102"/>
        <v>music</v>
      </c>
      <c r="T1617" t="str">
        <f t="shared" si="103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f t="shared" si="100"/>
        <v>41235.916666666664</v>
      </c>
      <c r="K1618">
        <v>1350061821</v>
      </c>
      <c r="L1618" s="16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>((E1618-D1618)/D1618)+1</f>
        <v>1.042</v>
      </c>
      <c r="R1618" s="11">
        <f>E1618/N1618</f>
        <v>66.369426751592357</v>
      </c>
      <c r="S1618" t="str">
        <f t="shared" si="102"/>
        <v>music</v>
      </c>
      <c r="T1618" t="str">
        <f t="shared" si="103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f t="shared" si="100"/>
        <v>41579.791666666664</v>
      </c>
      <c r="K1619">
        <v>1380470188</v>
      </c>
      <c r="L1619" s="16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>((E1619-D1619)/D1619)+1</f>
        <v>1.4585714285714286</v>
      </c>
      <c r="R1619" s="11">
        <f>E1619/N1619</f>
        <v>64.620253164556956</v>
      </c>
      <c r="S1619" t="str">
        <f t="shared" si="102"/>
        <v>music</v>
      </c>
      <c r="T1619" t="str">
        <f t="shared" si="103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f t="shared" si="100"/>
        <v>41341.654340277775</v>
      </c>
      <c r="K1620">
        <v>1359301335</v>
      </c>
      <c r="L1620" s="16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((E1620-D1620)/D1620)+1</f>
        <v>1.0506666666666666</v>
      </c>
      <c r="R1620" s="11">
        <f>E1620/N1620</f>
        <v>58.370370370370374</v>
      </c>
      <c r="S1620" t="str">
        <f t="shared" si="102"/>
        <v>music</v>
      </c>
      <c r="T1620" t="str">
        <f t="shared" si="103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f t="shared" si="100"/>
        <v>41897.18618055556</v>
      </c>
      <c r="K1621">
        <v>1408940886</v>
      </c>
      <c r="L1621" s="16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>((E1621-D1621)/D1621)+1</f>
        <v>1.3333333333333333</v>
      </c>
      <c r="R1621" s="11">
        <f>E1621/N1621</f>
        <v>86.956521739130437</v>
      </c>
      <c r="S1621" t="str">
        <f t="shared" si="102"/>
        <v>music</v>
      </c>
      <c r="T1621" t="str">
        <f t="shared" si="103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f t="shared" si="100"/>
        <v>41328.339583333334</v>
      </c>
      <c r="K1622">
        <v>1361002140</v>
      </c>
      <c r="L1622" s="16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((E1622-D1622)/D1622)+1</f>
        <v>1.1299999999999999</v>
      </c>
      <c r="R1622" s="11">
        <f>E1622/N1622</f>
        <v>66.470588235294116</v>
      </c>
      <c r="S1622" t="str">
        <f t="shared" si="102"/>
        <v>music</v>
      </c>
      <c r="T1622" t="str">
        <f t="shared" si="103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f t="shared" si="100"/>
        <v>41057.165972222225</v>
      </c>
      <c r="K1623">
        <v>1333550015</v>
      </c>
      <c r="L1623" s="16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>((E1623-D1623)/D1623)+1</f>
        <v>1.212</v>
      </c>
      <c r="R1623" s="11">
        <f>E1623/N1623</f>
        <v>163.78378378378378</v>
      </c>
      <c r="S1623" t="str">
        <f t="shared" si="102"/>
        <v>music</v>
      </c>
      <c r="T1623" t="str">
        <f t="shared" si="103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f t="shared" si="100"/>
        <v>41990.332638888889</v>
      </c>
      <c r="K1624">
        <v>1415343874</v>
      </c>
      <c r="L1624" s="16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>((E1624-D1624)/D1624)+1</f>
        <v>1.0172463768115942</v>
      </c>
      <c r="R1624" s="11">
        <f>E1624/N1624</f>
        <v>107.98461538461538</v>
      </c>
      <c r="S1624" t="str">
        <f t="shared" si="102"/>
        <v>music</v>
      </c>
      <c r="T1624" t="str">
        <f t="shared" si="103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f t="shared" si="100"/>
        <v>41513.688530092593</v>
      </c>
      <c r="K1625">
        <v>1372437089</v>
      </c>
      <c r="L1625" s="16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((E1625-D1625)/D1625)+1</f>
        <v>1.0106666666666666</v>
      </c>
      <c r="R1625" s="11">
        <f>E1625/N1625</f>
        <v>42.111111111111114</v>
      </c>
      <c r="S1625" t="str">
        <f t="shared" si="102"/>
        <v>music</v>
      </c>
      <c r="T1625" t="str">
        <f t="shared" si="103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f t="shared" si="100"/>
        <v>41283.367303240739</v>
      </c>
      <c r="K1626">
        <v>1354265335</v>
      </c>
      <c r="L1626" s="16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((E1626-D1626)/D1626)+1</f>
        <v>1.18</v>
      </c>
      <c r="R1626" s="11">
        <f>E1626/N1626</f>
        <v>47.2</v>
      </c>
      <c r="S1626" t="str">
        <f t="shared" si="102"/>
        <v>music</v>
      </c>
      <c r="T1626" t="str">
        <f t="shared" si="103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f t="shared" si="100"/>
        <v>41163.699687500004</v>
      </c>
      <c r="K1627">
        <v>1344962853</v>
      </c>
      <c r="L1627" s="16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((E1627-D1627)/D1627)+1</f>
        <v>1.5533333333333332</v>
      </c>
      <c r="R1627" s="11">
        <f>E1627/N1627</f>
        <v>112.01923076923077</v>
      </c>
      <c r="S1627" t="str">
        <f t="shared" si="102"/>
        <v>music</v>
      </c>
      <c r="T1627" t="str">
        <f t="shared" si="103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f t="shared" si="100"/>
        <v>41609.889664351853</v>
      </c>
      <c r="K1628">
        <v>1383337267</v>
      </c>
      <c r="L1628" s="16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>((E1628-D1628)/D1628)+1</f>
        <v>1.0118750000000001</v>
      </c>
      <c r="R1628" s="11">
        <f>E1628/N1628</f>
        <v>74.953703703703709</v>
      </c>
      <c r="S1628" t="str">
        <f t="shared" si="102"/>
        <v>music</v>
      </c>
      <c r="T1628" t="str">
        <f t="shared" si="103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f t="shared" si="100"/>
        <v>41239.207638888889</v>
      </c>
      <c r="K1629">
        <v>1351011489</v>
      </c>
      <c r="L1629" s="16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>((E1629-D1629)/D1629)+1</f>
        <v>1.17</v>
      </c>
      <c r="R1629" s="11">
        <f>E1629/N1629</f>
        <v>61.578947368421055</v>
      </c>
      <c r="S1629" t="str">
        <f t="shared" si="102"/>
        <v>music</v>
      </c>
      <c r="T1629" t="str">
        <f t="shared" si="103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f t="shared" si="100"/>
        <v>41807.737060185187</v>
      </c>
      <c r="K1630">
        <v>1400175682</v>
      </c>
      <c r="L1630" s="16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((E1630-D1630)/D1630)+1</f>
        <v>1.00925</v>
      </c>
      <c r="R1630" s="11">
        <f>E1630/N1630</f>
        <v>45.875</v>
      </c>
      <c r="S1630" t="str">
        <f t="shared" si="102"/>
        <v>music</v>
      </c>
      <c r="T1630" t="str">
        <f t="shared" si="103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f t="shared" si="100"/>
        <v>41690.867280092592</v>
      </c>
      <c r="K1631">
        <v>1389041333</v>
      </c>
      <c r="L1631" s="16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((E1631-D1631)/D1631)+1</f>
        <v>1.0366666666666666</v>
      </c>
      <c r="R1631" s="11">
        <f>E1631/N1631</f>
        <v>75.853658536585371</v>
      </c>
      <c r="S1631" t="str">
        <f t="shared" si="102"/>
        <v>music</v>
      </c>
      <c r="T1631" t="str">
        <f t="shared" si="103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f t="shared" si="100"/>
        <v>40970.290972222225</v>
      </c>
      <c r="K1632">
        <v>1328040375</v>
      </c>
      <c r="L1632" s="16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>((E1632-D1632)/D1632)+1</f>
        <v>2.6524999999999999</v>
      </c>
      <c r="R1632" s="11">
        <f>E1632/N1632</f>
        <v>84.206349206349202</v>
      </c>
      <c r="S1632" t="str">
        <f t="shared" si="102"/>
        <v>music</v>
      </c>
      <c r="T1632" t="str">
        <f t="shared" si="103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f t="shared" si="100"/>
        <v>41194.859502314815</v>
      </c>
      <c r="K1633">
        <v>1347482261</v>
      </c>
      <c r="L1633" s="16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((E1633-D1633)/D1633)+1</f>
        <v>1.5590999999999999</v>
      </c>
      <c r="R1633" s="11">
        <f>E1633/N1633</f>
        <v>117.22556390977444</v>
      </c>
      <c r="S1633" t="str">
        <f t="shared" si="102"/>
        <v>music</v>
      </c>
      <c r="T1633" t="str">
        <f t="shared" si="103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f t="shared" si="100"/>
        <v>40810.340902777774</v>
      </c>
      <c r="K1634">
        <v>1311667854</v>
      </c>
      <c r="L1634" s="16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((E1634-D1634)/D1634)+1</f>
        <v>1.0162500000000001</v>
      </c>
      <c r="R1634" s="11">
        <f>E1634/N1634</f>
        <v>86.489361702127653</v>
      </c>
      <c r="S1634" t="str">
        <f t="shared" si="102"/>
        <v>music</v>
      </c>
      <c r="T1634" t="str">
        <f t="shared" si="103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f t="shared" si="100"/>
        <v>40924.208333333336</v>
      </c>
      <c r="K1635">
        <v>1324329156</v>
      </c>
      <c r="L1635" s="16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>((E1635-D1635)/D1635)+1</f>
        <v>1</v>
      </c>
      <c r="R1635" s="11">
        <f>E1635/N1635</f>
        <v>172.41379310344828</v>
      </c>
      <c r="S1635" t="str">
        <f t="shared" si="102"/>
        <v>music</v>
      </c>
      <c r="T1635" t="str">
        <f t="shared" si="103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f t="shared" si="100"/>
        <v>40696.249305555553</v>
      </c>
      <c r="K1636">
        <v>1303706001</v>
      </c>
      <c r="L1636" s="16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>((E1636-D1636)/D1636)+1</f>
        <v>1.0049999999999999</v>
      </c>
      <c r="R1636" s="11">
        <f>E1636/N1636</f>
        <v>62.8125</v>
      </c>
      <c r="S1636" t="str">
        <f t="shared" si="102"/>
        <v>music</v>
      </c>
      <c r="T1636" t="str">
        <f t="shared" si="103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f t="shared" si="100"/>
        <v>42562.868761574078</v>
      </c>
      <c r="K1637">
        <v>1463086261</v>
      </c>
      <c r="L1637" s="16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((E1637-D1637)/D1637)+1</f>
        <v>1.2530000000000001</v>
      </c>
      <c r="R1637" s="11">
        <f>E1637/N1637</f>
        <v>67.729729729729726</v>
      </c>
      <c r="S1637" t="str">
        <f t="shared" si="102"/>
        <v>music</v>
      </c>
      <c r="T1637" t="str">
        <f t="shared" si="103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f t="shared" si="100"/>
        <v>40706.166666666664</v>
      </c>
      <c r="K1638">
        <v>1304129088</v>
      </c>
      <c r="L1638" s="16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>((E1638-D1638)/D1638)+1</f>
        <v>1.0355555555555556</v>
      </c>
      <c r="R1638" s="11">
        <f>E1638/N1638</f>
        <v>53.5632183908046</v>
      </c>
      <c r="S1638" t="str">
        <f t="shared" si="102"/>
        <v>music</v>
      </c>
      <c r="T1638" t="str">
        <f t="shared" si="103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f t="shared" si="100"/>
        <v>40178.98541666667</v>
      </c>
      <c r="K1639">
        <v>1257444140</v>
      </c>
      <c r="L1639" s="16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>((E1639-D1639)/D1639)+1</f>
        <v>1.038</v>
      </c>
      <c r="R1639" s="11">
        <f>E1639/N1639</f>
        <v>34.6</v>
      </c>
      <c r="S1639" t="str">
        <f t="shared" si="102"/>
        <v>music</v>
      </c>
      <c r="T1639" t="str">
        <f t="shared" si="103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f t="shared" si="100"/>
        <v>41333.892361111109</v>
      </c>
      <c r="K1640">
        <v>1358180968</v>
      </c>
      <c r="L1640" s="16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>((E1640-D1640)/D1640)+1</f>
        <v>1.05</v>
      </c>
      <c r="R1640" s="11">
        <f>E1640/N1640</f>
        <v>38.888888888888886</v>
      </c>
      <c r="S1640" t="str">
        <f t="shared" si="102"/>
        <v>music</v>
      </c>
      <c r="T1640" t="str">
        <f t="shared" si="103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f t="shared" si="100"/>
        <v>40971.652372685188</v>
      </c>
      <c r="K1641">
        <v>1328197165</v>
      </c>
      <c r="L1641" s="16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((E1641-D1641)/D1641)+1</f>
        <v>1</v>
      </c>
      <c r="R1641" s="11">
        <f>E1641/N1641</f>
        <v>94.736842105263165</v>
      </c>
      <c r="S1641" t="str">
        <f t="shared" si="102"/>
        <v>music</v>
      </c>
      <c r="T1641" t="str">
        <f t="shared" si="103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f t="shared" si="100"/>
        <v>40393.082638888889</v>
      </c>
      <c r="K1642">
        <v>1279603955</v>
      </c>
      <c r="L1642" s="16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>((E1642-D1642)/D1642)+1</f>
        <v>1.6986000000000001</v>
      </c>
      <c r="R1642" s="11">
        <f>E1642/N1642</f>
        <v>39.967058823529413</v>
      </c>
      <c r="S1642" t="str">
        <f t="shared" si="102"/>
        <v>music</v>
      </c>
      <c r="T1642" t="str">
        <f t="shared" si="103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f t="shared" si="100"/>
        <v>41992.596574074079</v>
      </c>
      <c r="K1643">
        <v>1416406744</v>
      </c>
      <c r="L1643" s="16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((E1643-D1643)/D1643)+1</f>
        <v>1.014</v>
      </c>
      <c r="R1643" s="11">
        <f>E1643/N1643</f>
        <v>97.5</v>
      </c>
      <c r="S1643" t="str">
        <f t="shared" si="102"/>
        <v>music</v>
      </c>
      <c r="T1643" t="str">
        <f t="shared" si="103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f t="shared" si="100"/>
        <v>40708.024618055555</v>
      </c>
      <c r="K1644">
        <v>1306283727</v>
      </c>
      <c r="L1644" s="16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((E1644-D1644)/D1644)+1</f>
        <v>1</v>
      </c>
      <c r="R1644" s="11">
        <f>E1644/N1644</f>
        <v>42.857142857142854</v>
      </c>
      <c r="S1644" t="str">
        <f t="shared" si="102"/>
        <v>music</v>
      </c>
      <c r="T1644" t="str">
        <f t="shared" si="103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f t="shared" si="100"/>
        <v>41176.824212962965</v>
      </c>
      <c r="K1645">
        <v>1345924012</v>
      </c>
      <c r="L1645" s="16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((E1645-D1645)/D1645)+1</f>
        <v>1.2469999999999999</v>
      </c>
      <c r="R1645" s="11">
        <f>E1645/N1645</f>
        <v>168.51351351351352</v>
      </c>
      <c r="S1645" t="str">
        <f t="shared" si="102"/>
        <v>music</v>
      </c>
      <c r="T1645" t="str">
        <f t="shared" si="103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f t="shared" si="100"/>
        <v>41235.101388888892</v>
      </c>
      <c r="K1646">
        <v>1348363560</v>
      </c>
      <c r="L1646" s="16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>((E1646-D1646)/D1646)+1</f>
        <v>1.095</v>
      </c>
      <c r="R1646" s="11">
        <f>E1646/N1646</f>
        <v>85.546875</v>
      </c>
      <c r="S1646" t="str">
        <f t="shared" si="102"/>
        <v>music</v>
      </c>
      <c r="T1646" t="str">
        <f t="shared" si="103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f t="shared" si="100"/>
        <v>41535.617361111108</v>
      </c>
      <c r="K1647">
        <v>1378306140</v>
      </c>
      <c r="L1647" s="16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((E1647-D1647)/D1647)+1</f>
        <v>1.1080000000000001</v>
      </c>
      <c r="R1647" s="11">
        <f>E1647/N1647</f>
        <v>554</v>
      </c>
      <c r="S1647" t="str">
        <f t="shared" si="102"/>
        <v>music</v>
      </c>
      <c r="T1647" t="str">
        <f t="shared" si="103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f t="shared" si="100"/>
        <v>41865.757638888892</v>
      </c>
      <c r="K1648">
        <v>1405248503</v>
      </c>
      <c r="L1648" s="16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>((E1648-D1648)/D1648)+1</f>
        <v>1.1020000000000001</v>
      </c>
      <c r="R1648" s="11">
        <f>E1648/N1648</f>
        <v>26.554216867469879</v>
      </c>
      <c r="S1648" t="str">
        <f t="shared" si="102"/>
        <v>music</v>
      </c>
      <c r="T1648" t="str">
        <f t="shared" si="103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f t="shared" si="100"/>
        <v>41069.409456018519</v>
      </c>
      <c r="K1649">
        <v>1336643377</v>
      </c>
      <c r="L1649" s="16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((E1649-D1649)/D1649)+1</f>
        <v>1.0471999999999999</v>
      </c>
      <c r="R1649" s="11">
        <f>E1649/N1649</f>
        <v>113.82608695652173</v>
      </c>
      <c r="S1649" t="str">
        <f t="shared" si="102"/>
        <v>music</v>
      </c>
      <c r="T1649" t="str">
        <f t="shared" si="103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f t="shared" si="100"/>
        <v>40622.662986111114</v>
      </c>
      <c r="K1650">
        <v>1298048082</v>
      </c>
      <c r="L1650" s="16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>((E1650-D1650)/D1650)+1</f>
        <v>1.252608695652174</v>
      </c>
      <c r="R1650" s="11">
        <f>E1650/N1650</f>
        <v>32.011111111111113</v>
      </c>
      <c r="S1650" t="str">
        <f t="shared" si="102"/>
        <v>music</v>
      </c>
      <c r="T1650" t="str">
        <f t="shared" si="103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f t="shared" si="100"/>
        <v>41782.684664351851</v>
      </c>
      <c r="K1651">
        <v>1396974355</v>
      </c>
      <c r="L1651" s="16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((E1651-D1651)/D1651)+1</f>
        <v>1.0058763157894737</v>
      </c>
      <c r="R1651" s="11">
        <f>E1651/N1651</f>
        <v>47.189259259259259</v>
      </c>
      <c r="S1651" t="str">
        <f t="shared" si="102"/>
        <v>music</v>
      </c>
      <c r="T1651" t="str">
        <f t="shared" si="103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f t="shared" si="100"/>
        <v>41556.435613425929</v>
      </c>
      <c r="K1652">
        <v>1378722437</v>
      </c>
      <c r="L1652" s="16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((E1652-D1652)/D1652)+1</f>
        <v>1.4155</v>
      </c>
      <c r="R1652" s="11">
        <f>E1652/N1652</f>
        <v>88.46875</v>
      </c>
      <c r="S1652" t="str">
        <f t="shared" si="102"/>
        <v>music</v>
      </c>
      <c r="T1652" t="str">
        <f t="shared" si="103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f t="shared" si="100"/>
        <v>40659.290972222225</v>
      </c>
      <c r="K1653">
        <v>1300916220</v>
      </c>
      <c r="L1653" s="16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>((E1653-D1653)/D1653)+1</f>
        <v>1.0075000000000001</v>
      </c>
      <c r="R1653" s="11">
        <f>E1653/N1653</f>
        <v>100.75</v>
      </c>
      <c r="S1653" t="str">
        <f t="shared" si="102"/>
        <v>music</v>
      </c>
      <c r="T1653" t="str">
        <f t="shared" si="103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f t="shared" si="100"/>
        <v>41602.534641203703</v>
      </c>
      <c r="K1654">
        <v>1382701793</v>
      </c>
      <c r="L1654" s="16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>((E1654-D1654)/D1654)+1</f>
        <v>1.0066666666666666</v>
      </c>
      <c r="R1654" s="11">
        <f>E1654/N1654</f>
        <v>64.714285714285708</v>
      </c>
      <c r="S1654" t="str">
        <f t="shared" si="102"/>
        <v>music</v>
      </c>
      <c r="T1654" t="str">
        <f t="shared" si="103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f t="shared" si="100"/>
        <v>40657.834444444445</v>
      </c>
      <c r="K1655">
        <v>1300996896</v>
      </c>
      <c r="L1655" s="16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((E1655-D1655)/D1655)+1</f>
        <v>1.7423040000000001</v>
      </c>
      <c r="R1655" s="11">
        <f>E1655/N1655</f>
        <v>51.854285714285716</v>
      </c>
      <c r="S1655" t="str">
        <f t="shared" si="102"/>
        <v>music</v>
      </c>
      <c r="T1655" t="str">
        <f t="shared" si="103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f t="shared" si="100"/>
        <v>41017.890740740739</v>
      </c>
      <c r="K1656">
        <v>1332192160</v>
      </c>
      <c r="L1656" s="16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((E1656-D1656)/D1656)+1</f>
        <v>1.1990909090909092</v>
      </c>
      <c r="R1656" s="11">
        <f>E1656/N1656</f>
        <v>38.794117647058826</v>
      </c>
      <c r="S1656" t="str">
        <f t="shared" si="102"/>
        <v>music</v>
      </c>
      <c r="T1656" t="str">
        <f t="shared" si="103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f t="shared" si="100"/>
        <v>41004.750231481477</v>
      </c>
      <c r="K1657">
        <v>1331060420</v>
      </c>
      <c r="L1657" s="16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>((E1657-D1657)/D1657)+1</f>
        <v>1.4286666666666665</v>
      </c>
      <c r="R1657" s="11">
        <f>E1657/N1657</f>
        <v>44.645833333333336</v>
      </c>
      <c r="S1657" t="str">
        <f t="shared" si="102"/>
        <v>music</v>
      </c>
      <c r="T1657" t="str">
        <f t="shared" si="103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f t="shared" si="100"/>
        <v>41256.928842592592</v>
      </c>
      <c r="K1658">
        <v>1352845052</v>
      </c>
      <c r="L1658" s="16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((E1658-D1658)/D1658)+1</f>
        <v>1.0033493333333334</v>
      </c>
      <c r="R1658" s="11">
        <f>E1658/N1658</f>
        <v>156.77333333333334</v>
      </c>
      <c r="S1658" t="str">
        <f t="shared" si="102"/>
        <v>music</v>
      </c>
      <c r="T1658" t="str">
        <f t="shared" si="103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f t="shared" si="100"/>
        <v>41053.782037037039</v>
      </c>
      <c r="K1659">
        <v>1335293168</v>
      </c>
      <c r="L1659" s="16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((E1659-D1659)/D1659)+1</f>
        <v>1.0493380000000001</v>
      </c>
      <c r="R1659" s="11">
        <f>E1659/N1659</f>
        <v>118.70339366515837</v>
      </c>
      <c r="S1659" t="str">
        <f t="shared" si="102"/>
        <v>music</v>
      </c>
      <c r="T1659" t="str">
        <f t="shared" si="103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f t="shared" si="100"/>
        <v>41261.597222222219</v>
      </c>
      <c r="K1660">
        <v>1352524767</v>
      </c>
      <c r="L1660" s="16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>((E1660-D1660)/D1660)+1</f>
        <v>1.3223333333333334</v>
      </c>
      <c r="R1660" s="11">
        <f>E1660/N1660</f>
        <v>74.149532710280369</v>
      </c>
      <c r="S1660" t="str">
        <f t="shared" si="102"/>
        <v>music</v>
      </c>
      <c r="T1660" t="str">
        <f t="shared" si="103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f t="shared" si="100"/>
        <v>41625.5</v>
      </c>
      <c r="K1661">
        <v>1384811721</v>
      </c>
      <c r="L1661" s="16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>((E1661-D1661)/D1661)+1</f>
        <v>1.1280000000000001</v>
      </c>
      <c r="R1661" s="11">
        <f>E1661/N1661</f>
        <v>12.533333333333333</v>
      </c>
      <c r="S1661" t="str">
        <f t="shared" si="102"/>
        <v>music</v>
      </c>
      <c r="T1661" t="str">
        <f t="shared" si="103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f t="shared" si="100"/>
        <v>42490.915972222225</v>
      </c>
      <c r="K1662">
        <v>1459355950</v>
      </c>
      <c r="L1662" s="16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>((E1662-D1662)/D1662)+1</f>
        <v>12.5375</v>
      </c>
      <c r="R1662" s="11">
        <f>E1662/N1662</f>
        <v>27.861111111111111</v>
      </c>
      <c r="S1662" t="str">
        <f t="shared" si="102"/>
        <v>music</v>
      </c>
      <c r="T1662" t="str">
        <f t="shared" si="103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f t="shared" si="100"/>
        <v>42386.875</v>
      </c>
      <c r="K1663">
        <v>1449359831</v>
      </c>
      <c r="L1663" s="16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>((E1663-D1663)/D1663)+1</f>
        <v>1.0250632911392406</v>
      </c>
      <c r="R1663" s="11">
        <f>E1663/N1663</f>
        <v>80.178217821782184</v>
      </c>
      <c r="S1663" t="str">
        <f t="shared" si="102"/>
        <v>music</v>
      </c>
      <c r="T1663" t="str">
        <f t="shared" si="103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f t="shared" si="100"/>
        <v>40908.239999999998</v>
      </c>
      <c r="K1664">
        <v>1320122736</v>
      </c>
      <c r="L1664" s="16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>((E1664-D1664)/D1664)+1</f>
        <v>1.026375</v>
      </c>
      <c r="R1664" s="11">
        <f>E1664/N1664</f>
        <v>132.43548387096774</v>
      </c>
      <c r="S1664" t="str">
        <f t="shared" si="102"/>
        <v>music</v>
      </c>
      <c r="T1664" t="str">
        <f t="shared" si="103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f t="shared" si="100"/>
        <v>42036.02207175926</v>
      </c>
      <c r="K1665">
        <v>1420158707</v>
      </c>
      <c r="L1665" s="16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((E1665-D1665)/D1665)+1</f>
        <v>1.08</v>
      </c>
      <c r="R1665" s="11">
        <f>E1665/N1665</f>
        <v>33.75</v>
      </c>
      <c r="S1665" t="str">
        <f t="shared" si="102"/>
        <v>music</v>
      </c>
      <c r="T1665" t="str">
        <f t="shared" si="103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f t="shared" si="100"/>
        <v>40984.165972222225</v>
      </c>
      <c r="K1666">
        <v>1328033818</v>
      </c>
      <c r="L1666" s="16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>((E1666-D1666)/D1666)+1</f>
        <v>1.2240879999999998</v>
      </c>
      <c r="R1666" s="11">
        <f>E1666/N1666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f t="shared" ref="J1667:J1730" si="104">(((I1667/60)/60)/24)+DATE(1970,1,1)</f>
        <v>40596.125</v>
      </c>
      <c r="K1667">
        <v>1295624113</v>
      </c>
      <c r="L1667" s="16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>((E1667-D1667)/D1667)+1</f>
        <v>1.1945714285714286</v>
      </c>
      <c r="R1667" s="11">
        <f>E1667/N1667</f>
        <v>44.956989247311824</v>
      </c>
      <c r="S1667" t="str">
        <f t="shared" ref="S1667:S1730" si="106">LEFT(P1667,FIND("/",P1667)-1)</f>
        <v>music</v>
      </c>
      <c r="T1667" t="str">
        <f t="shared" ref="T1667:T1730" si="107">RIGHT(P1667,LEN(P1667)-FIND("/",P1667))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f t="shared" si="104"/>
        <v>41361.211493055554</v>
      </c>
      <c r="K1668">
        <v>1361858673</v>
      </c>
      <c r="L1668" s="16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>((E1668-D1668)/D1668)+1</f>
        <v>1.6088</v>
      </c>
      <c r="R1668" s="11">
        <f>E1668/N1668</f>
        <v>41.04081632653061</v>
      </c>
      <c r="S1668" t="str">
        <f t="shared" si="106"/>
        <v>music</v>
      </c>
      <c r="T1668" t="str">
        <f t="shared" si="107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f t="shared" si="104"/>
        <v>41709.290972222225</v>
      </c>
      <c r="K1669">
        <v>1392169298</v>
      </c>
      <c r="L1669" s="16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>((E1669-D1669)/D1669)+1</f>
        <v>1.2685294117647059</v>
      </c>
      <c r="R1669" s="11">
        <f>E1669/N1669</f>
        <v>52.597560975609753</v>
      </c>
      <c r="S1669" t="str">
        <f t="shared" si="106"/>
        <v>music</v>
      </c>
      <c r="T1669" t="str">
        <f t="shared" si="107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f t="shared" si="104"/>
        <v>40875.191423611112</v>
      </c>
      <c r="K1670">
        <v>1319859339</v>
      </c>
      <c r="L1670" s="16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>((E1670-D1670)/D1670)+1</f>
        <v>1.026375</v>
      </c>
      <c r="R1670" s="11">
        <f>E1670/N1670</f>
        <v>70.784482758620683</v>
      </c>
      <c r="S1670" t="str">
        <f t="shared" si="106"/>
        <v>music</v>
      </c>
      <c r="T1670" t="str">
        <f t="shared" si="107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f t="shared" si="104"/>
        <v>42521.885138888887</v>
      </c>
      <c r="K1671">
        <v>1459545276</v>
      </c>
      <c r="L1671" s="16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((E1671-D1671)/D1671)+1</f>
        <v>1.3975</v>
      </c>
      <c r="R1671" s="11">
        <f>E1671/N1671</f>
        <v>53.75</v>
      </c>
      <c r="S1671" t="str">
        <f t="shared" si="106"/>
        <v>music</v>
      </c>
      <c r="T1671" t="str">
        <f t="shared" si="107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f t="shared" si="104"/>
        <v>40364.166666666664</v>
      </c>
      <c r="K1672">
        <v>1273961999</v>
      </c>
      <c r="L1672" s="16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>((E1672-D1672)/D1672)+1</f>
        <v>1.026</v>
      </c>
      <c r="R1672" s="11">
        <f>E1672/N1672</f>
        <v>44.608695652173914</v>
      </c>
      <c r="S1672" t="str">
        <f t="shared" si="106"/>
        <v>music</v>
      </c>
      <c r="T1672" t="str">
        <f t="shared" si="107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f t="shared" si="104"/>
        <v>42583.54414351852</v>
      </c>
      <c r="K1673">
        <v>1467464614</v>
      </c>
      <c r="L1673" s="16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((E1673-D1673)/D1673)+1</f>
        <v>1.0067349999999999</v>
      </c>
      <c r="R1673" s="11">
        <f>E1673/N1673</f>
        <v>26.148961038961041</v>
      </c>
      <c r="S1673" t="str">
        <f t="shared" si="106"/>
        <v>music</v>
      </c>
      <c r="T1673" t="str">
        <f t="shared" si="107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f t="shared" si="104"/>
        <v>41064.656597222223</v>
      </c>
      <c r="K1674">
        <v>1336232730</v>
      </c>
      <c r="L1674" s="16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((E1674-D1674)/D1674)+1</f>
        <v>1.1294117647058823</v>
      </c>
      <c r="R1674" s="11">
        <f>E1674/N1674</f>
        <v>39.183673469387756</v>
      </c>
      <c r="S1674" t="str">
        <f t="shared" si="106"/>
        <v>music</v>
      </c>
      <c r="T1674" t="str">
        <f t="shared" si="107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f t="shared" si="104"/>
        <v>42069.878379629634</v>
      </c>
      <c r="K1675">
        <v>1423083892</v>
      </c>
      <c r="L1675" s="16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((E1675-D1675)/D1675)+1</f>
        <v>1.2809523809523808</v>
      </c>
      <c r="R1675" s="11">
        <f>E1675/N1675</f>
        <v>45.593220338983052</v>
      </c>
      <c r="S1675" t="str">
        <f t="shared" si="106"/>
        <v>music</v>
      </c>
      <c r="T1675" t="str">
        <f t="shared" si="107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f t="shared" si="104"/>
        <v>42600.290972222225</v>
      </c>
      <c r="K1676">
        <v>1468852306</v>
      </c>
      <c r="L1676" s="16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>((E1676-D1676)/D1676)+1</f>
        <v>2.0169999999999999</v>
      </c>
      <c r="R1676" s="11">
        <f>E1676/N1676</f>
        <v>89.247787610619469</v>
      </c>
      <c r="S1676" t="str">
        <f t="shared" si="106"/>
        <v>music</v>
      </c>
      <c r="T1676" t="str">
        <f t="shared" si="107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f t="shared" si="104"/>
        <v>40832.918749999997</v>
      </c>
      <c r="K1677">
        <v>1316194540</v>
      </c>
      <c r="L1677" s="16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>((E1677-D1677)/D1677)+1</f>
        <v>1.37416</v>
      </c>
      <c r="R1677" s="11">
        <f>E1677/N1677</f>
        <v>40.416470588235299</v>
      </c>
      <c r="S1677" t="str">
        <f t="shared" si="106"/>
        <v>music</v>
      </c>
      <c r="T1677" t="str">
        <f t="shared" si="107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f t="shared" si="104"/>
        <v>41020.165972222225</v>
      </c>
      <c r="K1678">
        <v>1330968347</v>
      </c>
      <c r="L1678" s="16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>((E1678-D1678)/D1678)+1</f>
        <v>1.1533333333333333</v>
      </c>
      <c r="R1678" s="11">
        <f>E1678/N1678</f>
        <v>82.38095238095238</v>
      </c>
      <c r="S1678" t="str">
        <f t="shared" si="106"/>
        <v>music</v>
      </c>
      <c r="T1678" t="str">
        <f t="shared" si="107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f t="shared" si="104"/>
        <v>42476.249305555553</v>
      </c>
      <c r="K1679">
        <v>1455615976</v>
      </c>
      <c r="L1679" s="16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>((E1679-D1679)/D1679)+1</f>
        <v>1.1166666666666667</v>
      </c>
      <c r="R1679" s="11">
        <f>E1679/N1679</f>
        <v>159.52380952380952</v>
      </c>
      <c r="S1679" t="str">
        <f t="shared" si="106"/>
        <v>music</v>
      </c>
      <c r="T1679" t="str">
        <f t="shared" si="107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f t="shared" si="104"/>
        <v>41676.854988425926</v>
      </c>
      <c r="K1680">
        <v>1390509071</v>
      </c>
      <c r="L1680" s="16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((E1680-D1680)/D1680)+1</f>
        <v>1.1839999999999999</v>
      </c>
      <c r="R1680" s="11">
        <f>E1680/N1680</f>
        <v>36.244897959183675</v>
      </c>
      <c r="S1680" t="str">
        <f t="shared" si="106"/>
        <v>music</v>
      </c>
      <c r="T1680" t="str">
        <f t="shared" si="107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f t="shared" si="104"/>
        <v>40746.068807870368</v>
      </c>
      <c r="K1681">
        <v>1309311545</v>
      </c>
      <c r="L1681" s="16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((E1681-D1681)/D1681)+1</f>
        <v>1.75</v>
      </c>
      <c r="R1681" s="11">
        <f>E1681/N1681</f>
        <v>62.5</v>
      </c>
      <c r="S1681" t="str">
        <f t="shared" si="106"/>
        <v>music</v>
      </c>
      <c r="T1681" t="str">
        <f t="shared" si="107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f t="shared" si="104"/>
        <v>41832.757719907408</v>
      </c>
      <c r="K1682">
        <v>1402596667</v>
      </c>
      <c r="L1682" s="16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((E1682-D1682)/D1682)+1</f>
        <v>1.175</v>
      </c>
      <c r="R1682" s="11">
        <f>E1682/N1682</f>
        <v>47</v>
      </c>
      <c r="S1682" t="str">
        <f t="shared" si="106"/>
        <v>music</v>
      </c>
      <c r="T1682" t="str">
        <f t="shared" si="107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f t="shared" si="104"/>
        <v>42823.083333333328</v>
      </c>
      <c r="K1683">
        <v>1486522484</v>
      </c>
      <c r="L1683" s="16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>((E1683-D1683)/D1683)+1</f>
        <v>1.0142212307692309</v>
      </c>
      <c r="R1683" s="11">
        <f>E1683/N1683</f>
        <v>74.575090497737563</v>
      </c>
      <c r="S1683" t="str">
        <f t="shared" si="106"/>
        <v>music</v>
      </c>
      <c r="T1683" t="str">
        <f t="shared" si="107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f t="shared" si="104"/>
        <v>42839.171990740739</v>
      </c>
      <c r="K1684">
        <v>1486962460</v>
      </c>
      <c r="L1684" s="16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>((E1684-D1684)/D1684)+1</f>
        <v>0</v>
      </c>
      <c r="R1684" s="11" t="e">
        <f>E1684/N1684</f>
        <v>#DIV/0!</v>
      </c>
      <c r="S1684" t="str">
        <f t="shared" si="106"/>
        <v>music</v>
      </c>
      <c r="T1684" t="str">
        <f t="shared" si="107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f t="shared" si="104"/>
        <v>42832.781689814816</v>
      </c>
      <c r="K1685">
        <v>1489517138</v>
      </c>
      <c r="L1685" s="16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((E1685-D1685)/D1685)+1</f>
        <v>0.21714285714285719</v>
      </c>
      <c r="R1685" s="11">
        <f>E1685/N1685</f>
        <v>76</v>
      </c>
      <c r="S1685" t="str">
        <f t="shared" si="106"/>
        <v>music</v>
      </c>
      <c r="T1685" t="str">
        <f t="shared" si="107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f t="shared" si="104"/>
        <v>42811.773622685185</v>
      </c>
      <c r="K1686">
        <v>1487360041</v>
      </c>
      <c r="L1686" s="16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>((E1686-D1686)/D1686)+1</f>
        <v>1.0912500000000001</v>
      </c>
      <c r="R1686" s="11">
        <f>E1686/N1686</f>
        <v>86.43564356435644</v>
      </c>
      <c r="S1686" t="str">
        <f t="shared" si="106"/>
        <v>music</v>
      </c>
      <c r="T1686" t="str">
        <f t="shared" si="107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f t="shared" si="104"/>
        <v>42818.208599537036</v>
      </c>
      <c r="K1687">
        <v>1487743223</v>
      </c>
      <c r="L1687" s="16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>((E1687-D1687)/D1687)+1</f>
        <v>1.0285714285714285</v>
      </c>
      <c r="R1687" s="11">
        <f>E1687/N1687</f>
        <v>24</v>
      </c>
      <c r="S1687" t="str">
        <f t="shared" si="106"/>
        <v>music</v>
      </c>
      <c r="T1687" t="str">
        <f t="shared" si="107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f t="shared" si="104"/>
        <v>42852.802303240736</v>
      </c>
      <c r="K1688">
        <v>1488140119</v>
      </c>
      <c r="L1688" s="16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>((E1688-D1688)/D1688)+1</f>
        <v>3.6000000000000476E-3</v>
      </c>
      <c r="R1688" s="11">
        <f>E1688/N1688</f>
        <v>18</v>
      </c>
      <c r="S1688" t="str">
        <f t="shared" si="106"/>
        <v>music</v>
      </c>
      <c r="T1688" t="str">
        <f t="shared" si="107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f t="shared" si="104"/>
        <v>42835.84375</v>
      </c>
      <c r="K1689">
        <v>1488935245</v>
      </c>
      <c r="L1689" s="16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>((E1689-D1689)/D1689)+1</f>
        <v>0.3125</v>
      </c>
      <c r="R1689" s="11">
        <f>E1689/N1689</f>
        <v>80.128205128205124</v>
      </c>
      <c r="S1689" t="str">
        <f t="shared" si="106"/>
        <v>music</v>
      </c>
      <c r="T1689" t="str">
        <f t="shared" si="107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f t="shared" si="104"/>
        <v>42834.492986111116</v>
      </c>
      <c r="K1690">
        <v>1489150194</v>
      </c>
      <c r="L1690" s="16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>((E1690-D1690)/D1690)+1</f>
        <v>0.44299999999999995</v>
      </c>
      <c r="R1690" s="11">
        <f>E1690/N1690</f>
        <v>253.14285714285714</v>
      </c>
      <c r="S1690" t="str">
        <f t="shared" si="106"/>
        <v>music</v>
      </c>
      <c r="T1690" t="str">
        <f t="shared" si="107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f t="shared" si="104"/>
        <v>42810.900810185187</v>
      </c>
      <c r="K1691">
        <v>1487111830</v>
      </c>
      <c r="L1691" s="16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>((E1691-D1691)/D1691)+1</f>
        <v>1</v>
      </c>
      <c r="R1691" s="11">
        <f>E1691/N1691</f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f t="shared" si="104"/>
        <v>42831.389374999999</v>
      </c>
      <c r="K1692">
        <v>1488882042</v>
      </c>
      <c r="L1692" s="16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>((E1692-D1692)/D1692)+1</f>
        <v>0.254</v>
      </c>
      <c r="R1692" s="11">
        <f>E1692/N1692</f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f t="shared" si="104"/>
        <v>42828.041666666672</v>
      </c>
      <c r="K1693">
        <v>1488387008</v>
      </c>
      <c r="L1693" s="16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>((E1693-D1693)/D1693)+1</f>
        <v>0.33473333333333333</v>
      </c>
      <c r="R1693" s="11">
        <f>E1693/N1693</f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f t="shared" si="104"/>
        <v>42820.999305555553</v>
      </c>
      <c r="K1694">
        <v>1487734667</v>
      </c>
      <c r="L1694" s="16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>((E1694-D1694)/D1694)+1</f>
        <v>0.47799999999999998</v>
      </c>
      <c r="R1694" s="11">
        <f>E1694/N1694</f>
        <v>159.33333333333334</v>
      </c>
      <c r="S1694" t="str">
        <f t="shared" si="106"/>
        <v>music</v>
      </c>
      <c r="T1694" t="str">
        <f t="shared" si="107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f t="shared" si="104"/>
        <v>42834.833333333328</v>
      </c>
      <c r="K1695">
        <v>1489097112</v>
      </c>
      <c r="L1695" s="16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>((E1695-D1695)/D1695)+1</f>
        <v>9.3333333333333379E-2</v>
      </c>
      <c r="R1695" s="11">
        <f>E1695/N1695</f>
        <v>35</v>
      </c>
      <c r="S1695" t="str">
        <f t="shared" si="106"/>
        <v>music</v>
      </c>
      <c r="T1695" t="str">
        <f t="shared" si="107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f t="shared" si="104"/>
        <v>42821.191666666666</v>
      </c>
      <c r="K1696">
        <v>1488038674</v>
      </c>
      <c r="L1696" s="16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>((E1696-D1696)/D1696)+1</f>
        <v>4.9999999999994493E-4</v>
      </c>
      <c r="R1696" s="11">
        <f>E1696/N1696</f>
        <v>5</v>
      </c>
      <c r="S1696" t="str">
        <f t="shared" si="106"/>
        <v>music</v>
      </c>
      <c r="T1696" t="str">
        <f t="shared" si="107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f t="shared" si="104"/>
        <v>42835.041666666672</v>
      </c>
      <c r="K1697">
        <v>1488847514</v>
      </c>
      <c r="L1697" s="16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>((E1697-D1697)/D1697)+1</f>
        <v>0.11708333333333332</v>
      </c>
      <c r="R1697" s="11">
        <f>E1697/N1697</f>
        <v>61.086956521739133</v>
      </c>
      <c r="S1697" t="str">
        <f t="shared" si="106"/>
        <v>music</v>
      </c>
      <c r="T1697" t="str">
        <f t="shared" si="107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f t="shared" si="104"/>
        <v>42826.027905092589</v>
      </c>
      <c r="K1698">
        <v>1488418811</v>
      </c>
      <c r="L1698" s="16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>((E1698-D1698)/D1698)+1</f>
        <v>0</v>
      </c>
      <c r="R1698" s="11" t="e">
        <f>E1698/N1698</f>
        <v>#DIV/0!</v>
      </c>
      <c r="S1698" t="str">
        <f t="shared" si="106"/>
        <v>music</v>
      </c>
      <c r="T1698" t="str">
        <f t="shared" si="107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f t="shared" si="104"/>
        <v>42834.991296296299</v>
      </c>
      <c r="K1699">
        <v>1489193248</v>
      </c>
      <c r="L1699" s="16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>((E1699-D1699)/D1699)+1</f>
        <v>0.20208000000000004</v>
      </c>
      <c r="R1699" s="11">
        <f>E1699/N1699</f>
        <v>114.81818181818181</v>
      </c>
      <c r="S1699" t="str">
        <f t="shared" si="106"/>
        <v>music</v>
      </c>
      <c r="T1699" t="str">
        <f t="shared" si="107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f t="shared" si="104"/>
        <v>42820.147916666669</v>
      </c>
      <c r="K1700">
        <v>1488430760</v>
      </c>
      <c r="L1700" s="16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>((E1700-D1700)/D1700)+1</f>
        <v>0</v>
      </c>
      <c r="R1700" s="11" t="e">
        <f>E1700/N1700</f>
        <v>#DIV/0!</v>
      </c>
      <c r="S1700" t="str">
        <f t="shared" si="106"/>
        <v>music</v>
      </c>
      <c r="T1700" t="str">
        <f t="shared" si="107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f t="shared" si="104"/>
        <v>42836.863946759258</v>
      </c>
      <c r="K1701">
        <v>1489351445</v>
      </c>
      <c r="L1701" s="16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((E1701-D1701)/D1701)+1</f>
        <v>4.2311459353574943E-2</v>
      </c>
      <c r="R1701" s="11">
        <f>E1701/N1701</f>
        <v>54</v>
      </c>
      <c r="S1701" t="str">
        <f t="shared" si="106"/>
        <v>music</v>
      </c>
      <c r="T1701" t="str">
        <f t="shared" si="107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f t="shared" si="104"/>
        <v>42826.166666666672</v>
      </c>
      <c r="K1702">
        <v>1488418990</v>
      </c>
      <c r="L1702" s="16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>((E1702-D1702)/D1702)+1</f>
        <v>0.26060000000000005</v>
      </c>
      <c r="R1702" s="11">
        <f>E1702/N1702</f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f t="shared" si="104"/>
        <v>42019.664409722223</v>
      </c>
      <c r="K1703">
        <v>1418745405</v>
      </c>
      <c r="L1703" s="16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((E1703-D1703)/D1703)+1</f>
        <v>1.980198019801982E-3</v>
      </c>
      <c r="R1703" s="11">
        <f>E1703/N1703</f>
        <v>5</v>
      </c>
      <c r="S1703" t="str">
        <f t="shared" si="106"/>
        <v>music</v>
      </c>
      <c r="T1703" t="str">
        <f t="shared" si="107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f t="shared" si="104"/>
        <v>42093.828125</v>
      </c>
      <c r="K1704">
        <v>1425156750</v>
      </c>
      <c r="L1704" s="16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>((E1704-D1704)/D1704)+1</f>
        <v>6.0606060606094303E-5</v>
      </c>
      <c r="R1704" s="11">
        <f>E1704/N1704</f>
        <v>1</v>
      </c>
      <c r="S1704" t="str">
        <f t="shared" si="106"/>
        <v>music</v>
      </c>
      <c r="T1704" t="str">
        <f t="shared" si="107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f t="shared" si="104"/>
        <v>42247.281678240746</v>
      </c>
      <c r="K1705">
        <v>1435819537</v>
      </c>
      <c r="L1705" s="16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((E1705-D1705)/D1705)+1</f>
        <v>1.0199999999999987E-2</v>
      </c>
      <c r="R1705" s="11">
        <f>E1705/N1705</f>
        <v>25.5</v>
      </c>
      <c r="S1705" t="str">
        <f t="shared" si="106"/>
        <v>music</v>
      </c>
      <c r="T1705" t="str">
        <f t="shared" si="107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f t="shared" si="104"/>
        <v>42051.139733796299</v>
      </c>
      <c r="K1706">
        <v>1421464873</v>
      </c>
      <c r="L1706" s="16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((E1706-D1706)/D1706)+1</f>
        <v>0.65100000000000002</v>
      </c>
      <c r="R1706" s="11">
        <f>E1706/N1706</f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f t="shared" si="104"/>
        <v>42256.666666666672</v>
      </c>
      <c r="K1707">
        <v>1440807846</v>
      </c>
      <c r="L1707" s="16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>((E1707-D1707)/D1707)+1</f>
        <v>0</v>
      </c>
      <c r="R1707" s="11" t="e">
        <f>E1707/N1707</f>
        <v>#DIV/0!</v>
      </c>
      <c r="S1707" t="str">
        <f t="shared" si="106"/>
        <v>music</v>
      </c>
      <c r="T1707" t="str">
        <f t="shared" si="107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f t="shared" si="104"/>
        <v>42239.306388888886</v>
      </c>
      <c r="K1708">
        <v>1435130472</v>
      </c>
      <c r="L1708" s="16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((E1708-D1708)/D1708)+1</f>
        <v>0</v>
      </c>
      <c r="R1708" s="11" t="e">
        <f>E1708/N1708</f>
        <v>#DIV/0!</v>
      </c>
      <c r="S1708" t="str">
        <f t="shared" si="106"/>
        <v>music</v>
      </c>
      <c r="T1708" t="str">
        <f t="shared" si="107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f t="shared" si="104"/>
        <v>42457.679340277777</v>
      </c>
      <c r="K1709">
        <v>1456593495</v>
      </c>
      <c r="L1709" s="16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>((E1709-D1709)/D1709)+1</f>
        <v>9.7400000000000042E-2</v>
      </c>
      <c r="R1709" s="11">
        <f>E1709/N1709</f>
        <v>54.111111111111114</v>
      </c>
      <c r="S1709" t="str">
        <f t="shared" si="106"/>
        <v>music</v>
      </c>
      <c r="T1709" t="str">
        <f t="shared" si="107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f t="shared" si="104"/>
        <v>42491.866967592592</v>
      </c>
      <c r="K1710">
        <v>1458679706</v>
      </c>
      <c r="L1710" s="16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((E1710-D1710)/D1710)+1</f>
        <v>0</v>
      </c>
      <c r="R1710" s="11" t="e">
        <f>E1710/N1710</f>
        <v>#DIV/0!</v>
      </c>
      <c r="S1710" t="str">
        <f t="shared" si="106"/>
        <v>music</v>
      </c>
      <c r="T1710" t="str">
        <f t="shared" si="107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f t="shared" si="104"/>
        <v>41882.818749999999</v>
      </c>
      <c r="K1711">
        <v>1405949514</v>
      </c>
      <c r="L1711" s="16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>((E1711-D1711)/D1711)+1</f>
        <v>4.8571428571428599E-2</v>
      </c>
      <c r="R1711" s="11">
        <f>E1711/N1711</f>
        <v>21.25</v>
      </c>
      <c r="S1711" t="str">
        <f t="shared" si="106"/>
        <v>music</v>
      </c>
      <c r="T1711" t="str">
        <f t="shared" si="107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f t="shared" si="104"/>
        <v>42387.541666666672</v>
      </c>
      <c r="K1712">
        <v>1449151888</v>
      </c>
      <c r="L1712" s="16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>((E1712-D1712)/D1712)+1</f>
        <v>6.8000000000000282E-3</v>
      </c>
      <c r="R1712" s="11">
        <f>E1712/N1712</f>
        <v>34</v>
      </c>
      <c r="S1712" t="str">
        <f t="shared" si="106"/>
        <v>music</v>
      </c>
      <c r="T1712" t="str">
        <f t="shared" si="107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f t="shared" si="104"/>
        <v>41883.646226851852</v>
      </c>
      <c r="K1713">
        <v>1406907034</v>
      </c>
      <c r="L1713" s="16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>((E1713-D1713)/D1713)+1</f>
        <v>0.10499999999999998</v>
      </c>
      <c r="R1713" s="11">
        <f>E1713/N1713</f>
        <v>525</v>
      </c>
      <c r="S1713" t="str">
        <f t="shared" si="106"/>
        <v>music</v>
      </c>
      <c r="T1713" t="str">
        <f t="shared" si="107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f t="shared" si="104"/>
        <v>42185.913807870369</v>
      </c>
      <c r="K1714">
        <v>1430517353</v>
      </c>
      <c r="L1714" s="16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((E1714-D1714)/D1714)+1</f>
        <v>0</v>
      </c>
      <c r="R1714" s="11" t="e">
        <f>E1714/N1714</f>
        <v>#DIV/0!</v>
      </c>
      <c r="S1714" t="str">
        <f t="shared" si="106"/>
        <v>music</v>
      </c>
      <c r="T1714" t="str">
        <f t="shared" si="107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f t="shared" si="104"/>
        <v>41917.801064814819</v>
      </c>
      <c r="K1715">
        <v>1409944412</v>
      </c>
      <c r="L1715" s="16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((E1715-D1715)/D1715)+1</f>
        <v>1.6666666666666718E-2</v>
      </c>
      <c r="R1715" s="11">
        <f>E1715/N1715</f>
        <v>50</v>
      </c>
      <c r="S1715" t="str">
        <f t="shared" si="106"/>
        <v>music</v>
      </c>
      <c r="T1715" t="str">
        <f t="shared" si="107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f t="shared" si="104"/>
        <v>42125.918530092589</v>
      </c>
      <c r="K1716">
        <v>1427925761</v>
      </c>
      <c r="L1716" s="16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((E1716-D1716)/D1716)+1</f>
        <v>7.8679999999999972E-2</v>
      </c>
      <c r="R1716" s="11">
        <f>E1716/N1716</f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f t="shared" si="104"/>
        <v>42094.140277777777</v>
      </c>
      <c r="K1717">
        <v>1425186785</v>
      </c>
      <c r="L1717" s="16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>((E1717-D1717)/D1717)+1</f>
        <v>2.1999999999999797E-3</v>
      </c>
      <c r="R1717" s="11">
        <f>E1717/N1717</f>
        <v>5.5</v>
      </c>
      <c r="S1717" t="str">
        <f t="shared" si="106"/>
        <v>music</v>
      </c>
      <c r="T1717" t="str">
        <f t="shared" si="107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f t="shared" si="104"/>
        <v>42713.619201388887</v>
      </c>
      <c r="K1718">
        <v>1477835499</v>
      </c>
      <c r="L1718" s="16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>((E1718-D1718)/D1718)+1</f>
        <v>7.4999999999999956E-2</v>
      </c>
      <c r="R1718" s="11">
        <f>E1718/N1718</f>
        <v>50</v>
      </c>
      <c r="S1718" t="str">
        <f t="shared" si="106"/>
        <v>music</v>
      </c>
      <c r="T1718" t="str">
        <f t="shared" si="107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f t="shared" si="104"/>
        <v>42481.166666666672</v>
      </c>
      <c r="K1719">
        <v>1459467238</v>
      </c>
      <c r="L1719" s="16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>((E1719-D1719)/D1719)+1</f>
        <v>0.42725880551301687</v>
      </c>
      <c r="R1719" s="11">
        <f>E1719/N1719</f>
        <v>34.024390243902438</v>
      </c>
      <c r="S1719" t="str">
        <f t="shared" si="106"/>
        <v>music</v>
      </c>
      <c r="T1719" t="str">
        <f t="shared" si="107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f t="shared" si="104"/>
        <v>42504.207638888889</v>
      </c>
      <c r="K1720">
        <v>1459435149</v>
      </c>
      <c r="L1720" s="16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>((E1720-D1720)/D1720)+1</f>
        <v>2.142857142857113E-3</v>
      </c>
      <c r="R1720" s="11">
        <f>E1720/N1720</f>
        <v>37.5</v>
      </c>
      <c r="S1720" t="str">
        <f t="shared" si="106"/>
        <v>music</v>
      </c>
      <c r="T1720" t="str">
        <f t="shared" si="107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f t="shared" si="104"/>
        <v>41899.534618055557</v>
      </c>
      <c r="K1721">
        <v>1408366191</v>
      </c>
      <c r="L1721" s="16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((E1721-D1721)/D1721)+1</f>
        <v>8.7500000000000355E-3</v>
      </c>
      <c r="R1721" s="11">
        <f>E1721/N1721</f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f t="shared" si="104"/>
        <v>41952.824895833335</v>
      </c>
      <c r="K1722">
        <v>1412966871</v>
      </c>
      <c r="L1722" s="16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>((E1722-D1722)/D1722)+1</f>
        <v>5.6250000000000022E-2</v>
      </c>
      <c r="R1722" s="11">
        <f>E1722/N1722</f>
        <v>28.125</v>
      </c>
      <c r="S1722" t="str">
        <f t="shared" si="106"/>
        <v>music</v>
      </c>
      <c r="T1722" t="str">
        <f t="shared" si="107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f t="shared" si="104"/>
        <v>42349.461377314816</v>
      </c>
      <c r="K1723">
        <v>1447239863</v>
      </c>
      <c r="L1723" s="16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((E1723-D1723)/D1723)+1</f>
        <v>0</v>
      </c>
      <c r="R1723" s="11" t="e">
        <f>E1723/N1723</f>
        <v>#DIV/0!</v>
      </c>
      <c r="S1723" t="str">
        <f t="shared" si="106"/>
        <v>music</v>
      </c>
      <c r="T1723" t="str">
        <f t="shared" si="107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f t="shared" si="104"/>
        <v>42463.006944444445</v>
      </c>
      <c r="K1724">
        <v>1456441429</v>
      </c>
      <c r="L1724" s="16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>((E1724-D1724)/D1724)+1</f>
        <v>3.472222222222765E-4</v>
      </c>
      <c r="R1724" s="11">
        <f>E1724/N1724</f>
        <v>1</v>
      </c>
      <c r="S1724" t="str">
        <f t="shared" si="106"/>
        <v>music</v>
      </c>
      <c r="T1724" t="str">
        <f t="shared" si="107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f t="shared" si="104"/>
        <v>42186.25</v>
      </c>
      <c r="K1725">
        <v>1430855315</v>
      </c>
      <c r="L1725" s="16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>((E1725-D1725)/D1725)+1</f>
        <v>6.4999999999999947E-2</v>
      </c>
      <c r="R1725" s="11">
        <f>E1725/N1725</f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f t="shared" si="104"/>
        <v>41942.932430555556</v>
      </c>
      <c r="K1726">
        <v>1412115762</v>
      </c>
      <c r="L1726" s="16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((E1726-D1726)/D1726)+1</f>
        <v>5.833333333333357E-3</v>
      </c>
      <c r="R1726" s="11">
        <f>E1726/N1726</f>
        <v>8.75</v>
      </c>
      <c r="S1726" t="str">
        <f t="shared" si="106"/>
        <v>music</v>
      </c>
      <c r="T1726" t="str">
        <f t="shared" si="107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f t="shared" si="104"/>
        <v>41875.968159722222</v>
      </c>
      <c r="K1727">
        <v>1406330049</v>
      </c>
      <c r="L1727" s="16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((E1727-D1727)/D1727)+1</f>
        <v>0.10181818181818181</v>
      </c>
      <c r="R1727" s="11">
        <f>E1727/N1727</f>
        <v>62.222222222222221</v>
      </c>
      <c r="S1727" t="str">
        <f t="shared" si="106"/>
        <v>music</v>
      </c>
      <c r="T1727" t="str">
        <f t="shared" si="107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f t="shared" si="104"/>
        <v>41817.919722222221</v>
      </c>
      <c r="K1728">
        <v>1401401064</v>
      </c>
      <c r="L1728" s="16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((E1728-D1728)/D1728)+1</f>
        <v>0.3378461538461538</v>
      </c>
      <c r="R1728" s="11">
        <f>E1728/N1728</f>
        <v>137.25</v>
      </c>
      <c r="S1728" t="str">
        <f t="shared" si="106"/>
        <v>music</v>
      </c>
      <c r="T1728" t="str">
        <f t="shared" si="107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f t="shared" si="104"/>
        <v>42099.458333333328</v>
      </c>
      <c r="K1729">
        <v>1423520177</v>
      </c>
      <c r="L1729" s="16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>((E1729-D1729)/D1729)+1</f>
        <v>3.3333333333329662E-4</v>
      </c>
      <c r="R1729" s="11">
        <f>E1729/N1729</f>
        <v>1</v>
      </c>
      <c r="S1729" t="str">
        <f t="shared" si="106"/>
        <v>music</v>
      </c>
      <c r="T1729" t="str">
        <f t="shared" si="107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f t="shared" si="104"/>
        <v>42298.625856481478</v>
      </c>
      <c r="K1730">
        <v>1442847674</v>
      </c>
      <c r="L1730" s="16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((E1730-D1730)/D1730)+1</f>
        <v>0.68399999999999994</v>
      </c>
      <c r="R1730" s="11">
        <f>E1730/N1730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f t="shared" ref="J1731:J1794" si="108">(((I1731/60)/60)/24)+DATE(1970,1,1)</f>
        <v>42531.052152777775</v>
      </c>
      <c r="K1731">
        <v>1460337306</v>
      </c>
      <c r="L1731" s="16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((E1731-D1731)/D1731)+1</f>
        <v>0</v>
      </c>
      <c r="R1731" s="11" t="e">
        <f>E1731/N1731</f>
        <v>#DIV/0!</v>
      </c>
      <c r="S1731" t="str">
        <f t="shared" ref="S1731:S1794" si="110">LEFT(P1731,FIND("/",P1731)-1)</f>
        <v>music</v>
      </c>
      <c r="T1731" t="str">
        <f t="shared" ref="T1731:T1794" si="111">RIGHT(P1731,LEN(P1731)-FIND("/",P1731))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f t="shared" si="108"/>
        <v>42302.087766203709</v>
      </c>
      <c r="K1732">
        <v>1443146783</v>
      </c>
      <c r="L1732" s="16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((E1732-D1732)/D1732)+1</f>
        <v>0</v>
      </c>
      <c r="R1732" s="11" t="e">
        <f>E1732/N1732</f>
        <v>#DIV/0!</v>
      </c>
      <c r="S1732" t="str">
        <f t="shared" si="110"/>
        <v>music</v>
      </c>
      <c r="T1732" t="str">
        <f t="shared" si="111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f t="shared" si="108"/>
        <v>42166.625</v>
      </c>
      <c r="K1733">
        <v>1432849552</v>
      </c>
      <c r="L1733" s="16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>((E1733-D1733)/D1733)+1</f>
        <v>0</v>
      </c>
      <c r="R1733" s="11" t="e">
        <f>E1733/N1733</f>
        <v>#DIV/0!</v>
      </c>
      <c r="S1733" t="str">
        <f t="shared" si="110"/>
        <v>music</v>
      </c>
      <c r="T1733" t="str">
        <f t="shared" si="111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f t="shared" si="108"/>
        <v>42385.208333333328</v>
      </c>
      <c r="K1734">
        <v>1447777481</v>
      </c>
      <c r="L1734" s="16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>((E1734-D1734)/D1734)+1</f>
        <v>0</v>
      </c>
      <c r="R1734" s="11" t="e">
        <f>E1734/N1734</f>
        <v>#DIV/0!</v>
      </c>
      <c r="S1734" t="str">
        <f t="shared" si="110"/>
        <v>music</v>
      </c>
      <c r="T1734" t="str">
        <f t="shared" si="111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f t="shared" si="108"/>
        <v>42626.895833333328</v>
      </c>
      <c r="K1735">
        <v>1472746374</v>
      </c>
      <c r="L1735" s="16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>((E1735-D1735)/D1735)+1</f>
        <v>0</v>
      </c>
      <c r="R1735" s="11" t="e">
        <f>E1735/N1735</f>
        <v>#DIV/0!</v>
      </c>
      <c r="S1735" t="str">
        <f t="shared" si="110"/>
        <v>music</v>
      </c>
      <c r="T1735" t="str">
        <f t="shared" si="111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f t="shared" si="108"/>
        <v>42132.036527777775</v>
      </c>
      <c r="K1736">
        <v>1428454356</v>
      </c>
      <c r="L1736" s="16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((E1736-D1736)/D1736)+1</f>
        <v>2.2222222222223476E-4</v>
      </c>
      <c r="R1736" s="11">
        <f>E1736/N1736</f>
        <v>1</v>
      </c>
      <c r="S1736" t="str">
        <f t="shared" si="110"/>
        <v>music</v>
      </c>
      <c r="T1736" t="str">
        <f t="shared" si="111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f t="shared" si="108"/>
        <v>42589.814178240747</v>
      </c>
      <c r="K1737">
        <v>1468006345</v>
      </c>
      <c r="L1737" s="16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((E1737-D1737)/D1737)+1</f>
        <v>0.10999999999999999</v>
      </c>
      <c r="R1737" s="11">
        <f>E1737/N1737</f>
        <v>55</v>
      </c>
      <c r="S1737" t="str">
        <f t="shared" si="110"/>
        <v>music</v>
      </c>
      <c r="T1737" t="str">
        <f t="shared" si="111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f t="shared" si="108"/>
        <v>42316.90315972222</v>
      </c>
      <c r="K1738">
        <v>1444423233</v>
      </c>
      <c r="L1738" s="16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>((E1738-D1738)/D1738)+1</f>
        <v>7.3333333333333028E-3</v>
      </c>
      <c r="R1738" s="11">
        <f>E1738/N1738</f>
        <v>22</v>
      </c>
      <c r="S1738" t="str">
        <f t="shared" si="110"/>
        <v>music</v>
      </c>
      <c r="T1738" t="str">
        <f t="shared" si="111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f t="shared" si="108"/>
        <v>42205.948981481488</v>
      </c>
      <c r="K1739">
        <v>1434840392</v>
      </c>
      <c r="L1739" s="16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((E1739-D1739)/D1739)+1</f>
        <v>0.21250000000000002</v>
      </c>
      <c r="R1739" s="11">
        <f>E1739/N1739</f>
        <v>56.666666666666664</v>
      </c>
      <c r="S1739" t="str">
        <f t="shared" si="110"/>
        <v>music</v>
      </c>
      <c r="T1739" t="str">
        <f t="shared" si="111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f t="shared" si="108"/>
        <v>41914.874328703707</v>
      </c>
      <c r="K1740">
        <v>1409691542</v>
      </c>
      <c r="L1740" s="16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((E1740-D1740)/D1740)+1</f>
        <v>4.0000000000000036E-3</v>
      </c>
      <c r="R1740" s="11">
        <f>E1740/N1740</f>
        <v>20</v>
      </c>
      <c r="S1740" t="str">
        <f t="shared" si="110"/>
        <v>music</v>
      </c>
      <c r="T1740" t="str">
        <f t="shared" si="111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f t="shared" si="108"/>
        <v>42494.832546296297</v>
      </c>
      <c r="K1741">
        <v>1457297932</v>
      </c>
      <c r="L1741" s="16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>((E1741-D1741)/D1741)+1</f>
        <v>1.0000000000000009E-3</v>
      </c>
      <c r="R1741" s="11">
        <f>E1741/N1741</f>
        <v>1</v>
      </c>
      <c r="S1741" t="str">
        <f t="shared" si="110"/>
        <v>music</v>
      </c>
      <c r="T1741" t="str">
        <f t="shared" si="111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f t="shared" si="108"/>
        <v>42201.817384259266</v>
      </c>
      <c r="K1742">
        <v>1434483422</v>
      </c>
      <c r="L1742" s="16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((E1742-D1742)/D1742)+1</f>
        <v>0</v>
      </c>
      <c r="R1742" s="11" t="e">
        <f>E1742/N1742</f>
        <v>#DIV/0!</v>
      </c>
      <c r="S1742" t="str">
        <f t="shared" si="110"/>
        <v>music</v>
      </c>
      <c r="T1742" t="str">
        <f t="shared" si="111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f t="shared" si="108"/>
        <v>42165.628136574072</v>
      </c>
      <c r="K1743">
        <v>1430060671</v>
      </c>
      <c r="L1743" s="16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((E1743-D1743)/D1743)+1</f>
        <v>1.1083333333333334</v>
      </c>
      <c r="R1743" s="11">
        <f>E1743/N1743</f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f t="shared" si="108"/>
        <v>42742.875</v>
      </c>
      <c r="K1744">
        <v>1481058170</v>
      </c>
      <c r="L1744" s="16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>((E1744-D1744)/D1744)+1</f>
        <v>1.0874999999999999</v>
      </c>
      <c r="R1744" s="11">
        <f>E1744/N1744</f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f t="shared" si="108"/>
        <v>42609.165972222225</v>
      </c>
      <c r="K1745">
        <v>1470348775</v>
      </c>
      <c r="L1745" s="16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>((E1745-D1745)/D1745)+1</f>
        <v>1.0041666666666667</v>
      </c>
      <c r="R1745" s="11">
        <f>E1745/N1745</f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f t="shared" si="108"/>
        <v>42071.563391203701</v>
      </c>
      <c r="K1746">
        <v>1421937077</v>
      </c>
      <c r="L1746" s="16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>((E1746-D1746)/D1746)+1</f>
        <v>1.1845454545454546</v>
      </c>
      <c r="R1746" s="11">
        <f>E1746/N1746</f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f t="shared" si="108"/>
        <v>42726.083333333328</v>
      </c>
      <c r="K1747">
        <v>1479276838</v>
      </c>
      <c r="L1747" s="16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>((E1747-D1747)/D1747)+1</f>
        <v>1.1401428571428571</v>
      </c>
      <c r="R1747" s="11">
        <f>E1747/N1747</f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f t="shared" si="108"/>
        <v>42698.083333333328</v>
      </c>
      <c r="K1748">
        <v>1477368867</v>
      </c>
      <c r="L1748" s="16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>((E1748-D1748)/D1748)+1</f>
        <v>1.4809999999999999</v>
      </c>
      <c r="R1748" s="11">
        <f>E1748/N1748</f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f t="shared" si="108"/>
        <v>42321.625</v>
      </c>
      <c r="K1749">
        <v>1444904830</v>
      </c>
      <c r="L1749" s="16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>((E1749-D1749)/D1749)+1</f>
        <v>1.0495555555555556</v>
      </c>
      <c r="R1749" s="11">
        <f>E1749/N1749</f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f t="shared" si="108"/>
        <v>42249.950729166667</v>
      </c>
      <c r="K1750">
        <v>1438642143</v>
      </c>
      <c r="L1750" s="16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((E1750-D1750)/D1750)+1</f>
        <v>1.29948</v>
      </c>
      <c r="R1750" s="11">
        <f>E1750/N1750</f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f t="shared" si="108"/>
        <v>42795.791666666672</v>
      </c>
      <c r="K1751">
        <v>1485213921</v>
      </c>
      <c r="L1751" s="16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>((E1751-D1751)/D1751)+1</f>
        <v>1.2348756218905472</v>
      </c>
      <c r="R1751" s="11">
        <f>E1751/N1751</f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f t="shared" si="108"/>
        <v>42479.836851851855</v>
      </c>
      <c r="K1752">
        <v>1458936304</v>
      </c>
      <c r="L1752" s="16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((E1752-D1752)/D1752)+1</f>
        <v>2.0162</v>
      </c>
      <c r="R1752" s="11">
        <f>E1752/N1752</f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f t="shared" si="108"/>
        <v>42082.739849537036</v>
      </c>
      <c r="K1753">
        <v>1424198723</v>
      </c>
      <c r="L1753" s="16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>((E1753-D1753)/D1753)+1</f>
        <v>1.0289999999999999</v>
      </c>
      <c r="R1753" s="11">
        <f>E1753/N1753</f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f t="shared" si="108"/>
        <v>42657.253263888888</v>
      </c>
      <c r="K1754">
        <v>1473833082</v>
      </c>
      <c r="L1754" s="16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((E1754-D1754)/D1754)+1</f>
        <v>2.6016666666666666</v>
      </c>
      <c r="R1754" s="11">
        <f>E1754/N1754</f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f t="shared" si="108"/>
        <v>42450.707962962959</v>
      </c>
      <c r="K1755">
        <v>1455991168</v>
      </c>
      <c r="L1755" s="16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>((E1755-D1755)/D1755)+1</f>
        <v>1.08</v>
      </c>
      <c r="R1755" s="11">
        <f>E1755/N1755</f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f t="shared" si="108"/>
        <v>42097.835104166668</v>
      </c>
      <c r="K1756">
        <v>1425502953</v>
      </c>
      <c r="L1756" s="16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>((E1756-D1756)/D1756)+1</f>
        <v>1.1052941176470588</v>
      </c>
      <c r="R1756" s="11">
        <f>E1756/N1756</f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f t="shared" si="108"/>
        <v>42282.788900462961</v>
      </c>
      <c r="K1757">
        <v>1441479361</v>
      </c>
      <c r="L1757" s="16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((E1757-D1757)/D1757)+1</f>
        <v>1.2</v>
      </c>
      <c r="R1757" s="11">
        <f>E1757/N1757</f>
        <v>7.5</v>
      </c>
      <c r="S1757" t="str">
        <f t="shared" si="110"/>
        <v>photography</v>
      </c>
      <c r="T1757" t="str">
        <f t="shared" si="111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f t="shared" si="108"/>
        <v>42611.167465277773</v>
      </c>
      <c r="K1758">
        <v>1468987269</v>
      </c>
      <c r="L1758" s="16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((E1758-D1758)/D1758)+1</f>
        <v>1.0282909090909091</v>
      </c>
      <c r="R1758" s="11">
        <f>E1758/N1758</f>
        <v>47.13</v>
      </c>
      <c r="S1758" t="str">
        <f t="shared" si="110"/>
        <v>photography</v>
      </c>
      <c r="T1758" t="str">
        <f t="shared" si="111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f t="shared" si="108"/>
        <v>42763.811805555553</v>
      </c>
      <c r="K1759">
        <v>1483041083</v>
      </c>
      <c r="L1759" s="16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>((E1759-D1759)/D1759)+1</f>
        <v>1.1599999999999999</v>
      </c>
      <c r="R1759" s="11">
        <f>E1759/N1759</f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f t="shared" si="108"/>
        <v>42565.955925925926</v>
      </c>
      <c r="K1760">
        <v>1463352992</v>
      </c>
      <c r="L1760" s="16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((E1760-D1760)/D1760)+1</f>
        <v>1.147</v>
      </c>
      <c r="R1760" s="11">
        <f>E1760/N1760</f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f t="shared" si="108"/>
        <v>42088.787372685183</v>
      </c>
      <c r="K1761">
        <v>1425585229</v>
      </c>
      <c r="L1761" s="16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>((E1761-D1761)/D1761)+1</f>
        <v>1.0660000000000001</v>
      </c>
      <c r="R1761" s="11">
        <f>E1761/N1761</f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f t="shared" si="108"/>
        <v>42425.67260416667</v>
      </c>
      <c r="K1762">
        <v>1454688513</v>
      </c>
      <c r="L1762" s="16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((E1762-D1762)/D1762)+1</f>
        <v>1.6543999999999999</v>
      </c>
      <c r="R1762" s="11">
        <f>E1762/N1762</f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f t="shared" si="108"/>
        <v>42259.567824074074</v>
      </c>
      <c r="K1763">
        <v>1437745060</v>
      </c>
      <c r="L1763" s="16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((E1763-D1763)/D1763)+1</f>
        <v>1.55</v>
      </c>
      <c r="R1763" s="11">
        <f>E1763/N1763</f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f t="shared" si="108"/>
        <v>42440.982002314813</v>
      </c>
      <c r="K1764">
        <v>1455147245</v>
      </c>
      <c r="L1764" s="16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((E1764-D1764)/D1764)+1</f>
        <v>8.85</v>
      </c>
      <c r="R1764" s="11">
        <f>E1764/N1764</f>
        <v>35.4</v>
      </c>
      <c r="S1764" t="str">
        <f t="shared" si="110"/>
        <v>photography</v>
      </c>
      <c r="T1764" t="str">
        <f t="shared" si="111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f t="shared" si="108"/>
        <v>42666.868518518517</v>
      </c>
      <c r="K1765">
        <v>1474663840</v>
      </c>
      <c r="L1765" s="16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((E1765-D1765)/D1765)+1</f>
        <v>1.0190833333333333</v>
      </c>
      <c r="R1765" s="11">
        <f>E1765/N1765</f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f t="shared" si="108"/>
        <v>41854.485868055555</v>
      </c>
      <c r="K1766">
        <v>1404560379</v>
      </c>
      <c r="L1766" s="16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((E1766-D1766)/D1766)+1</f>
        <v>0.19599999999999995</v>
      </c>
      <c r="R1766" s="11">
        <f>E1766/N1766</f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f t="shared" si="108"/>
        <v>41864.980462962965</v>
      </c>
      <c r="K1767">
        <v>1405380712</v>
      </c>
      <c r="L1767" s="16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((E1767-D1767)/D1767)+1</f>
        <v>0.59467839999999994</v>
      </c>
      <c r="R1767" s="11">
        <f>E1767/N1767</f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f t="shared" si="108"/>
        <v>41876.859814814816</v>
      </c>
      <c r="K1768">
        <v>1407184688</v>
      </c>
      <c r="L1768" s="16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>((E1768-D1768)/D1768)+1</f>
        <v>0</v>
      </c>
      <c r="R1768" s="11" t="e">
        <f>E1768/N1768</f>
        <v>#DIV/0!</v>
      </c>
      <c r="S1768" t="str">
        <f t="shared" si="110"/>
        <v>photography</v>
      </c>
      <c r="T1768" t="str">
        <f t="shared" si="111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f t="shared" si="108"/>
        <v>41854.658379629633</v>
      </c>
      <c r="K1769">
        <v>1404488884</v>
      </c>
      <c r="L1769" s="16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((E1769-D1769)/D1769)+1</f>
        <v>0.45720000000000005</v>
      </c>
      <c r="R1769" s="11">
        <f>E1769/N1769</f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f t="shared" si="108"/>
        <v>41909.560694444444</v>
      </c>
      <c r="K1770">
        <v>1406640444</v>
      </c>
      <c r="L1770" s="16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((E1770-D1770)/D1770)+1</f>
        <v>3.7399999999999989E-2</v>
      </c>
      <c r="R1770" s="11">
        <f>E1770/N1770</f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f t="shared" si="108"/>
        <v>42017.818969907406</v>
      </c>
      <c r="K1771">
        <v>1418585959</v>
      </c>
      <c r="L1771" s="16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((E1771-D1771)/D1771)+1</f>
        <v>2.7024999999999966E-2</v>
      </c>
      <c r="R1771" s="11">
        <f>E1771/N1771</f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f t="shared" si="108"/>
        <v>41926.780023148152</v>
      </c>
      <c r="K1772">
        <v>1410288194</v>
      </c>
      <c r="L1772" s="16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((E1772-D1772)/D1772)+1</f>
        <v>0.56514285714285717</v>
      </c>
      <c r="R1772" s="11">
        <f>E1772/N1772</f>
        <v>150.5</v>
      </c>
      <c r="S1772" t="str">
        <f t="shared" si="110"/>
        <v>photography</v>
      </c>
      <c r="T1772" t="str">
        <f t="shared" si="111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f t="shared" si="108"/>
        <v>41935.979629629634</v>
      </c>
      <c r="K1773">
        <v>1411515040</v>
      </c>
      <c r="L1773" s="16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((E1773-D1773)/D1773)+1</f>
        <v>0.21309523809523812</v>
      </c>
      <c r="R1773" s="11">
        <f>E1773/N1773</f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f t="shared" si="108"/>
        <v>41826.718009259261</v>
      </c>
      <c r="K1774">
        <v>1399482836</v>
      </c>
      <c r="L1774" s="16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((E1774-D1774)/D1774)+1</f>
        <v>0.15600000000000003</v>
      </c>
      <c r="R1774" s="11">
        <f>E1774/N1774</f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f t="shared" si="108"/>
        <v>42023.760393518518</v>
      </c>
      <c r="K1775">
        <v>1417803298</v>
      </c>
      <c r="L1775" s="16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((E1775-D1775)/D1775)+1</f>
        <v>6.2566666666666659E-2</v>
      </c>
      <c r="R1775" s="11">
        <f>E1775/N1775</f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f t="shared" si="108"/>
        <v>41972.624305555553</v>
      </c>
      <c r="K1776">
        <v>1413609292</v>
      </c>
      <c r="L1776" s="16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>((E1776-D1776)/D1776)+1</f>
        <v>0.45920000000000005</v>
      </c>
      <c r="R1776" s="11">
        <f>E1776/N1776</f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f t="shared" si="108"/>
        <v>41936.976388888892</v>
      </c>
      <c r="K1777">
        <v>1410305160</v>
      </c>
      <c r="L1777" s="16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((E1777-D1777)/D1777)+1</f>
        <v>0.65101538461538455</v>
      </c>
      <c r="R1777" s="11">
        <f>E1777/N1777</f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f t="shared" si="108"/>
        <v>41941.95684027778</v>
      </c>
      <c r="K1778">
        <v>1411513071</v>
      </c>
      <c r="L1778" s="16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>((E1778-D1778)/D1778)+1</f>
        <v>6.6999999999999948E-2</v>
      </c>
      <c r="R1778" s="11">
        <f>E1778/N1778</f>
        <v>83.75</v>
      </c>
      <c r="S1778" t="str">
        <f t="shared" si="110"/>
        <v>photography</v>
      </c>
      <c r="T1778" t="str">
        <f t="shared" si="111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f t="shared" si="108"/>
        <v>42055.357094907406</v>
      </c>
      <c r="K1779">
        <v>1421829253</v>
      </c>
      <c r="L1779" s="16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((E1779-D1779)/D1779)+1</f>
        <v>0.135625</v>
      </c>
      <c r="R1779" s="11">
        <f>E1779/N1779</f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f t="shared" si="108"/>
        <v>42090.821701388893</v>
      </c>
      <c r="K1780">
        <v>1423600995</v>
      </c>
      <c r="L1780" s="16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>((E1780-D1780)/D1780)+1</f>
        <v>1.9900000000000029E-2</v>
      </c>
      <c r="R1780" s="11">
        <f>E1780/N1780</f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f t="shared" si="108"/>
        <v>42615.691898148143</v>
      </c>
      <c r="K1781">
        <v>1470242180</v>
      </c>
      <c r="L1781" s="16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((E1781-D1781)/D1781)+1</f>
        <v>0.36236363636363633</v>
      </c>
      <c r="R1781" s="11">
        <f>E1781/N1781</f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f t="shared" si="108"/>
        <v>42553.600810185191</v>
      </c>
      <c r="K1782">
        <v>1462285510</v>
      </c>
      <c r="L1782" s="16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((E1782-D1782)/D1782)+1</f>
        <v>0.39743333333333331</v>
      </c>
      <c r="R1782" s="11">
        <f>E1782/N1782</f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f t="shared" si="108"/>
        <v>42628.617418981477</v>
      </c>
      <c r="K1783">
        <v>1471272545</v>
      </c>
      <c r="L1783" s="16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((E1783-D1783)/D1783)+1</f>
        <v>0.25763636363636366</v>
      </c>
      <c r="R1783" s="11">
        <f>E1783/N1783</f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f t="shared" si="108"/>
        <v>42421.575104166666</v>
      </c>
      <c r="K1784">
        <v>1453211289</v>
      </c>
      <c r="L1784" s="16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((E1784-D1784)/D1784)+1</f>
        <v>0.15491428571428567</v>
      </c>
      <c r="R1784" s="11">
        <f>E1784/N1784</f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f t="shared" si="108"/>
        <v>42145.949976851851</v>
      </c>
      <c r="K1785">
        <v>1429656478</v>
      </c>
      <c r="L1785" s="16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((E1785-D1785)/D1785)+1</f>
        <v>0.23692500000000005</v>
      </c>
      <c r="R1785" s="11">
        <f>E1785/N1785</f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f t="shared" si="108"/>
        <v>42035.142361111109</v>
      </c>
      <c r="K1786">
        <v>1419954240</v>
      </c>
      <c r="L1786" s="16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>((E1786-D1786)/D1786)+1</f>
        <v>0.39759999999999995</v>
      </c>
      <c r="R1786" s="11">
        <f>E1786/N1786</f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f t="shared" si="108"/>
        <v>41928</v>
      </c>
      <c r="K1787">
        <v>1410750855</v>
      </c>
      <c r="L1787" s="16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>((E1787-D1787)/D1787)+1</f>
        <v>0.20220833333333332</v>
      </c>
      <c r="R1787" s="11">
        <f>E1787/N1787</f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f t="shared" si="108"/>
        <v>41988.550659722227</v>
      </c>
      <c r="K1788">
        <v>1416057177</v>
      </c>
      <c r="L1788" s="16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((E1788-D1788)/D1788)+1</f>
        <v>0.47631578947368425</v>
      </c>
      <c r="R1788" s="11">
        <f>E1788/N1788</f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f t="shared" si="108"/>
        <v>42098.613854166666</v>
      </c>
      <c r="K1789">
        <v>1425570237</v>
      </c>
      <c r="L1789" s="16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>((E1789-D1789)/D1789)+1</f>
        <v>0.15329999999999999</v>
      </c>
      <c r="R1789" s="11">
        <f>E1789/N1789</f>
        <v>63.875</v>
      </c>
      <c r="S1789" t="str">
        <f t="shared" si="110"/>
        <v>photography</v>
      </c>
      <c r="T1789" t="str">
        <f t="shared" si="111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f t="shared" si="108"/>
        <v>41943.94840277778</v>
      </c>
      <c r="K1790">
        <v>1412203542</v>
      </c>
      <c r="L1790" s="16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>((E1790-D1790)/D1790)+1</f>
        <v>1.3818181818181841E-2</v>
      </c>
      <c r="R1790" s="11">
        <f>E1790/N1790</f>
        <v>19</v>
      </c>
      <c r="S1790" t="str">
        <f t="shared" si="110"/>
        <v>photography</v>
      </c>
      <c r="T1790" t="str">
        <f t="shared" si="111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f t="shared" si="108"/>
        <v>42016.250034722223</v>
      </c>
      <c r="K1791">
        <v>1415858403</v>
      </c>
      <c r="L1791" s="16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((E1791-D1791)/D1791)+1</f>
        <v>5.0000000000000044E-3</v>
      </c>
      <c r="R1791" s="11">
        <f>E1791/N1791</f>
        <v>10</v>
      </c>
      <c r="S1791" t="str">
        <f t="shared" si="110"/>
        <v>photography</v>
      </c>
      <c r="T1791" t="str">
        <f t="shared" si="111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f t="shared" si="108"/>
        <v>42040.674513888895</v>
      </c>
      <c r="K1792">
        <v>1420560678</v>
      </c>
      <c r="L1792" s="16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((E1792-D1792)/D1792)+1</f>
        <v>4.9575757575757606E-2</v>
      </c>
      <c r="R1792" s="11">
        <f>E1792/N1792</f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f t="shared" si="108"/>
        <v>42033.740335648152</v>
      </c>
      <c r="K1793">
        <v>1417369565</v>
      </c>
      <c r="L1793" s="16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((E1793-D1793)/D1793)+1</f>
        <v>3.5666666666666624E-2</v>
      </c>
      <c r="R1793" s="11">
        <f>E1793/N1793</f>
        <v>26.75</v>
      </c>
      <c r="S1793" t="str">
        <f t="shared" si="110"/>
        <v>photography</v>
      </c>
      <c r="T1793" t="str">
        <f t="shared" si="111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f t="shared" si="108"/>
        <v>42226.290972222225</v>
      </c>
      <c r="K1794">
        <v>1435970682</v>
      </c>
      <c r="L1794" s="16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>((E1794-D1794)/D1794)+1</f>
        <v>0.61124000000000001</v>
      </c>
      <c r="R1794" s="11">
        <f>E1794/N1794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f t="shared" ref="J1795:J1858" si="112">(((I1795/60)/60)/24)+DATE(1970,1,1)</f>
        <v>41970.933333333334</v>
      </c>
      <c r="K1795">
        <v>1414531440</v>
      </c>
      <c r="L1795" s="16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>((E1795-D1795)/D1795)+1</f>
        <v>1.3333333333333308E-2</v>
      </c>
      <c r="R1795" s="11">
        <f>E1795/N1795</f>
        <v>20</v>
      </c>
      <c r="S1795" t="str">
        <f t="shared" ref="S1795:S1858" si="114">LEFT(P1795,FIND("/",P1795)-1)</f>
        <v>photography</v>
      </c>
      <c r="T1795" t="str">
        <f t="shared" ref="T1795:T1858" si="115">RIGHT(P1795,LEN(P1795)-FIND("/",P1795))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f t="shared" si="112"/>
        <v>42046.551180555558</v>
      </c>
      <c r="K1796">
        <v>1420636422</v>
      </c>
      <c r="L1796" s="16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((E1796-D1796)/D1796)+1</f>
        <v>0.11077777777777775</v>
      </c>
      <c r="R1796" s="11">
        <f>E1796/N1796</f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f t="shared" si="112"/>
        <v>42657.666666666672</v>
      </c>
      <c r="K1797">
        <v>1473922541</v>
      </c>
      <c r="L1797" s="16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>((E1797-D1797)/D1797)+1</f>
        <v>0.38735714285714284</v>
      </c>
      <c r="R1797" s="11">
        <f>E1797/N1797</f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f t="shared" si="112"/>
        <v>42575.439421296294</v>
      </c>
      <c r="K1798">
        <v>1464172366</v>
      </c>
      <c r="L1798" s="16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((E1798-D1798)/D1798)+1</f>
        <v>0.22052631578947368</v>
      </c>
      <c r="R1798" s="11">
        <f>E1798/N1798</f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f t="shared" si="112"/>
        <v>42719.56931712963</v>
      </c>
      <c r="K1799">
        <v>1479217189</v>
      </c>
      <c r="L1799" s="16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((E1799-D1799)/D1799)+1</f>
        <v>0.67549999999999999</v>
      </c>
      <c r="R1799" s="11">
        <f>E1799/N1799</f>
        <v>48.25</v>
      </c>
      <c r="S1799" t="str">
        <f t="shared" si="114"/>
        <v>photography</v>
      </c>
      <c r="T1799" t="str">
        <f t="shared" si="115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f t="shared" si="112"/>
        <v>42404.32677083333</v>
      </c>
      <c r="K1800">
        <v>1449388233</v>
      </c>
      <c r="L1800" s="16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((E1800-D1800)/D1800)+1</f>
        <v>0.13637500000000002</v>
      </c>
      <c r="R1800" s="11">
        <f>E1800/N1800</f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f t="shared" si="112"/>
        <v>41954.884351851855</v>
      </c>
      <c r="K1801">
        <v>1414008808</v>
      </c>
      <c r="L1801" s="16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>((E1801-D1801)/D1801)+1</f>
        <v>1.7457500000000015E-2</v>
      </c>
      <c r="R1801" s="11">
        <f>E1801/N1801</f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f t="shared" si="112"/>
        <v>42653.606134259258</v>
      </c>
      <c r="K1802">
        <v>1473517970</v>
      </c>
      <c r="L1802" s="16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((E1802-D1802)/D1802)+1</f>
        <v>0.20449632511889326</v>
      </c>
      <c r="R1802" s="11">
        <f>E1802/N1802</f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f t="shared" si="112"/>
        <v>42353.506944444445</v>
      </c>
      <c r="K1803">
        <v>1447429868</v>
      </c>
      <c r="L1803" s="16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>((E1803-D1803)/D1803)+1</f>
        <v>0.1385294117647059</v>
      </c>
      <c r="R1803" s="11">
        <f>E1803/N1803</f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f t="shared" si="112"/>
        <v>42182.915972222225</v>
      </c>
      <c r="K1804">
        <v>1433416830</v>
      </c>
      <c r="L1804" s="16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>((E1804-D1804)/D1804)+1</f>
        <v>0.48485714285714288</v>
      </c>
      <c r="R1804" s="11">
        <f>E1804/N1804</f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f t="shared" si="112"/>
        <v>42049.071550925932</v>
      </c>
      <c r="K1805">
        <v>1421199782</v>
      </c>
      <c r="L1805" s="16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((E1805-D1805)/D1805)+1</f>
        <v>0.30800000000000005</v>
      </c>
      <c r="R1805" s="11">
        <f>E1805/N1805</f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f t="shared" si="112"/>
        <v>42322.719953703709</v>
      </c>
      <c r="K1806">
        <v>1444061804</v>
      </c>
      <c r="L1806" s="16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>((E1806-D1806)/D1806)+1</f>
        <v>0.351741935483871</v>
      </c>
      <c r="R1806" s="11">
        <f>E1806/N1806</f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f t="shared" si="112"/>
        <v>42279.75</v>
      </c>
      <c r="K1807">
        <v>1441048658</v>
      </c>
      <c r="L1807" s="16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>((E1807-D1807)/D1807)+1</f>
        <v>0.36404444444444439</v>
      </c>
      <c r="R1807" s="11">
        <f>E1807/N1807</f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f t="shared" si="112"/>
        <v>41912.638298611113</v>
      </c>
      <c r="K1808">
        <v>1409066349</v>
      </c>
      <c r="L1808" s="16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>((E1808-D1808)/D1808)+1</f>
        <v>2.9549999999999965E-2</v>
      </c>
      <c r="R1808" s="11">
        <f>E1808/N1808</f>
        <v>73.875</v>
      </c>
      <c r="S1808" t="str">
        <f t="shared" si="114"/>
        <v>photography</v>
      </c>
      <c r="T1808" t="str">
        <f t="shared" si="115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f t="shared" si="112"/>
        <v>41910.068437499998</v>
      </c>
      <c r="K1809">
        <v>1409276313</v>
      </c>
      <c r="L1809" s="16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((E1809-D1809)/D1809)+1</f>
        <v>0.11060000000000003</v>
      </c>
      <c r="R1809" s="11">
        <f>E1809/N1809</f>
        <v>69.125</v>
      </c>
      <c r="S1809" t="str">
        <f t="shared" si="114"/>
        <v>photography</v>
      </c>
      <c r="T1809" t="str">
        <f t="shared" si="115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f t="shared" si="112"/>
        <v>42777.680902777778</v>
      </c>
      <c r="K1810">
        <v>1483806030</v>
      </c>
      <c r="L1810" s="16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((E1810-D1810)/D1810)+1</f>
        <v>0.41407142857142853</v>
      </c>
      <c r="R1810" s="11">
        <f>E1810/N1810</f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f t="shared" si="112"/>
        <v>42064.907858796301</v>
      </c>
      <c r="K1811">
        <v>1422222439</v>
      </c>
      <c r="L1811" s="16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>((E1811-D1811)/D1811)+1</f>
        <v>0.10857142857142854</v>
      </c>
      <c r="R1811" s="11">
        <f>E1811/N1811</f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f t="shared" si="112"/>
        <v>41872.91002314815</v>
      </c>
      <c r="K1812">
        <v>1407621026</v>
      </c>
      <c r="L1812" s="16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>((E1812-D1812)/D1812)+1</f>
        <v>3.3333333333333326E-2</v>
      </c>
      <c r="R1812" s="11">
        <f>E1812/N1812</f>
        <v>7.5</v>
      </c>
      <c r="S1812" t="str">
        <f t="shared" si="114"/>
        <v>photography</v>
      </c>
      <c r="T1812" t="str">
        <f t="shared" si="115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f t="shared" si="112"/>
        <v>41936.166666666664</v>
      </c>
      <c r="K1813">
        <v>1408962270</v>
      </c>
      <c r="L1813" s="16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>((E1813-D1813)/D1813)+1</f>
        <v>7.407407407407085E-4</v>
      </c>
      <c r="R1813" s="11">
        <f>E1813/N1813</f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f t="shared" si="112"/>
        <v>42554.318703703699</v>
      </c>
      <c r="K1814">
        <v>1464939536</v>
      </c>
      <c r="L1814" s="16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((E1814-D1814)/D1814)+1</f>
        <v>0.13307692307692309</v>
      </c>
      <c r="R1814" s="11">
        <f>E1814/N1814</f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f t="shared" si="112"/>
        <v>41859.889027777775</v>
      </c>
      <c r="K1815">
        <v>1404940812</v>
      </c>
      <c r="L1815" s="16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((E1815-D1815)/D1815)+1</f>
        <v>0</v>
      </c>
      <c r="R1815" s="11" t="e">
        <f>E1815/N1815</f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f t="shared" si="112"/>
        <v>42063.314074074078</v>
      </c>
      <c r="K1816">
        <v>1422516736</v>
      </c>
      <c r="L1816" s="16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((E1816-D1816)/D1816)+1</f>
        <v>0.49183333333333334</v>
      </c>
      <c r="R1816" s="11">
        <f>E1816/N1816</f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f t="shared" si="112"/>
        <v>42186.906678240746</v>
      </c>
      <c r="K1817">
        <v>1434577537</v>
      </c>
      <c r="L1817" s="16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>((E1817-D1817)/D1817)+1</f>
        <v>0</v>
      </c>
      <c r="R1817" s="11" t="e">
        <f>E1817/N1817</f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f t="shared" si="112"/>
        <v>42576.791666666672</v>
      </c>
      <c r="K1818">
        <v>1467061303</v>
      </c>
      <c r="L1818" s="16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>((E1818-D1818)/D1818)+1</f>
        <v>2.0360000000000045E-2</v>
      </c>
      <c r="R1818" s="11">
        <f>E1818/N1818</f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f t="shared" si="112"/>
        <v>42765.290972222225</v>
      </c>
      <c r="K1819">
        <v>1480607607</v>
      </c>
      <c r="L1819" s="16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>((E1819-D1819)/D1819)+1</f>
        <v>0.52327777777777773</v>
      </c>
      <c r="R1819" s="11">
        <f>E1819/N1819</f>
        <v>94.19</v>
      </c>
      <c r="S1819" t="str">
        <f t="shared" si="114"/>
        <v>photography</v>
      </c>
      <c r="T1819" t="str">
        <f t="shared" si="115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f t="shared" si="112"/>
        <v>42097.192708333328</v>
      </c>
      <c r="K1820">
        <v>1425447450</v>
      </c>
      <c r="L1820" s="16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>((E1820-D1820)/D1820)+1</f>
        <v>0</v>
      </c>
      <c r="R1820" s="11" t="e">
        <f>E1820/N1820</f>
        <v>#DIV/0!</v>
      </c>
      <c r="S1820" t="str">
        <f t="shared" si="114"/>
        <v>photography</v>
      </c>
      <c r="T1820" t="str">
        <f t="shared" si="115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f t="shared" si="112"/>
        <v>41850.752268518518</v>
      </c>
      <c r="K1821">
        <v>1404151396</v>
      </c>
      <c r="L1821" s="16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((E1821-D1821)/D1821)+1</f>
        <v>2.083333333333337E-2</v>
      </c>
      <c r="R1821" s="11">
        <f>E1821/N1821</f>
        <v>6.25</v>
      </c>
      <c r="S1821" t="str">
        <f t="shared" si="114"/>
        <v>photography</v>
      </c>
      <c r="T1821" t="str">
        <f t="shared" si="115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f t="shared" si="112"/>
        <v>42095.042708333334</v>
      </c>
      <c r="K1822">
        <v>1425261690</v>
      </c>
      <c r="L1822" s="16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>((E1822-D1822)/D1822)+1</f>
        <v>6.5653846153846174E-2</v>
      </c>
      <c r="R1822" s="11">
        <f>E1822/N1822</f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f t="shared" si="112"/>
        <v>40971.319062499999</v>
      </c>
      <c r="K1823">
        <v>1326872367</v>
      </c>
      <c r="L1823" s="16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((E1823-D1823)/D1823)+1</f>
        <v>1.3489</v>
      </c>
      <c r="R1823" s="11">
        <f>E1823/N1823</f>
        <v>59.162280701754383</v>
      </c>
      <c r="S1823" t="str">
        <f t="shared" si="114"/>
        <v>music</v>
      </c>
      <c r="T1823" t="str">
        <f t="shared" si="115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f t="shared" si="112"/>
        <v>41670.792361111111</v>
      </c>
      <c r="K1824">
        <v>1388084862</v>
      </c>
      <c r="L1824" s="16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>((E1824-D1824)/D1824)+1</f>
        <v>1</v>
      </c>
      <c r="R1824" s="11">
        <f>E1824/N1824</f>
        <v>27.272727272727273</v>
      </c>
      <c r="S1824" t="str">
        <f t="shared" si="114"/>
        <v>music</v>
      </c>
      <c r="T1824" t="str">
        <f t="shared" si="115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f t="shared" si="112"/>
        <v>41206.684907407405</v>
      </c>
      <c r="K1825">
        <v>1348503976</v>
      </c>
      <c r="L1825" s="16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((E1825-D1825)/D1825)+1</f>
        <v>1.1585714285714286</v>
      </c>
      <c r="R1825" s="11">
        <f>E1825/N1825</f>
        <v>24.575757575757574</v>
      </c>
      <c r="S1825" t="str">
        <f t="shared" si="114"/>
        <v>music</v>
      </c>
      <c r="T1825" t="str">
        <f t="shared" si="115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f t="shared" si="112"/>
        <v>41647.088888888888</v>
      </c>
      <c r="K1826">
        <v>1387403967</v>
      </c>
      <c r="L1826" s="16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>((E1826-D1826)/D1826)+1</f>
        <v>1.0006666666666666</v>
      </c>
      <c r="R1826" s="11">
        <f>E1826/N1826</f>
        <v>75.05</v>
      </c>
      <c r="S1826" t="str">
        <f t="shared" si="114"/>
        <v>music</v>
      </c>
      <c r="T1826" t="str">
        <f t="shared" si="115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f t="shared" si="112"/>
        <v>41466.83452546296</v>
      </c>
      <c r="K1827">
        <v>1371585703</v>
      </c>
      <c r="L1827" s="16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>((E1827-D1827)/D1827)+1</f>
        <v>1.0505</v>
      </c>
      <c r="R1827" s="11">
        <f>E1827/N1827</f>
        <v>42.02</v>
      </c>
      <c r="S1827" t="str">
        <f t="shared" si="114"/>
        <v>music</v>
      </c>
      <c r="T1827" t="str">
        <f t="shared" si="115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f t="shared" si="112"/>
        <v>41687.923807870371</v>
      </c>
      <c r="K1828">
        <v>1390083017</v>
      </c>
      <c r="L1828" s="16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((E1828-D1828)/D1828)+1</f>
        <v>1.01</v>
      </c>
      <c r="R1828" s="11">
        <f>E1828/N1828</f>
        <v>53.157894736842103</v>
      </c>
      <c r="S1828" t="str">
        <f t="shared" si="114"/>
        <v>music</v>
      </c>
      <c r="T1828" t="str">
        <f t="shared" si="115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f t="shared" si="112"/>
        <v>40605.325937499998</v>
      </c>
      <c r="K1829">
        <v>1294818561</v>
      </c>
      <c r="L1829" s="16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((E1829-D1829)/D1829)+1</f>
        <v>1.0066250000000001</v>
      </c>
      <c r="R1829" s="11">
        <f>E1829/N1829</f>
        <v>83.885416666666671</v>
      </c>
      <c r="S1829" t="str">
        <f t="shared" si="114"/>
        <v>music</v>
      </c>
      <c r="T1829" t="str">
        <f t="shared" si="115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f t="shared" si="112"/>
        <v>41768.916666666664</v>
      </c>
      <c r="K1830">
        <v>1396906530</v>
      </c>
      <c r="L1830" s="16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>((E1830-D1830)/D1830)+1</f>
        <v>1.0016</v>
      </c>
      <c r="R1830" s="11">
        <f>E1830/N1830</f>
        <v>417.33333333333331</v>
      </c>
      <c r="S1830" t="str">
        <f t="shared" si="114"/>
        <v>music</v>
      </c>
      <c r="T1830" t="str">
        <f t="shared" si="115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f t="shared" si="112"/>
        <v>40564.916666666664</v>
      </c>
      <c r="K1831">
        <v>1291428371</v>
      </c>
      <c r="L1831" s="16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>((E1831-D1831)/D1831)+1</f>
        <v>1.6668333333333334</v>
      </c>
      <c r="R1831" s="11">
        <f>E1831/N1831</f>
        <v>75.765151515151516</v>
      </c>
      <c r="S1831" t="str">
        <f t="shared" si="114"/>
        <v>music</v>
      </c>
      <c r="T1831" t="str">
        <f t="shared" si="115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f t="shared" si="112"/>
        <v>41694.684108796297</v>
      </c>
      <c r="K1832">
        <v>1390667107</v>
      </c>
      <c r="L1832" s="16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((E1832-D1832)/D1832)+1</f>
        <v>1.0153333333333334</v>
      </c>
      <c r="R1832" s="11">
        <f>E1832/N1832</f>
        <v>67.389380530973455</v>
      </c>
      <c r="S1832" t="str">
        <f t="shared" si="114"/>
        <v>music</v>
      </c>
      <c r="T1832" t="str">
        <f t="shared" si="115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f t="shared" si="112"/>
        <v>41041.996099537035</v>
      </c>
      <c r="K1833">
        <v>1335570863</v>
      </c>
      <c r="L1833" s="16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((E1833-D1833)/D1833)+1</f>
        <v>1.03</v>
      </c>
      <c r="R1833" s="11">
        <f>E1833/N1833</f>
        <v>73.571428571428569</v>
      </c>
      <c r="S1833" t="str">
        <f t="shared" si="114"/>
        <v>music</v>
      </c>
      <c r="T1833" t="str">
        <f t="shared" si="115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f t="shared" si="112"/>
        <v>40606.539664351854</v>
      </c>
      <c r="K1834">
        <v>1296651427</v>
      </c>
      <c r="L1834" s="16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((E1834-D1834)/D1834)+1</f>
        <v>1.4285714285714286</v>
      </c>
      <c r="R1834" s="11">
        <f>E1834/N1834</f>
        <v>25</v>
      </c>
      <c r="S1834" t="str">
        <f t="shared" si="114"/>
        <v>music</v>
      </c>
      <c r="T1834" t="str">
        <f t="shared" si="115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f t="shared" si="112"/>
        <v>41335.332638888889</v>
      </c>
      <c r="K1835">
        <v>1359421403</v>
      </c>
      <c r="L1835" s="16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>((E1835-D1835)/D1835)+1</f>
        <v>2.625</v>
      </c>
      <c r="R1835" s="11">
        <f>E1835/N1835</f>
        <v>42</v>
      </c>
      <c r="S1835" t="str">
        <f t="shared" si="114"/>
        <v>music</v>
      </c>
      <c r="T1835" t="str">
        <f t="shared" si="115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f t="shared" si="112"/>
        <v>42028.964062500003</v>
      </c>
      <c r="K1836">
        <v>1418684895</v>
      </c>
      <c r="L1836" s="16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((E1836-D1836)/D1836)+1</f>
        <v>1.1804999999999999</v>
      </c>
      <c r="R1836" s="11">
        <f>E1836/N1836</f>
        <v>131.16666666666666</v>
      </c>
      <c r="S1836" t="str">
        <f t="shared" si="114"/>
        <v>music</v>
      </c>
      <c r="T1836" t="str">
        <f t="shared" si="115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f t="shared" si="112"/>
        <v>42460.660543981481</v>
      </c>
      <c r="K1837">
        <v>1456851071</v>
      </c>
      <c r="L1837" s="16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>((E1837-D1837)/D1837)+1</f>
        <v>1.04</v>
      </c>
      <c r="R1837" s="11">
        <f>E1837/N1837</f>
        <v>47.272727272727273</v>
      </c>
      <c r="S1837" t="str">
        <f t="shared" si="114"/>
        <v>music</v>
      </c>
      <c r="T1837" t="str">
        <f t="shared" si="115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f t="shared" si="112"/>
        <v>41322.809363425928</v>
      </c>
      <c r="K1838">
        <v>1359660329</v>
      </c>
      <c r="L1838" s="16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((E1838-D1838)/D1838)+1</f>
        <v>2.0034000000000001</v>
      </c>
      <c r="R1838" s="11">
        <f>E1838/N1838</f>
        <v>182.12727272727273</v>
      </c>
      <c r="S1838" t="str">
        <f t="shared" si="114"/>
        <v>music</v>
      </c>
      <c r="T1838" t="str">
        <f t="shared" si="115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f t="shared" si="112"/>
        <v>40986.006192129629</v>
      </c>
      <c r="K1839">
        <v>1326848935</v>
      </c>
      <c r="L1839" s="16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>((E1839-D1839)/D1839)+1</f>
        <v>3.0683333333333334</v>
      </c>
      <c r="R1839" s="11">
        <f>E1839/N1839</f>
        <v>61.366666666666667</v>
      </c>
      <c r="S1839" t="str">
        <f t="shared" si="114"/>
        <v>music</v>
      </c>
      <c r="T1839" t="str">
        <f t="shared" si="115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f t="shared" si="112"/>
        <v>40817.125</v>
      </c>
      <c r="K1840">
        <v>1314989557</v>
      </c>
      <c r="L1840" s="16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>((E1840-D1840)/D1840)+1</f>
        <v>1.00149</v>
      </c>
      <c r="R1840" s="11">
        <f>E1840/N1840</f>
        <v>35.767499999999998</v>
      </c>
      <c r="S1840" t="str">
        <f t="shared" si="114"/>
        <v>music</v>
      </c>
      <c r="T1840" t="str">
        <f t="shared" si="115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f t="shared" si="112"/>
        <v>42644.722013888888</v>
      </c>
      <c r="K1841">
        <v>1472750382</v>
      </c>
      <c r="L1841" s="16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((E1841-D1841)/D1841)+1</f>
        <v>2.0529999999999999</v>
      </c>
      <c r="R1841" s="11">
        <f>E1841/N1841</f>
        <v>45.62222222222222</v>
      </c>
      <c r="S1841" t="str">
        <f t="shared" si="114"/>
        <v>music</v>
      </c>
      <c r="T1841" t="str">
        <f t="shared" si="115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f t="shared" si="112"/>
        <v>41401.207638888889</v>
      </c>
      <c r="K1842">
        <v>1366251510</v>
      </c>
      <c r="L1842" s="16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>((E1842-D1842)/D1842)+1</f>
        <v>1.0888888888888888</v>
      </c>
      <c r="R1842" s="11">
        <f>E1842/N1842</f>
        <v>75.384615384615387</v>
      </c>
      <c r="S1842" t="str">
        <f t="shared" si="114"/>
        <v>music</v>
      </c>
      <c r="T1842" t="str">
        <f t="shared" si="115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f t="shared" si="112"/>
        <v>41779.207638888889</v>
      </c>
      <c r="K1843">
        <v>1397679445</v>
      </c>
      <c r="L1843" s="16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>((E1843-D1843)/D1843)+1</f>
        <v>1.0175000000000001</v>
      </c>
      <c r="R1843" s="11">
        <f>E1843/N1843</f>
        <v>50.875</v>
      </c>
      <c r="S1843" t="str">
        <f t="shared" si="114"/>
        <v>music</v>
      </c>
      <c r="T1843" t="str">
        <f t="shared" si="115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f t="shared" si="112"/>
        <v>42065.249305555553</v>
      </c>
      <c r="K1844">
        <v>1422371381</v>
      </c>
      <c r="L1844" s="16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>((E1844-D1844)/D1844)+1</f>
        <v>1.2524999999999999</v>
      </c>
      <c r="R1844" s="11">
        <f>E1844/N1844</f>
        <v>119.28571428571429</v>
      </c>
      <c r="S1844" t="str">
        <f t="shared" si="114"/>
        <v>music</v>
      </c>
      <c r="T1844" t="str">
        <f t="shared" si="115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f t="shared" si="112"/>
        <v>40594.994837962964</v>
      </c>
      <c r="K1845">
        <v>1295653954</v>
      </c>
      <c r="L1845" s="16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((E1845-D1845)/D1845)+1</f>
        <v>1.2400610000000001</v>
      </c>
      <c r="R1845" s="11">
        <f>E1845/N1845</f>
        <v>92.541865671641801</v>
      </c>
      <c r="S1845" t="str">
        <f t="shared" si="114"/>
        <v>music</v>
      </c>
      <c r="T1845" t="str">
        <f t="shared" si="115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f t="shared" si="112"/>
        <v>40705.125</v>
      </c>
      <c r="K1846">
        <v>1304464914</v>
      </c>
      <c r="L1846" s="16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>((E1846-D1846)/D1846)+1</f>
        <v>1.014</v>
      </c>
      <c r="R1846" s="11">
        <f>E1846/N1846</f>
        <v>76.05</v>
      </c>
      <c r="S1846" t="str">
        <f t="shared" si="114"/>
        <v>music</v>
      </c>
      <c r="T1846" t="str">
        <f t="shared" si="115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f t="shared" si="112"/>
        <v>42538.204861111109</v>
      </c>
      <c r="K1847">
        <v>1464854398</v>
      </c>
      <c r="L1847" s="16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>((E1847-D1847)/D1847)+1</f>
        <v>1</v>
      </c>
      <c r="R1847" s="11">
        <f>E1847/N1847</f>
        <v>52.631578947368418</v>
      </c>
      <c r="S1847" t="str">
        <f t="shared" si="114"/>
        <v>music</v>
      </c>
      <c r="T1847" t="str">
        <f t="shared" si="115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f t="shared" si="112"/>
        <v>41258.650196759263</v>
      </c>
      <c r="K1848">
        <v>1352993777</v>
      </c>
      <c r="L1848" s="16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((E1848-D1848)/D1848)+1</f>
        <v>1.3792666666666666</v>
      </c>
      <c r="R1848" s="11">
        <f>E1848/N1848</f>
        <v>98.990430622009569</v>
      </c>
      <c r="S1848" t="str">
        <f t="shared" si="114"/>
        <v>music</v>
      </c>
      <c r="T1848" t="str">
        <f t="shared" si="115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f t="shared" si="112"/>
        <v>42115.236481481479</v>
      </c>
      <c r="K1849">
        <v>1427780432</v>
      </c>
      <c r="L1849" s="16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((E1849-D1849)/D1849)+1</f>
        <v>1.2088000000000001</v>
      </c>
      <c r="R1849" s="11">
        <f>E1849/N1849</f>
        <v>79.526315789473685</v>
      </c>
      <c r="S1849" t="str">
        <f t="shared" si="114"/>
        <v>music</v>
      </c>
      <c r="T1849" t="str">
        <f t="shared" si="115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f t="shared" si="112"/>
        <v>40755.290972222225</v>
      </c>
      <c r="K1850">
        <v>1306608888</v>
      </c>
      <c r="L1850" s="16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>((E1850-D1850)/D1850)+1</f>
        <v>1.0736666666666668</v>
      </c>
      <c r="R1850" s="11">
        <f>E1850/N1850</f>
        <v>134.20833333333334</v>
      </c>
      <c r="S1850" t="str">
        <f t="shared" si="114"/>
        <v>music</v>
      </c>
      <c r="T1850" t="str">
        <f t="shared" si="115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f t="shared" si="112"/>
        <v>41199.845590277779</v>
      </c>
      <c r="K1851">
        <v>1347913059</v>
      </c>
      <c r="L1851" s="16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((E1851-D1851)/D1851)+1</f>
        <v>1.0033333333333334</v>
      </c>
      <c r="R1851" s="11">
        <f>E1851/N1851</f>
        <v>37.625</v>
      </c>
      <c r="S1851" t="str">
        <f t="shared" si="114"/>
        <v>music</v>
      </c>
      <c r="T1851" t="str">
        <f t="shared" si="115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f t="shared" si="112"/>
        <v>41830.959490740745</v>
      </c>
      <c r="K1852">
        <v>1402441300</v>
      </c>
      <c r="L1852" s="16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((E1852-D1852)/D1852)+1</f>
        <v>1.0152222222222222</v>
      </c>
      <c r="R1852" s="11">
        <f>E1852/N1852</f>
        <v>51.044692737430168</v>
      </c>
      <c r="S1852" t="str">
        <f t="shared" si="114"/>
        <v>music</v>
      </c>
      <c r="T1852" t="str">
        <f t="shared" si="115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f t="shared" si="112"/>
        <v>41848.041666666664</v>
      </c>
      <c r="K1853">
        <v>1404769538</v>
      </c>
      <c r="L1853" s="16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>((E1853-D1853)/D1853)+1</f>
        <v>1.0007692307692309</v>
      </c>
      <c r="R1853" s="11">
        <f>E1853/N1853</f>
        <v>50.03846153846154</v>
      </c>
      <c r="S1853" t="str">
        <f t="shared" si="114"/>
        <v>music</v>
      </c>
      <c r="T1853" t="str">
        <f t="shared" si="115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f t="shared" si="112"/>
        <v>42119</v>
      </c>
      <c r="K1854">
        <v>1426703452</v>
      </c>
      <c r="L1854" s="16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>((E1854-D1854)/D1854)+1</f>
        <v>1.1696666666666666</v>
      </c>
      <c r="R1854" s="11">
        <f>E1854/N1854</f>
        <v>133.93129770992365</v>
      </c>
      <c r="S1854" t="str">
        <f t="shared" si="114"/>
        <v>music</v>
      </c>
      <c r="T1854" t="str">
        <f t="shared" si="115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f t="shared" si="112"/>
        <v>41227.102048611108</v>
      </c>
      <c r="K1855">
        <v>1348536417</v>
      </c>
      <c r="L1855" s="16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>((E1855-D1855)/D1855)+1</f>
        <v>1.01875</v>
      </c>
      <c r="R1855" s="11">
        <f>E1855/N1855</f>
        <v>58.214285714285715</v>
      </c>
      <c r="S1855" t="str">
        <f t="shared" si="114"/>
        <v>music</v>
      </c>
      <c r="T1855" t="str">
        <f t="shared" si="115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f t="shared" si="112"/>
        <v>41418.021261574075</v>
      </c>
      <c r="K1856">
        <v>1366763437</v>
      </c>
      <c r="L1856" s="16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((E1856-D1856)/D1856)+1</f>
        <v>1.0212366666666666</v>
      </c>
      <c r="R1856" s="11">
        <f>E1856/N1856</f>
        <v>88.037643678160919</v>
      </c>
      <c r="S1856" t="str">
        <f t="shared" si="114"/>
        <v>music</v>
      </c>
      <c r="T1856" t="str">
        <f t="shared" si="115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f t="shared" si="112"/>
        <v>41645.538657407407</v>
      </c>
      <c r="K1857">
        <v>1385124940</v>
      </c>
      <c r="L1857" s="16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((E1857-D1857)/D1857)+1</f>
        <v>1.5405897142857143</v>
      </c>
      <c r="R1857" s="11">
        <f>E1857/N1857</f>
        <v>70.576753926701571</v>
      </c>
      <c r="S1857" t="str">
        <f t="shared" si="114"/>
        <v>music</v>
      </c>
      <c r="T1857" t="str">
        <f t="shared" si="115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f t="shared" si="112"/>
        <v>41838.854999999996</v>
      </c>
      <c r="K1858">
        <v>1403901072</v>
      </c>
      <c r="L1858" s="16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((E1858-D1858)/D1858)+1</f>
        <v>1.0125</v>
      </c>
      <c r="R1858" s="11">
        <f>E1858/N1858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f t="shared" ref="J1859:J1922" si="116">(((I1859/60)/60)/24)+DATE(1970,1,1)</f>
        <v>41894.76866898148</v>
      </c>
      <c r="K1859">
        <v>1407954413</v>
      </c>
      <c r="L1859" s="16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((E1859-D1859)/D1859)+1</f>
        <v>1</v>
      </c>
      <c r="R1859" s="11">
        <f>E1859/N1859</f>
        <v>136.36363636363637</v>
      </c>
      <c r="S1859" t="str">
        <f t="shared" ref="S1859:S1922" si="118">LEFT(P1859,FIND("/",P1859)-1)</f>
        <v>music</v>
      </c>
      <c r="T1859" t="str">
        <f t="shared" ref="T1859:T1922" si="119">RIGHT(P1859,LEN(P1859)-FIND("/",P1859))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f t="shared" si="116"/>
        <v>40893.242141203707</v>
      </c>
      <c r="K1860">
        <v>1318826921</v>
      </c>
      <c r="L1860" s="16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>((E1860-D1860)/D1860)+1</f>
        <v>1.0874800874800874</v>
      </c>
      <c r="R1860" s="11">
        <f>E1860/N1860</f>
        <v>40.547315436241611</v>
      </c>
      <c r="S1860" t="str">
        <f t="shared" si="118"/>
        <v>music</v>
      </c>
      <c r="T1860" t="str">
        <f t="shared" si="11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f t="shared" si="116"/>
        <v>40808.770011574074</v>
      </c>
      <c r="K1861">
        <v>1314124129</v>
      </c>
      <c r="L1861" s="16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((E1861-D1861)/D1861)+1</f>
        <v>1.3183333333333334</v>
      </c>
      <c r="R1861" s="11">
        <f>E1861/N1861</f>
        <v>70.625</v>
      </c>
      <c r="S1861" t="str">
        <f t="shared" si="118"/>
        <v>music</v>
      </c>
      <c r="T1861" t="str">
        <f t="shared" si="11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f t="shared" si="116"/>
        <v>41676.709305555552</v>
      </c>
      <c r="K1862">
        <v>1389891684</v>
      </c>
      <c r="L1862" s="16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((E1862-D1862)/D1862)+1</f>
        <v>1.3346666666666667</v>
      </c>
      <c r="R1862" s="11">
        <f>E1862/N1862</f>
        <v>52.684210526315788</v>
      </c>
      <c r="S1862" t="str">
        <f t="shared" si="118"/>
        <v>music</v>
      </c>
      <c r="T1862" t="str">
        <f t="shared" si="11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f t="shared" si="116"/>
        <v>42030.300243055557</v>
      </c>
      <c r="K1863">
        <v>1419664341</v>
      </c>
      <c r="L1863" s="16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((E1863-D1863)/D1863)+1</f>
        <v>0</v>
      </c>
      <c r="R1863" s="11" t="e">
        <f>E1863/N1863</f>
        <v>#DIV/0!</v>
      </c>
      <c r="S1863" t="str">
        <f t="shared" si="118"/>
        <v>games</v>
      </c>
      <c r="T1863" t="str">
        <f t="shared" si="11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f t="shared" si="116"/>
        <v>42802.3125</v>
      </c>
      <c r="K1864">
        <v>1484912974</v>
      </c>
      <c r="L1864" s="16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>((E1864-D1864)/D1864)+1</f>
        <v>8.0833333333333313E-2</v>
      </c>
      <c r="R1864" s="11">
        <f>E1864/N1864</f>
        <v>90.9375</v>
      </c>
      <c r="S1864" t="str">
        <f t="shared" si="118"/>
        <v>games</v>
      </c>
      <c r="T1864" t="str">
        <f t="shared" si="11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f t="shared" si="116"/>
        <v>41802.797280092593</v>
      </c>
      <c r="K1865">
        <v>1400008085</v>
      </c>
      <c r="L1865" s="16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((E1865-D1865)/D1865)+1</f>
        <v>4.0000000000000036E-3</v>
      </c>
      <c r="R1865" s="11">
        <f>E1865/N1865</f>
        <v>5</v>
      </c>
      <c r="S1865" t="str">
        <f t="shared" si="118"/>
        <v>games</v>
      </c>
      <c r="T1865" t="str">
        <f t="shared" si="11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f t="shared" si="116"/>
        <v>41763.716435185182</v>
      </c>
      <c r="K1866">
        <v>1396631500</v>
      </c>
      <c r="L1866" s="16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((E1866-D1866)/D1866)+1</f>
        <v>0.42892307692307696</v>
      </c>
      <c r="R1866" s="11">
        <f>E1866/N1866</f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f t="shared" si="116"/>
        <v>42680.409108796302</v>
      </c>
      <c r="K1867">
        <v>1475398147</v>
      </c>
      <c r="L1867" s="16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>((E1867-D1867)/D1867)+1</f>
        <v>3.6363636363612173E-5</v>
      </c>
      <c r="R1867" s="11">
        <f>E1867/N1867</f>
        <v>2</v>
      </c>
      <c r="S1867" t="str">
        <f t="shared" si="118"/>
        <v>games</v>
      </c>
      <c r="T1867" t="str">
        <f t="shared" si="11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f t="shared" si="116"/>
        <v>42795.166666666672</v>
      </c>
      <c r="K1868">
        <v>1483768497</v>
      </c>
      <c r="L1868" s="16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>((E1868-D1868)/D1868)+1</f>
        <v>5.0000000000000044E-3</v>
      </c>
      <c r="R1868" s="11">
        <f>E1868/N1868</f>
        <v>62.5</v>
      </c>
      <c r="S1868" t="str">
        <f t="shared" si="118"/>
        <v>games</v>
      </c>
      <c r="T1868" t="str">
        <f t="shared" si="11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f t="shared" si="116"/>
        <v>42679.924907407403</v>
      </c>
      <c r="K1869">
        <v>1475791912</v>
      </c>
      <c r="L1869" s="16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((E1869-D1869)/D1869)+1</f>
        <v>4.9999999999994493E-4</v>
      </c>
      <c r="R1869" s="11">
        <f>E1869/N1869</f>
        <v>10</v>
      </c>
      <c r="S1869" t="str">
        <f t="shared" si="118"/>
        <v>games</v>
      </c>
      <c r="T1869" t="str">
        <f t="shared" si="11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f t="shared" si="116"/>
        <v>42353.332638888889</v>
      </c>
      <c r="K1870">
        <v>1448044925</v>
      </c>
      <c r="L1870" s="16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>((E1870-D1870)/D1870)+1</f>
        <v>4.8679999999999946E-2</v>
      </c>
      <c r="R1870" s="11">
        <f>E1870/N1870</f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f t="shared" si="116"/>
        <v>42739.002881944441</v>
      </c>
      <c r="K1871">
        <v>1480896249</v>
      </c>
      <c r="L1871" s="16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((E1871-D1871)/D1871)+1</f>
        <v>0</v>
      </c>
      <c r="R1871" s="11" t="e">
        <f>E1871/N1871</f>
        <v>#DIV/0!</v>
      </c>
      <c r="S1871" t="str">
        <f t="shared" si="118"/>
        <v>games</v>
      </c>
      <c r="T1871" t="str">
        <f t="shared" si="11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f t="shared" si="116"/>
        <v>42400.178472222222</v>
      </c>
      <c r="K1872">
        <v>1451723535</v>
      </c>
      <c r="L1872" s="16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>((E1872-D1872)/D1872)+1</f>
        <v>0.10314285714285709</v>
      </c>
      <c r="R1872" s="11">
        <f>E1872/N1872</f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f t="shared" si="116"/>
        <v>41963.825243055559</v>
      </c>
      <c r="K1873">
        <v>1413053301</v>
      </c>
      <c r="L1873" s="16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>((E1873-D1873)/D1873)+1</f>
        <v>0.7178461538461538</v>
      </c>
      <c r="R1873" s="11">
        <f>E1873/N1873</f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f t="shared" si="116"/>
        <v>42185.129652777774</v>
      </c>
      <c r="K1874">
        <v>1433041602</v>
      </c>
      <c r="L1874" s="16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((E1874-D1874)/D1874)+1</f>
        <v>1.0600000000000054E-2</v>
      </c>
      <c r="R1874" s="11">
        <f>E1874/N1874</f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f t="shared" si="116"/>
        <v>42193.697916666672</v>
      </c>
      <c r="K1875">
        <v>1433861210</v>
      </c>
      <c r="L1875" s="16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>((E1875-D1875)/D1875)+1</f>
        <v>4.4999999999999485E-3</v>
      </c>
      <c r="R1875" s="11">
        <f>E1875/N1875</f>
        <v>18</v>
      </c>
      <c r="S1875" t="str">
        <f t="shared" si="118"/>
        <v>games</v>
      </c>
      <c r="T1875" t="str">
        <f t="shared" si="11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f t="shared" si="116"/>
        <v>42549.969131944439</v>
      </c>
      <c r="K1876">
        <v>1465427733</v>
      </c>
      <c r="L1876" s="16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((E1876-D1876)/D1876)+1</f>
        <v>1.6249999999995435E-4</v>
      </c>
      <c r="R1876" s="11">
        <f>E1876/N1876</f>
        <v>13</v>
      </c>
      <c r="S1876" t="str">
        <f t="shared" si="118"/>
        <v>games</v>
      </c>
      <c r="T1876" t="str">
        <f t="shared" si="11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f t="shared" si="116"/>
        <v>42588.899398148147</v>
      </c>
      <c r="K1877">
        <v>1465335308</v>
      </c>
      <c r="L1877" s="16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((E1877-D1877)/D1877)+1</f>
        <v>5.0999999999999934E-3</v>
      </c>
      <c r="R1877" s="11">
        <f>E1877/N1877</f>
        <v>17</v>
      </c>
      <c r="S1877" t="str">
        <f t="shared" si="118"/>
        <v>games</v>
      </c>
      <c r="T1877" t="str">
        <f t="shared" si="11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f t="shared" si="116"/>
        <v>41806.284780092588</v>
      </c>
      <c r="K1878">
        <v>1400309405</v>
      </c>
      <c r="L1878" s="16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((E1878-D1878)/D1878)+1</f>
        <v>0</v>
      </c>
      <c r="R1878" s="11" t="e">
        <f>E1878/N1878</f>
        <v>#DIV/0!</v>
      </c>
      <c r="S1878" t="str">
        <f t="shared" si="118"/>
        <v>games</v>
      </c>
      <c r="T1878" t="str">
        <f t="shared" si="11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f t="shared" si="116"/>
        <v>42064.029224537036</v>
      </c>
      <c r="K1879">
        <v>1422664925</v>
      </c>
      <c r="L1879" s="16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>((E1879-D1879)/D1879)+1</f>
        <v>0</v>
      </c>
      <c r="R1879" s="11" t="e">
        <f>E1879/N1879</f>
        <v>#DIV/0!</v>
      </c>
      <c r="S1879" t="str">
        <f t="shared" si="118"/>
        <v>games</v>
      </c>
      <c r="T1879" t="str">
        <f t="shared" si="11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f t="shared" si="116"/>
        <v>41803.008738425924</v>
      </c>
      <c r="K1880">
        <v>1400026355</v>
      </c>
      <c r="L1880" s="16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((E1880-D1880)/D1880)+1</f>
        <v>0</v>
      </c>
      <c r="R1880" s="11" t="e">
        <f>E1880/N1880</f>
        <v>#DIV/0!</v>
      </c>
      <c r="S1880" t="str">
        <f t="shared" si="118"/>
        <v>games</v>
      </c>
      <c r="T1880" t="str">
        <f t="shared" si="11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f t="shared" si="116"/>
        <v>42443.607974537037</v>
      </c>
      <c r="K1881">
        <v>1455377729</v>
      </c>
      <c r="L1881" s="16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>((E1881-D1881)/D1881)+1</f>
        <v>1.1999999999999789E-3</v>
      </c>
      <c r="R1881" s="11">
        <f>E1881/N1881</f>
        <v>3</v>
      </c>
      <c r="S1881" t="str">
        <f t="shared" si="118"/>
        <v>games</v>
      </c>
      <c r="T1881" t="str">
        <f t="shared" si="11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f t="shared" si="116"/>
        <v>42459.525231481486</v>
      </c>
      <c r="K1882">
        <v>1456839380</v>
      </c>
      <c r="L1882" s="16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>((E1882-D1882)/D1882)+1</f>
        <v>0.20079999999999998</v>
      </c>
      <c r="R1882" s="11">
        <f>E1882/N1882</f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f t="shared" si="116"/>
        <v>42073.110983796301</v>
      </c>
      <c r="K1883">
        <v>1423366789</v>
      </c>
      <c r="L1883" s="16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>((E1883-D1883)/D1883)+1</f>
        <v>1.726845</v>
      </c>
      <c r="R1883" s="11">
        <f>E1883/N1883</f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f t="shared" si="116"/>
        <v>41100.991666666669</v>
      </c>
      <c r="K1884">
        <v>1339109212</v>
      </c>
      <c r="L1884" s="16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>((E1884-D1884)/D1884)+1</f>
        <v>1.008955223880597</v>
      </c>
      <c r="R1884" s="11">
        <f>E1884/N1884</f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f t="shared" si="116"/>
        <v>41007.906342592592</v>
      </c>
      <c r="K1885">
        <v>1331333108</v>
      </c>
      <c r="L1885" s="16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>((E1885-D1885)/D1885)+1</f>
        <v>1.0480480480480481</v>
      </c>
      <c r="R1885" s="11">
        <f>E1885/N1885</f>
        <v>32.71875</v>
      </c>
      <c r="S1885" t="str">
        <f t="shared" si="118"/>
        <v>music</v>
      </c>
      <c r="T1885" t="str">
        <f t="shared" si="11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f t="shared" si="116"/>
        <v>41240.5</v>
      </c>
      <c r="K1886">
        <v>1350967535</v>
      </c>
      <c r="L1886" s="16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>((E1886-D1886)/D1886)+1</f>
        <v>1.351</v>
      </c>
      <c r="R1886" s="11">
        <f>E1886/N1886</f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f t="shared" si="116"/>
        <v>41131.916666666664</v>
      </c>
      <c r="K1887">
        <v>1341800110</v>
      </c>
      <c r="L1887" s="16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>((E1887-D1887)/D1887)+1</f>
        <v>1.1632786885245903</v>
      </c>
      <c r="R1887" s="11">
        <f>E1887/N1887</f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f t="shared" si="116"/>
        <v>41955.94835648148</v>
      </c>
      <c r="K1888">
        <v>1413236738</v>
      </c>
      <c r="L1888" s="16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>((E1888-D1888)/D1888)+1</f>
        <v>1.0208333333333333</v>
      </c>
      <c r="R1888" s="11">
        <f>E1888/N1888</f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f t="shared" si="116"/>
        <v>42341.895833333328</v>
      </c>
      <c r="K1889">
        <v>1447614732</v>
      </c>
      <c r="L1889" s="16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>((E1889-D1889)/D1889)+1</f>
        <v>1.1116666666666666</v>
      </c>
      <c r="R1889" s="11">
        <f>E1889/N1889</f>
        <v>416.875</v>
      </c>
      <c r="S1889" t="str">
        <f t="shared" si="118"/>
        <v>music</v>
      </c>
      <c r="T1889" t="str">
        <f t="shared" si="11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f t="shared" si="116"/>
        <v>40330.207638888889</v>
      </c>
      <c r="K1890">
        <v>1272692732</v>
      </c>
      <c r="L1890" s="16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>((E1890-D1890)/D1890)+1</f>
        <v>1.6608000000000001</v>
      </c>
      <c r="R1890" s="11">
        <f>E1890/N1890</f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f t="shared" si="116"/>
        <v>41344.751689814817</v>
      </c>
      <c r="K1891">
        <v>1359140546</v>
      </c>
      <c r="L1891" s="16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>((E1891-D1891)/D1891)+1</f>
        <v>1.0660000000000001</v>
      </c>
      <c r="R1891" s="11">
        <f>E1891/N1891</f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f t="shared" si="116"/>
        <v>41258.786203703705</v>
      </c>
      <c r="K1892">
        <v>1353005528</v>
      </c>
      <c r="L1892" s="16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((E1892-D1892)/D1892)+1</f>
        <v>1.4458441666666668</v>
      </c>
      <c r="R1892" s="11">
        <f>E1892/N1892</f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f t="shared" si="116"/>
        <v>40381.25</v>
      </c>
      <c r="K1893">
        <v>1275851354</v>
      </c>
      <c r="L1893" s="16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>((E1893-D1893)/D1893)+1</f>
        <v>1.0555000000000001</v>
      </c>
      <c r="R1893" s="11">
        <f>E1893/N1893</f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f t="shared" si="116"/>
        <v>40701.637511574074</v>
      </c>
      <c r="K1894">
        <v>1304867881</v>
      </c>
      <c r="L1894" s="16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((E1894-D1894)/D1894)+1</f>
        <v>1.3660000000000001</v>
      </c>
      <c r="R1894" s="11">
        <f>E1894/N1894</f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f t="shared" si="116"/>
        <v>40649.165972222225</v>
      </c>
      <c r="K1895">
        <v>1301524585</v>
      </c>
      <c r="L1895" s="16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>((E1895-D1895)/D1895)+1</f>
        <v>1.04</v>
      </c>
      <c r="R1895" s="11">
        <f>E1895/N1895</f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f t="shared" si="116"/>
        <v>40951.904895833337</v>
      </c>
      <c r="K1896">
        <v>1326404583</v>
      </c>
      <c r="L1896" s="16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((E1896-D1896)/D1896)+1</f>
        <v>1.145</v>
      </c>
      <c r="R1896" s="11">
        <f>E1896/N1896</f>
        <v>57.25</v>
      </c>
      <c r="S1896" t="str">
        <f t="shared" si="118"/>
        <v>music</v>
      </c>
      <c r="T1896" t="str">
        <f t="shared" si="11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f t="shared" si="116"/>
        <v>42297.746782407412</v>
      </c>
      <c r="K1897">
        <v>1442771722</v>
      </c>
      <c r="L1897" s="16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((E1897-D1897)/D1897)+1</f>
        <v>1.0171957671957672</v>
      </c>
      <c r="R1897" s="11">
        <f>E1897/N1897</f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f t="shared" si="116"/>
        <v>41011.710243055553</v>
      </c>
      <c r="K1898">
        <v>1331658165</v>
      </c>
      <c r="L1898" s="16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((E1898-D1898)/D1898)+1</f>
        <v>1.2394678492239468</v>
      </c>
      <c r="R1898" s="11">
        <f>E1898/N1898</f>
        <v>43</v>
      </c>
      <c r="S1898" t="str">
        <f t="shared" si="118"/>
        <v>music</v>
      </c>
      <c r="T1898" t="str">
        <f t="shared" si="11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f t="shared" si="116"/>
        <v>41702.875</v>
      </c>
      <c r="K1899">
        <v>1392040806</v>
      </c>
      <c r="L1899" s="16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>((E1899-D1899)/D1899)+1</f>
        <v>1.0245669291338582</v>
      </c>
      <c r="R1899" s="11">
        <f>E1899/N1899</f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f t="shared" si="116"/>
        <v>42401.75</v>
      </c>
      <c r="K1900">
        <v>1451277473</v>
      </c>
      <c r="L1900" s="16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>((E1900-D1900)/D1900)+1</f>
        <v>1.4450000000000001</v>
      </c>
      <c r="R1900" s="11">
        <f>E1900/N1900</f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f t="shared" si="116"/>
        <v>42088.90006944444</v>
      </c>
      <c r="K1901">
        <v>1424730966</v>
      </c>
      <c r="L1901" s="16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>((E1901-D1901)/D1901)+1</f>
        <v>1.3333333333333333</v>
      </c>
      <c r="R1901" s="11">
        <f>E1901/N1901</f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f t="shared" si="116"/>
        <v>41188.415972222225</v>
      </c>
      <c r="K1902">
        <v>1347137731</v>
      </c>
      <c r="L1902" s="16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>((E1902-D1902)/D1902)+1</f>
        <v>1.0936440000000001</v>
      </c>
      <c r="R1902" s="11">
        <f>E1902/N1902</f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f t="shared" si="116"/>
        <v>42146.541666666672</v>
      </c>
      <c r="K1903">
        <v>1429707729</v>
      </c>
      <c r="L1903" s="16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>((E1903-D1903)/D1903)+1</f>
        <v>2.6969696969696977E-2</v>
      </c>
      <c r="R1903" s="11">
        <f>E1903/N1903</f>
        <v>106.8</v>
      </c>
      <c r="S1903" t="str">
        <f t="shared" si="118"/>
        <v>technology</v>
      </c>
      <c r="T1903" t="str">
        <f t="shared" si="11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f t="shared" si="116"/>
        <v>42067.789895833332</v>
      </c>
      <c r="K1904">
        <v>1422903447</v>
      </c>
      <c r="L1904" s="16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((E1904-D1904)/D1904)+1</f>
        <v>1.2000000000000011E-2</v>
      </c>
      <c r="R1904" s="11">
        <f>E1904/N1904</f>
        <v>4</v>
      </c>
      <c r="S1904" t="str">
        <f t="shared" si="118"/>
        <v>technology</v>
      </c>
      <c r="T1904" t="str">
        <f t="shared" si="11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f t="shared" si="116"/>
        <v>42762.770729166667</v>
      </c>
      <c r="K1905">
        <v>1480357791</v>
      </c>
      <c r="L1905" s="16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((E1905-D1905)/D1905)+1</f>
        <v>0.46599999999999997</v>
      </c>
      <c r="R1905" s="11">
        <f>E1905/N1905</f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f t="shared" si="116"/>
        <v>42371.685428240744</v>
      </c>
      <c r="K1906">
        <v>1447864021</v>
      </c>
      <c r="L1906" s="16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>((E1906-D1906)/D1906)+1</f>
        <v>1.0000000000000009E-3</v>
      </c>
      <c r="R1906" s="11">
        <f>E1906/N1906</f>
        <v>25</v>
      </c>
      <c r="S1906" t="str">
        <f t="shared" si="118"/>
        <v>technology</v>
      </c>
      <c r="T1906" t="str">
        <f t="shared" si="11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f t="shared" si="116"/>
        <v>41889.925856481481</v>
      </c>
      <c r="K1907">
        <v>1407535994</v>
      </c>
      <c r="L1907" s="16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((E1907-D1907)/D1907)+1</f>
        <v>1.6800000000000148E-3</v>
      </c>
      <c r="R1907" s="11">
        <f>E1907/N1907</f>
        <v>10.5</v>
      </c>
      <c r="S1907" t="str">
        <f t="shared" si="118"/>
        <v>technology</v>
      </c>
      <c r="T1907" t="str">
        <f t="shared" si="11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f t="shared" si="116"/>
        <v>42544.671099537038</v>
      </c>
      <c r="K1908">
        <v>1464105983</v>
      </c>
      <c r="L1908" s="16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((E1908-D1908)/D1908)+1</f>
        <v>0.42759999999999998</v>
      </c>
      <c r="R1908" s="11">
        <f>E1908/N1908</f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f t="shared" si="116"/>
        <v>41782.587094907409</v>
      </c>
      <c r="K1909">
        <v>1399557925</v>
      </c>
      <c r="L1909" s="16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>((E1909-D1909)/D1909)+1</f>
        <v>2.8333333333333544E-3</v>
      </c>
      <c r="R1909" s="11">
        <f>E1909/N1909</f>
        <v>21.25</v>
      </c>
      <c r="S1909" t="str">
        <f t="shared" si="118"/>
        <v>technology</v>
      </c>
      <c r="T1909" t="str">
        <f t="shared" si="11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f t="shared" si="116"/>
        <v>42733.917824074073</v>
      </c>
      <c r="K1910">
        <v>1480456900</v>
      </c>
      <c r="L1910" s="16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((E1910-D1910)/D1910)+1</f>
        <v>1.7320000000000002E-2</v>
      </c>
      <c r="R1910" s="11">
        <f>E1910/N1910</f>
        <v>108.25</v>
      </c>
      <c r="S1910" t="str">
        <f t="shared" si="118"/>
        <v>technology</v>
      </c>
      <c r="T1910" t="str">
        <f t="shared" si="11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f t="shared" si="116"/>
        <v>41935.429155092592</v>
      </c>
      <c r="K1911">
        <v>1411467479</v>
      </c>
      <c r="L1911" s="16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((E1911-D1911)/D1911)+1</f>
        <v>0.14111428571428575</v>
      </c>
      <c r="R1911" s="11">
        <f>E1911/N1911</f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f t="shared" si="116"/>
        <v>42308.947916666672</v>
      </c>
      <c r="K1912">
        <v>1442531217</v>
      </c>
      <c r="L1912" s="16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>((E1912-D1912)/D1912)+1</f>
        <v>0.39395294117647062</v>
      </c>
      <c r="R1912" s="11">
        <f>E1912/N1912</f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f t="shared" si="116"/>
        <v>41860.033958333333</v>
      </c>
      <c r="K1913">
        <v>1404953334</v>
      </c>
      <c r="L1913" s="16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((E1913-D1913)/D1913)+1</f>
        <v>2.3529411764711128E-4</v>
      </c>
      <c r="R1913" s="11">
        <f>E1913/N1913</f>
        <v>10</v>
      </c>
      <c r="S1913" t="str">
        <f t="shared" si="118"/>
        <v>technology</v>
      </c>
      <c r="T1913" t="str">
        <f t="shared" si="11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f t="shared" si="116"/>
        <v>42159.226388888885</v>
      </c>
      <c r="K1914">
        <v>1430803560</v>
      </c>
      <c r="L1914" s="16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((E1914-D1914)/D1914)+1</f>
        <v>0.59299999999999997</v>
      </c>
      <c r="R1914" s="11">
        <f>E1914/N1914</f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f t="shared" si="116"/>
        <v>41920.511319444442</v>
      </c>
      <c r="K1915">
        <v>1410178578</v>
      </c>
      <c r="L1915" s="16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((E1915-D1915)/D1915)+1</f>
        <v>1.3270833333333343E-2</v>
      </c>
      <c r="R1915" s="11">
        <f>E1915/N1915</f>
        <v>24.5</v>
      </c>
      <c r="S1915" t="str">
        <f t="shared" si="118"/>
        <v>technology</v>
      </c>
      <c r="T1915" t="str">
        <f t="shared" si="11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f t="shared" si="116"/>
        <v>41944.165972222225</v>
      </c>
      <c r="K1916">
        <v>1413519073</v>
      </c>
      <c r="L1916" s="16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>((E1916-D1916)/D1916)+1</f>
        <v>9.0090090090090058E-2</v>
      </c>
      <c r="R1916" s="11">
        <f>E1916/N1916</f>
        <v>30</v>
      </c>
      <c r="S1916" t="str">
        <f t="shared" si="118"/>
        <v>technology</v>
      </c>
      <c r="T1916" t="str">
        <f t="shared" si="11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f t="shared" si="116"/>
        <v>41884.04886574074</v>
      </c>
      <c r="K1917">
        <v>1407892222</v>
      </c>
      <c r="L1917" s="16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>((E1917-D1917)/D1917)+1</f>
        <v>1.6000000000000014E-2</v>
      </c>
      <c r="R1917" s="11">
        <f>E1917/N1917</f>
        <v>2</v>
      </c>
      <c r="S1917" t="str">
        <f t="shared" si="118"/>
        <v>technology</v>
      </c>
      <c r="T1917" t="str">
        <f t="shared" si="11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f t="shared" si="116"/>
        <v>42681.758969907409</v>
      </c>
      <c r="K1918">
        <v>1476378775</v>
      </c>
      <c r="L1918" s="16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>((E1918-D1918)/D1918)+1</f>
        <v>5.0999999999999934E-3</v>
      </c>
      <c r="R1918" s="11">
        <f>E1918/N1918</f>
        <v>17</v>
      </c>
      <c r="S1918" t="str">
        <f t="shared" si="118"/>
        <v>technology</v>
      </c>
      <c r="T1918" t="str">
        <f t="shared" si="11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f t="shared" si="116"/>
        <v>42776.270057870366</v>
      </c>
      <c r="K1919">
        <v>1484116133</v>
      </c>
      <c r="L1919" s="16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((E1919-D1919)/D1919)+1</f>
        <v>0.52570512820512816</v>
      </c>
      <c r="R1919" s="11">
        <f>E1919/N1919</f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f t="shared" si="116"/>
        <v>41863.789942129632</v>
      </c>
      <c r="K1920">
        <v>1404845851</v>
      </c>
      <c r="L1920" s="16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>((E1920-D1920)/D1920)+1</f>
        <v>1.0399999999999965E-2</v>
      </c>
      <c r="R1920" s="11">
        <f>E1920/N1920</f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f t="shared" si="116"/>
        <v>42143.875567129624</v>
      </c>
      <c r="K1921">
        <v>1429477249</v>
      </c>
      <c r="L1921" s="16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((E1921-D1921)/D1921)+1</f>
        <v>0.47399999999999998</v>
      </c>
      <c r="R1921" s="11">
        <f>E1921/N1921</f>
        <v>29.625</v>
      </c>
      <c r="S1921" t="str">
        <f t="shared" si="118"/>
        <v>technology</v>
      </c>
      <c r="T1921" t="str">
        <f t="shared" si="11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f t="shared" si="116"/>
        <v>42298.958333333328</v>
      </c>
      <c r="K1922">
        <v>1443042061</v>
      </c>
      <c r="L1922" s="16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>((E1922-D1922)/D1922)+1</f>
        <v>0.43030000000000002</v>
      </c>
      <c r="R1922" s="11">
        <f>E1922/N1922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f t="shared" ref="J1923:J1986" si="120">(((I1923/60)/60)/24)+DATE(1970,1,1)</f>
        <v>41104.221562500003</v>
      </c>
      <c r="K1923">
        <v>1339651143</v>
      </c>
      <c r="L1923" s="16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((E1923-D1923)/D1923)+1</f>
        <v>1.3679999999999999</v>
      </c>
      <c r="R1923" s="11">
        <f>E1923/N1923</f>
        <v>54</v>
      </c>
      <c r="S1923" t="str">
        <f t="shared" ref="S1923:S1986" si="122">LEFT(P1923,FIND("/",P1923)-1)</f>
        <v>music</v>
      </c>
      <c r="T1923" t="str">
        <f t="shared" ref="T1923:T1986" si="123">RIGHT(P1923,LEN(P1923)-FIND("/",P1923))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f t="shared" si="120"/>
        <v>41620.255868055552</v>
      </c>
      <c r="K1924">
        <v>1384236507</v>
      </c>
      <c r="L1924" s="16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((E1924-D1924)/D1924)+1</f>
        <v>1.1555</v>
      </c>
      <c r="R1924" s="11">
        <f>E1924/N1924</f>
        <v>36.109375</v>
      </c>
      <c r="S1924" t="str">
        <f t="shared" si="122"/>
        <v>music</v>
      </c>
      <c r="T1924" t="str">
        <f t="shared" si="123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f t="shared" si="120"/>
        <v>40813.207638888889</v>
      </c>
      <c r="K1925">
        <v>1313612532</v>
      </c>
      <c r="L1925" s="16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>((E1925-D1925)/D1925)+1</f>
        <v>2.4079999999999999</v>
      </c>
      <c r="R1925" s="11">
        <f>E1925/N1925</f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f t="shared" si="120"/>
        <v>41654.814583333333</v>
      </c>
      <c r="K1926">
        <v>1387390555</v>
      </c>
      <c r="L1926" s="16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>((E1926-D1926)/D1926)+1</f>
        <v>1.1439999999999999</v>
      </c>
      <c r="R1926" s="11">
        <f>E1926/N1926</f>
        <v>104</v>
      </c>
      <c r="S1926" t="str">
        <f t="shared" si="122"/>
        <v>music</v>
      </c>
      <c r="T1926" t="str">
        <f t="shared" si="123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f t="shared" si="120"/>
        <v>41558</v>
      </c>
      <c r="K1927">
        <v>1379540288</v>
      </c>
      <c r="L1927" s="16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>((E1927-D1927)/D1927)+1</f>
        <v>1.1033333333333333</v>
      </c>
      <c r="R1927" s="11">
        <f>E1927/N1927</f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f t="shared" si="120"/>
        <v>40484.018055555556</v>
      </c>
      <c r="K1928">
        <v>1286319256</v>
      </c>
      <c r="L1928" s="16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>((E1928-D1928)/D1928)+1</f>
        <v>1.9537933333333335</v>
      </c>
      <c r="R1928" s="11">
        <f>E1928/N1928</f>
        <v>27.3896261682243</v>
      </c>
      <c r="S1928" t="str">
        <f t="shared" si="122"/>
        <v>music</v>
      </c>
      <c r="T1928" t="str">
        <f t="shared" si="123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f t="shared" si="120"/>
        <v>40976.207638888889</v>
      </c>
      <c r="K1929">
        <v>1329856839</v>
      </c>
      <c r="L1929" s="16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>((E1929-D1929)/D1929)+1</f>
        <v>1.0333333333333334</v>
      </c>
      <c r="R1929" s="11">
        <f>E1929/N1929</f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f t="shared" si="120"/>
        <v>41401.648078703707</v>
      </c>
      <c r="K1930">
        <v>1365348794</v>
      </c>
      <c r="L1930" s="16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((E1930-D1930)/D1930)+1</f>
        <v>1.0313725490196077</v>
      </c>
      <c r="R1930" s="11">
        <f>E1930/N1930</f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f t="shared" si="120"/>
        <v>40729.021597222221</v>
      </c>
      <c r="K1931">
        <v>1306197066</v>
      </c>
      <c r="L1931" s="16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((E1931-D1931)/D1931)+1</f>
        <v>1.003125</v>
      </c>
      <c r="R1931" s="11">
        <f>E1931/N1931</f>
        <v>42.8</v>
      </c>
      <c r="S1931" t="str">
        <f t="shared" si="122"/>
        <v>music</v>
      </c>
      <c r="T1931" t="str">
        <f t="shared" si="123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f t="shared" si="120"/>
        <v>41462.558819444443</v>
      </c>
      <c r="K1932">
        <v>1368019482</v>
      </c>
      <c r="L1932" s="16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((E1932-D1932)/D1932)+1</f>
        <v>1.27</v>
      </c>
      <c r="R1932" s="11">
        <f>E1932/N1932</f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f t="shared" si="120"/>
        <v>41051.145833333336</v>
      </c>
      <c r="K1933">
        <v>1336512309</v>
      </c>
      <c r="L1933" s="16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>((E1933-D1933)/D1933)+1</f>
        <v>1.20601</v>
      </c>
      <c r="R1933" s="11">
        <f>E1933/N1933</f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f t="shared" si="120"/>
        <v>40932.809872685182</v>
      </c>
      <c r="K1934">
        <v>1325618773</v>
      </c>
      <c r="L1934" s="16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((E1934-D1934)/D1934)+1</f>
        <v>1.0699047619047619</v>
      </c>
      <c r="R1934" s="11">
        <f>E1934/N1934</f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f t="shared" si="120"/>
        <v>41909.130868055552</v>
      </c>
      <c r="K1935">
        <v>1409195307</v>
      </c>
      <c r="L1935" s="16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((E1935-D1935)/D1935)+1</f>
        <v>1.7243333333333335</v>
      </c>
      <c r="R1935" s="11">
        <f>E1935/N1935</f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f t="shared" si="120"/>
        <v>40902.208333333336</v>
      </c>
      <c r="K1936">
        <v>1321649321</v>
      </c>
      <c r="L1936" s="16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>((E1936-D1936)/D1936)+1</f>
        <v>1.2362</v>
      </c>
      <c r="R1936" s="11">
        <f>E1936/N1936</f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f t="shared" si="120"/>
        <v>41811.207638888889</v>
      </c>
      <c r="K1937">
        <v>1400106171</v>
      </c>
      <c r="L1937" s="16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>((E1937-D1937)/D1937)+1</f>
        <v>1.0840000000000001</v>
      </c>
      <c r="R1937" s="11">
        <f>E1937/N1937</f>
        <v>54.2</v>
      </c>
      <c r="S1937" t="str">
        <f t="shared" si="122"/>
        <v>music</v>
      </c>
      <c r="T1937" t="str">
        <f t="shared" si="123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f t="shared" si="120"/>
        <v>40883.249305555553</v>
      </c>
      <c r="K1938">
        <v>1320528070</v>
      </c>
      <c r="L1938" s="16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>((E1938-D1938)/D1938)+1</f>
        <v>1.1652013333333333</v>
      </c>
      <c r="R1938" s="11">
        <f>E1938/N1938</f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f t="shared" si="120"/>
        <v>41075.165972222225</v>
      </c>
      <c r="K1939">
        <v>1338346281</v>
      </c>
      <c r="L1939" s="16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>((E1939-D1939)/D1939)+1</f>
        <v>1.8724500000000002</v>
      </c>
      <c r="R1939" s="11">
        <f>E1939/N1939</f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f t="shared" si="120"/>
        <v>41457.208333333336</v>
      </c>
      <c r="K1940">
        <v>1370067231</v>
      </c>
      <c r="L1940" s="16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>((E1940-D1940)/D1940)+1</f>
        <v>1.1593333333333333</v>
      </c>
      <c r="R1940" s="11">
        <f>E1940/N1940</f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f t="shared" si="120"/>
        <v>41343.943379629629</v>
      </c>
      <c r="K1941">
        <v>1360366708</v>
      </c>
      <c r="L1941" s="16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>((E1941-D1941)/D1941)+1</f>
        <v>1.107</v>
      </c>
      <c r="R1941" s="11">
        <f>E1941/N1941</f>
        <v>115.3125</v>
      </c>
      <c r="S1941" t="str">
        <f t="shared" si="122"/>
        <v>music</v>
      </c>
      <c r="T1941" t="str">
        <f t="shared" si="123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f t="shared" si="120"/>
        <v>40709.165972222225</v>
      </c>
      <c r="K1942">
        <v>1304770233</v>
      </c>
      <c r="L1942" s="16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>((E1942-D1942)/D1942)+1</f>
        <v>1.7092307692307691</v>
      </c>
      <c r="R1942" s="11">
        <f>E1942/N1942</f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f t="shared" si="120"/>
        <v>41774.290868055556</v>
      </c>
      <c r="K1943">
        <v>1397545131</v>
      </c>
      <c r="L1943" s="16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((E1943-D1943)/D1943)+1</f>
        <v>1.2611835600000001</v>
      </c>
      <c r="R1943" s="11">
        <f>E1943/N1943</f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f t="shared" si="120"/>
        <v>40728.828009259261</v>
      </c>
      <c r="K1944">
        <v>1302033140</v>
      </c>
      <c r="L1944" s="16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((E1944-D1944)/D1944)+1</f>
        <v>1.3844033333333332</v>
      </c>
      <c r="R1944" s="11">
        <f>E1944/N1944</f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f t="shared" si="120"/>
        <v>42593.269861111112</v>
      </c>
      <c r="K1945">
        <v>1467008916</v>
      </c>
      <c r="L1945" s="16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((E1945-D1945)/D1945)+1</f>
        <v>17.052499999999998</v>
      </c>
      <c r="R1945" s="11">
        <f>E1945/N1945</f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f t="shared" si="120"/>
        <v>41760.584374999999</v>
      </c>
      <c r="K1946">
        <v>1396360890</v>
      </c>
      <c r="L1946" s="16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((E1946-D1946)/D1946)+1</f>
        <v>7.8805550000000002</v>
      </c>
      <c r="R1946" s="11">
        <f>E1946/N1946</f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f t="shared" si="120"/>
        <v>42197.251828703709</v>
      </c>
      <c r="K1947">
        <v>1433224958</v>
      </c>
      <c r="L1947" s="16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((E1947-D1947)/D1947)+1</f>
        <v>3.4801799999999998</v>
      </c>
      <c r="R1947" s="11">
        <f>E1947/N1947</f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f t="shared" si="120"/>
        <v>41749.108344907407</v>
      </c>
      <c r="K1948">
        <v>1392780961</v>
      </c>
      <c r="L1948" s="16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>((E1948-D1948)/D1948)+1</f>
        <v>1.4974666666666667</v>
      </c>
      <c r="R1948" s="11">
        <f>E1948/N1948</f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f t="shared" si="120"/>
        <v>40140.249305555553</v>
      </c>
      <c r="K1949">
        <v>1255730520</v>
      </c>
      <c r="L1949" s="16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>((E1949-D1949)/D1949)+1</f>
        <v>1.0063375000000001</v>
      </c>
      <c r="R1949" s="11">
        <f>E1949/N1949</f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f t="shared" si="120"/>
        <v>42527.709722222222</v>
      </c>
      <c r="K1950">
        <v>1460557809</v>
      </c>
      <c r="L1950" s="16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>((E1950-D1950)/D1950)+1</f>
        <v>8.0021100000000001</v>
      </c>
      <c r="R1950" s="11">
        <f>E1950/N1950</f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f t="shared" si="120"/>
        <v>41830.423043981478</v>
      </c>
      <c r="K1951">
        <v>1402394951</v>
      </c>
      <c r="L1951" s="16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((E1951-D1951)/D1951)+1</f>
        <v>1.0600260000000001</v>
      </c>
      <c r="R1951" s="11">
        <f>E1951/N1951</f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f t="shared" si="120"/>
        <v>40655.181400462963</v>
      </c>
      <c r="K1952">
        <v>1300767673</v>
      </c>
      <c r="L1952" s="16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((E1952-D1952)/D1952)+1</f>
        <v>2.0051866666666669</v>
      </c>
      <c r="R1952" s="11">
        <f>E1952/N1952</f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f t="shared" si="120"/>
        <v>42681.462233796294</v>
      </c>
      <c r="K1953">
        <v>1475921137</v>
      </c>
      <c r="L1953" s="16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>((E1953-D1953)/D1953)+1</f>
        <v>2.1244399999999999</v>
      </c>
      <c r="R1953" s="11">
        <f>E1953/N1953</f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f t="shared" si="120"/>
        <v>41563.60665509259</v>
      </c>
      <c r="K1954">
        <v>1378737215</v>
      </c>
      <c r="L1954" s="16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((E1954-D1954)/D1954)+1</f>
        <v>1.9847237142857144</v>
      </c>
      <c r="R1954" s="11">
        <f>E1954/N1954</f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f t="shared" si="120"/>
        <v>40970.125</v>
      </c>
      <c r="K1955">
        <v>1328158065</v>
      </c>
      <c r="L1955" s="16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>((E1955-D1955)/D1955)+1</f>
        <v>2.2594666666666665</v>
      </c>
      <c r="R1955" s="11">
        <f>E1955/N1955</f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f t="shared" si="120"/>
        <v>42441.208333333328</v>
      </c>
      <c r="K1956">
        <v>1453730176</v>
      </c>
      <c r="L1956" s="16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>((E1956-D1956)/D1956)+1</f>
        <v>6.9894800000000004</v>
      </c>
      <c r="R1956" s="11">
        <f>E1956/N1956</f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f t="shared" si="120"/>
        <v>41052.791666666664</v>
      </c>
      <c r="K1957">
        <v>1334989881</v>
      </c>
      <c r="L1957" s="16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>((E1957-D1957)/D1957)+1</f>
        <v>3.9859528571428569</v>
      </c>
      <c r="R1957" s="11">
        <f>E1957/N1957</f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f t="shared" si="120"/>
        <v>42112.882002314815</v>
      </c>
      <c r="K1958">
        <v>1425507005</v>
      </c>
      <c r="L1958" s="16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>((E1958-D1958)/D1958)+1</f>
        <v>2.9403333333333332</v>
      </c>
      <c r="R1958" s="11">
        <f>E1958/N1958</f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f t="shared" si="120"/>
        <v>41209.098530092589</v>
      </c>
      <c r="K1959">
        <v>1348712513</v>
      </c>
      <c r="L1959" s="16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((E1959-D1959)/D1959)+1</f>
        <v>1.6750470000000002</v>
      </c>
      <c r="R1959" s="11">
        <f>E1959/N1959</f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f t="shared" si="120"/>
        <v>41356.94630787037</v>
      </c>
      <c r="K1960">
        <v>1361490161</v>
      </c>
      <c r="L1960" s="16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>((E1960-D1960)/D1960)+1</f>
        <v>14.355717142857143</v>
      </c>
      <c r="R1960" s="11">
        <f>E1960/N1960</f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f t="shared" si="120"/>
        <v>41913</v>
      </c>
      <c r="K1961">
        <v>1408565860</v>
      </c>
      <c r="L1961" s="16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>((E1961-D1961)/D1961)+1</f>
        <v>1.5673440000000001</v>
      </c>
      <c r="R1961" s="11">
        <f>E1961/N1961</f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f t="shared" si="120"/>
        <v>41994.362743055557</v>
      </c>
      <c r="K1962">
        <v>1416559341</v>
      </c>
      <c r="L1962" s="16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((E1962-D1962)/D1962)+1</f>
        <v>1.1790285714285713</v>
      </c>
      <c r="R1962" s="11">
        <f>E1962/N1962</f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f t="shared" si="120"/>
        <v>41188.165972222225</v>
      </c>
      <c r="K1963">
        <v>1346042417</v>
      </c>
      <c r="L1963" s="16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>((E1963-D1963)/D1963)+1</f>
        <v>11.053811999999999</v>
      </c>
      <c r="R1963" s="11">
        <f>E1963/N1963</f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f t="shared" si="120"/>
        <v>41772.780509259261</v>
      </c>
      <c r="K1964">
        <v>1397414636</v>
      </c>
      <c r="L1964" s="16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((E1964-D1964)/D1964)+1</f>
        <v>1.9292500000000001</v>
      </c>
      <c r="R1964" s="11">
        <f>E1964/N1964</f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f t="shared" si="120"/>
        <v>41898.429791666669</v>
      </c>
      <c r="K1965">
        <v>1407838734</v>
      </c>
      <c r="L1965" s="16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((E1965-D1965)/D1965)+1</f>
        <v>1.268842105263158</v>
      </c>
      <c r="R1965" s="11">
        <f>E1965/N1965</f>
        <v>117.6</v>
      </c>
      <c r="S1965" t="str">
        <f t="shared" si="122"/>
        <v>technology</v>
      </c>
      <c r="T1965" t="str">
        <f t="shared" si="123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f t="shared" si="120"/>
        <v>42482.272824074069</v>
      </c>
      <c r="K1966">
        <v>1458714772</v>
      </c>
      <c r="L1966" s="16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((E1966-D1966)/D1966)+1</f>
        <v>2.5957748878923765</v>
      </c>
      <c r="R1966" s="11">
        <f>E1966/N1966</f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f t="shared" si="120"/>
        <v>40920.041666666664</v>
      </c>
      <c r="K1967">
        <v>1324433310</v>
      </c>
      <c r="L1967" s="16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>((E1967-D1967)/D1967)+1</f>
        <v>2.6227999999999998</v>
      </c>
      <c r="R1967" s="11">
        <f>E1967/N1967</f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f t="shared" si="120"/>
        <v>41865.540486111109</v>
      </c>
      <c r="K1968">
        <v>1405429098</v>
      </c>
      <c r="L1968" s="16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((E1968-D1968)/D1968)+1</f>
        <v>2.0674308999999997</v>
      </c>
      <c r="R1968" s="11">
        <f>E1968/N1968</f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f t="shared" si="120"/>
        <v>41760.663530092592</v>
      </c>
      <c r="K1969">
        <v>1396367729</v>
      </c>
      <c r="L1969" s="16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((E1969-D1969)/D1969)+1</f>
        <v>3.7012999999999998</v>
      </c>
      <c r="R1969" s="11">
        <f>E1969/N1969</f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f t="shared" si="120"/>
        <v>42707.628645833334</v>
      </c>
      <c r="K1970">
        <v>1478095515</v>
      </c>
      <c r="L1970" s="16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>((E1970-D1970)/D1970)+1</f>
        <v>2.8496600000000001</v>
      </c>
      <c r="R1970" s="11">
        <f>E1970/N1970</f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f t="shared" si="120"/>
        <v>42587.792453703703</v>
      </c>
      <c r="K1971">
        <v>1467831668</v>
      </c>
      <c r="L1971" s="16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((E1971-D1971)/D1971)+1</f>
        <v>5.7907999999999999</v>
      </c>
      <c r="R1971" s="11">
        <f>E1971/N1971</f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f t="shared" si="120"/>
        <v>41384.151631944449</v>
      </c>
      <c r="K1972">
        <v>1361248701</v>
      </c>
      <c r="L1972" s="16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>((E1972-D1972)/D1972)+1</f>
        <v>11.318</v>
      </c>
      <c r="R1972" s="11">
        <f>E1972/N1972</f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f t="shared" si="120"/>
        <v>41593.166666666664</v>
      </c>
      <c r="K1973">
        <v>1381752061</v>
      </c>
      <c r="L1973" s="16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>((E1973-D1973)/D1973)+1</f>
        <v>2.6302771750000002</v>
      </c>
      <c r="R1973" s="11">
        <f>E1973/N1973</f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f t="shared" si="120"/>
        <v>41231.053749999999</v>
      </c>
      <c r="K1974">
        <v>1350605844</v>
      </c>
      <c r="L1974" s="16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>((E1974-D1974)/D1974)+1</f>
        <v>6.7447999999999997</v>
      </c>
      <c r="R1974" s="11">
        <f>E1974/N1974</f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f t="shared" si="120"/>
        <v>42588.291666666672</v>
      </c>
      <c r="K1975">
        <v>1467134464</v>
      </c>
      <c r="L1975" s="16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>((E1975-D1975)/D1975)+1</f>
        <v>2.5683081313131311</v>
      </c>
      <c r="R1975" s="11">
        <f>E1975/N1975</f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f t="shared" si="120"/>
        <v>41505.334131944444</v>
      </c>
      <c r="K1976">
        <v>1371715269</v>
      </c>
      <c r="L1976" s="16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((E1976-D1976)/D1976)+1</f>
        <v>3.7549600000000001</v>
      </c>
      <c r="R1976" s="11">
        <f>E1976/N1976</f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f t="shared" si="120"/>
        <v>41343.755219907405</v>
      </c>
      <c r="K1977">
        <v>1360346851</v>
      </c>
      <c r="L1977" s="16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((E1977-D1977)/D1977)+1</f>
        <v>2.0870837499999997</v>
      </c>
      <c r="R1977" s="11">
        <f>E1977/N1977</f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f t="shared" si="120"/>
        <v>41468.899594907409</v>
      </c>
      <c r="K1978">
        <v>1371159325</v>
      </c>
      <c r="L1978" s="16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((E1978-D1978)/D1978)+1</f>
        <v>3.4660000000000002</v>
      </c>
      <c r="R1978" s="11">
        <f>E1978/N1978</f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f t="shared" si="120"/>
        <v>42357.332638888889</v>
      </c>
      <c r="K1979">
        <v>1446527540</v>
      </c>
      <c r="L1979" s="16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>((E1979-D1979)/D1979)+1</f>
        <v>4.0232999999999999</v>
      </c>
      <c r="R1979" s="11">
        <f>E1979/N1979</f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f t="shared" si="120"/>
        <v>41072.291666666664</v>
      </c>
      <c r="K1980">
        <v>1336627492</v>
      </c>
      <c r="L1980" s="16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>((E1980-D1980)/D1980)+1</f>
        <v>10.2684514</v>
      </c>
      <c r="R1980" s="11">
        <f>E1980/N1980</f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f t="shared" si="120"/>
        <v>42327.207638888889</v>
      </c>
      <c r="K1981">
        <v>1444734146</v>
      </c>
      <c r="L1981" s="16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>((E1981-D1981)/D1981)+1</f>
        <v>1.14901155</v>
      </c>
      <c r="R1981" s="11">
        <f>E1981/N1981</f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f t="shared" si="120"/>
        <v>42463.500717592593</v>
      </c>
      <c r="K1982">
        <v>1456232462</v>
      </c>
      <c r="L1982" s="16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>((E1982-D1982)/D1982)+1</f>
        <v>3.5482402000000004</v>
      </c>
      <c r="R1982" s="11">
        <f>E1982/N1982</f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f t="shared" si="120"/>
        <v>41829.725289351853</v>
      </c>
      <c r="K1983">
        <v>1402334665</v>
      </c>
      <c r="L1983" s="16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((E1983-D1983)/D1983)+1</f>
        <v>5.0799999999999956E-2</v>
      </c>
      <c r="R1983" s="11">
        <f>E1983/N1983</f>
        <v>31.75</v>
      </c>
      <c r="S1983" t="str">
        <f t="shared" si="122"/>
        <v>photography</v>
      </c>
      <c r="T1983" t="str">
        <f t="shared" si="123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f t="shared" si="120"/>
        <v>42708.628321759257</v>
      </c>
      <c r="K1984">
        <v>1478268287</v>
      </c>
      <c r="L1984" s="16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>((E1984-D1984)/D1984)+1</f>
        <v>0</v>
      </c>
      <c r="R1984" s="11" t="e">
        <f>E1984/N1984</f>
        <v>#DIV/0!</v>
      </c>
      <c r="S1984" t="str">
        <f t="shared" si="122"/>
        <v>photography</v>
      </c>
      <c r="T1984" t="str">
        <f t="shared" si="123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f t="shared" si="120"/>
        <v>42615.291666666672</v>
      </c>
      <c r="K1985">
        <v>1470874618</v>
      </c>
      <c r="L1985" s="16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>((E1985-D1985)/D1985)+1</f>
        <v>4.3000000000000038E-2</v>
      </c>
      <c r="R1985" s="11">
        <f>E1985/N1985</f>
        <v>88.6875</v>
      </c>
      <c r="S1985" t="str">
        <f t="shared" si="122"/>
        <v>photography</v>
      </c>
      <c r="T1985" t="str">
        <f t="shared" si="123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f t="shared" si="120"/>
        <v>41973.831956018519</v>
      </c>
      <c r="K1986">
        <v>1412189881</v>
      </c>
      <c r="L1986" s="16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>((E1986-D1986)/D1986)+1</f>
        <v>0.21146666666666669</v>
      </c>
      <c r="R1986" s="11">
        <f>E1986/N1986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f t="shared" ref="J1987:J2050" si="124">(((I1987/60)/60)/24)+DATE(1970,1,1)</f>
        <v>42584.958333333328</v>
      </c>
      <c r="K1987">
        <v>1467650771</v>
      </c>
      <c r="L1987" s="16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>((E1987-D1987)/D1987)+1</f>
        <v>3.1874999999999987E-2</v>
      </c>
      <c r="R1987" s="11">
        <f>E1987/N1987</f>
        <v>12.75</v>
      </c>
      <c r="S1987" t="str">
        <f t="shared" ref="S1987:S2050" si="126">LEFT(P1987,FIND("/",P1987)-1)</f>
        <v>photography</v>
      </c>
      <c r="T1987" t="str">
        <f t="shared" ref="T1987:T2050" si="127">RIGHT(P1987,LEN(P1987)-FIND("/",P1987))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f t="shared" si="124"/>
        <v>42443.392164351855</v>
      </c>
      <c r="K1988">
        <v>1455359083</v>
      </c>
      <c r="L1988" s="16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>((E1988-D1988)/D1988)+1</f>
        <v>4.9999999999994493E-4</v>
      </c>
      <c r="R1988" s="11">
        <f>E1988/N1988</f>
        <v>1</v>
      </c>
      <c r="S1988" t="str">
        <f t="shared" si="126"/>
        <v>photography</v>
      </c>
      <c r="T1988" t="str">
        <f t="shared" si="127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f t="shared" si="124"/>
        <v>42064.639768518522</v>
      </c>
      <c r="K1989">
        <v>1422631276</v>
      </c>
      <c r="L1989" s="16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((E1989-D1989)/D1989)+1</f>
        <v>0.42472727272727273</v>
      </c>
      <c r="R1989" s="11">
        <f>E1989/N1989</f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f t="shared" si="124"/>
        <v>42236.763217592597</v>
      </c>
      <c r="K1990">
        <v>1437502742</v>
      </c>
      <c r="L1990" s="16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((E1990-D1990)/D1990)+1</f>
        <v>4.1666666666666519E-3</v>
      </c>
      <c r="R1990" s="11">
        <f>E1990/N1990</f>
        <v>25</v>
      </c>
      <c r="S1990" t="str">
        <f t="shared" si="126"/>
        <v>photography</v>
      </c>
      <c r="T1990" t="str">
        <f t="shared" si="127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f t="shared" si="124"/>
        <v>42715.680648148147</v>
      </c>
      <c r="K1991">
        <v>1478881208</v>
      </c>
      <c r="L1991" s="16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((E1991-D1991)/D1991)+1</f>
        <v>1.0000000000000009E-2</v>
      </c>
      <c r="R1991" s="11">
        <f>E1991/N1991</f>
        <v>50</v>
      </c>
      <c r="S1991" t="str">
        <f t="shared" si="126"/>
        <v>photography</v>
      </c>
      <c r="T1991" t="str">
        <f t="shared" si="127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f t="shared" si="124"/>
        <v>42413.195972222224</v>
      </c>
      <c r="K1992">
        <v>1454042532</v>
      </c>
      <c r="L1992" s="16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>((E1992-D1992)/D1992)+1</f>
        <v>0.16966666666666663</v>
      </c>
      <c r="R1992" s="11">
        <f>E1992/N1992</f>
        <v>101.8</v>
      </c>
      <c r="S1992" t="str">
        <f t="shared" si="126"/>
        <v>photography</v>
      </c>
      <c r="T1992" t="str">
        <f t="shared" si="127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f t="shared" si="124"/>
        <v>42188.89335648148</v>
      </c>
      <c r="K1993">
        <v>1434144386</v>
      </c>
      <c r="L1993" s="16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>((E1993-D1993)/D1993)+1</f>
        <v>6.9999999999999951E-2</v>
      </c>
      <c r="R1993" s="11">
        <f>E1993/N1993</f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f t="shared" si="124"/>
        <v>42053.143414351856</v>
      </c>
      <c r="K1994">
        <v>1421637991</v>
      </c>
      <c r="L1994" s="16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((E1994-D1994)/D1994)+1</f>
        <v>1.3333333333332975E-3</v>
      </c>
      <c r="R1994" s="11">
        <f>E1994/N1994</f>
        <v>1</v>
      </c>
      <c r="S1994" t="str">
        <f t="shared" si="126"/>
        <v>photography</v>
      </c>
      <c r="T1994" t="str">
        <f t="shared" si="127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f t="shared" si="124"/>
        <v>42359.58839120371</v>
      </c>
      <c r="K1995">
        <v>1448114837</v>
      </c>
      <c r="L1995" s="16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>((E1995-D1995)/D1995)+1</f>
        <v>0</v>
      </c>
      <c r="R1995" s="11" t="e">
        <f>E1995/N1995</f>
        <v>#DIV/0!</v>
      </c>
      <c r="S1995" t="str">
        <f t="shared" si="126"/>
        <v>photography</v>
      </c>
      <c r="T1995" t="str">
        <f t="shared" si="127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f t="shared" si="124"/>
        <v>42711.047939814816</v>
      </c>
      <c r="K1996">
        <v>1475885342</v>
      </c>
      <c r="L1996" s="16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>((E1996-D1996)/D1996)+1</f>
        <v>0</v>
      </c>
      <c r="R1996" s="11" t="e">
        <f>E1996/N1996</f>
        <v>#DIV/0!</v>
      </c>
      <c r="S1996" t="str">
        <f t="shared" si="126"/>
        <v>photography</v>
      </c>
      <c r="T1996" t="str">
        <f t="shared" si="127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f t="shared" si="124"/>
        <v>42201.902037037042</v>
      </c>
      <c r="K1997">
        <v>1435354736</v>
      </c>
      <c r="L1997" s="16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((E1997-D1997)/D1997)+1</f>
        <v>7.7999999999999958E-2</v>
      </c>
      <c r="R1997" s="11">
        <f>E1997/N1997</f>
        <v>26</v>
      </c>
      <c r="S1997" t="str">
        <f t="shared" si="126"/>
        <v>photography</v>
      </c>
      <c r="T1997" t="str">
        <f t="shared" si="127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f t="shared" si="124"/>
        <v>41830.819571759261</v>
      </c>
      <c r="K1998">
        <v>1402429211</v>
      </c>
      <c r="L1998" s="16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((E1998-D1998)/D1998)+1</f>
        <v>0</v>
      </c>
      <c r="R1998" s="11" t="e">
        <f>E1998/N1998</f>
        <v>#DIV/0!</v>
      </c>
      <c r="S1998" t="str">
        <f t="shared" si="126"/>
        <v>photography</v>
      </c>
      <c r="T1998" t="str">
        <f t="shared" si="127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f t="shared" si="124"/>
        <v>41877.930694444447</v>
      </c>
      <c r="K1999">
        <v>1406499612</v>
      </c>
      <c r="L1999" s="16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((E1999-D1999)/D1999)+1</f>
        <v>0</v>
      </c>
      <c r="R1999" s="11" t="e">
        <f>E1999/N1999</f>
        <v>#DIV/0!</v>
      </c>
      <c r="S1999" t="str">
        <f t="shared" si="126"/>
        <v>photography</v>
      </c>
      <c r="T1999" t="str">
        <f t="shared" si="127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f t="shared" si="124"/>
        <v>41852.118495370371</v>
      </c>
      <c r="K2000">
        <v>1402973438</v>
      </c>
      <c r="L2000" s="16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>((E2000-D2000)/D2000)+1</f>
        <v>0.26200000000000001</v>
      </c>
      <c r="R2000" s="11">
        <f>E2000/N2000</f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f t="shared" si="124"/>
        <v>41956.524398148147</v>
      </c>
      <c r="K2001">
        <v>1413286508</v>
      </c>
      <c r="L2001" s="16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>((E2001-D2001)/D2001)+1</f>
        <v>7.6129032258064333E-3</v>
      </c>
      <c r="R2001" s="11">
        <f>E2001/N2001</f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f t="shared" si="124"/>
        <v>42375.951539351852</v>
      </c>
      <c r="K2002">
        <v>1449528613</v>
      </c>
      <c r="L2002" s="16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((E2002-D2002)/D2002)+1</f>
        <v>0.125</v>
      </c>
      <c r="R2002" s="11">
        <f>E2002/N2002</f>
        <v>25</v>
      </c>
      <c r="S2002" t="str">
        <f t="shared" si="126"/>
        <v>photography</v>
      </c>
      <c r="T2002" t="str">
        <f t="shared" si="127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f t="shared" si="124"/>
        <v>42167.833333333328</v>
      </c>
      <c r="K2003">
        <v>1431406916</v>
      </c>
      <c r="L2003" s="16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>((E2003-D2003)/D2003)+1</f>
        <v>3.8212909090909091</v>
      </c>
      <c r="R2003" s="11">
        <f>E2003/N2003</f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f t="shared" si="124"/>
        <v>42758.71230324074</v>
      </c>
      <c r="K2004">
        <v>1482599143</v>
      </c>
      <c r="L2004" s="16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((E2004-D2004)/D2004)+1</f>
        <v>2.1679421999999997</v>
      </c>
      <c r="R2004" s="11">
        <f>E2004/N2004</f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f t="shared" si="124"/>
        <v>40361.958333333336</v>
      </c>
      <c r="K2005">
        <v>1276830052</v>
      </c>
      <c r="L2005" s="16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>((E2005-D2005)/D2005)+1</f>
        <v>3.12</v>
      </c>
      <c r="R2005" s="11">
        <f>E2005/N2005</f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f t="shared" si="124"/>
        <v>41830.604895833334</v>
      </c>
      <c r="K2006">
        <v>1402410663</v>
      </c>
      <c r="L2006" s="16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((E2006-D2006)/D2006)+1</f>
        <v>2.3442048</v>
      </c>
      <c r="R2006" s="11">
        <f>E2006/N2006</f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f t="shared" si="124"/>
        <v>41563.165972222225</v>
      </c>
      <c r="K2007">
        <v>1379532618</v>
      </c>
      <c r="L2007" s="16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>((E2007-D2007)/D2007)+1</f>
        <v>1.236801</v>
      </c>
      <c r="R2007" s="11">
        <f>E2007/N2007</f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f t="shared" si="124"/>
        <v>41976.542187500003</v>
      </c>
      <c r="K2008">
        <v>1414584045</v>
      </c>
      <c r="L2008" s="16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>((E2008-D2008)/D2008)+1</f>
        <v>2.4783999999999997</v>
      </c>
      <c r="R2008" s="11">
        <f>E2008/N2008</f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f t="shared" si="124"/>
        <v>40414.166666666664</v>
      </c>
      <c r="K2009">
        <v>1276891586</v>
      </c>
      <c r="L2009" s="16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>((E2009-D2009)/D2009)+1</f>
        <v>1.157092</v>
      </c>
      <c r="R2009" s="11">
        <f>E2009/N2009</f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f t="shared" si="124"/>
        <v>40805.604421296295</v>
      </c>
      <c r="K2010">
        <v>1312641022</v>
      </c>
      <c r="L2010" s="16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((E2010-D2010)/D2010)+1</f>
        <v>1.1707484768810599</v>
      </c>
      <c r="R2010" s="11">
        <f>E2010/N2010</f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f t="shared" si="124"/>
        <v>42697.365081018521</v>
      </c>
      <c r="K2011">
        <v>1476776743</v>
      </c>
      <c r="L2011" s="16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>((E2011-D2011)/D2011)+1</f>
        <v>3.05158</v>
      </c>
      <c r="R2011" s="11">
        <f>E2011/N2011</f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f t="shared" si="124"/>
        <v>42600.996423611112</v>
      </c>
      <c r="K2012">
        <v>1468972491</v>
      </c>
      <c r="L2012" s="16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((E2012-D2012)/D2012)+1</f>
        <v>3.2005299999999997</v>
      </c>
      <c r="R2012" s="11">
        <f>E2012/N2012</f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f t="shared" si="124"/>
        <v>42380.958333333328</v>
      </c>
      <c r="K2013">
        <v>1449650173</v>
      </c>
      <c r="L2013" s="16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>((E2013-D2013)/D2013)+1</f>
        <v>8.1956400000000009</v>
      </c>
      <c r="R2013" s="11">
        <f>E2013/N2013</f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f t="shared" si="124"/>
        <v>42040.822233796294</v>
      </c>
      <c r="K2014">
        <v>1420573441</v>
      </c>
      <c r="L2014" s="16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((E2014-D2014)/D2014)+1</f>
        <v>2.3490000000000002</v>
      </c>
      <c r="R2014" s="11">
        <f>E2014/N2014</f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f t="shared" si="124"/>
        <v>42559.960810185185</v>
      </c>
      <c r="K2015">
        <v>1462835014</v>
      </c>
      <c r="L2015" s="16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((E2015-D2015)/D2015)+1</f>
        <v>4.9491375</v>
      </c>
      <c r="R2015" s="11">
        <f>E2015/N2015</f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f t="shared" si="124"/>
        <v>41358.172905092593</v>
      </c>
      <c r="K2016">
        <v>1361250539</v>
      </c>
      <c r="L2016" s="16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>((E2016-D2016)/D2016)+1</f>
        <v>78.137822333333332</v>
      </c>
      <c r="R2016" s="11">
        <f>E2016/N2016</f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f t="shared" si="124"/>
        <v>40795.876886574071</v>
      </c>
      <c r="K2017">
        <v>1313010163</v>
      </c>
      <c r="L2017" s="16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((E2017-D2017)/D2017)+1</f>
        <v>1.1300013888888889</v>
      </c>
      <c r="R2017" s="11">
        <f>E2017/N2017</f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f t="shared" si="124"/>
        <v>41342.88077546296</v>
      </c>
      <c r="K2018">
        <v>1360271299</v>
      </c>
      <c r="L2018" s="16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((E2018-D2018)/D2018)+1</f>
        <v>9.2154220000000002</v>
      </c>
      <c r="R2018" s="11">
        <f>E2018/N2018</f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f t="shared" si="124"/>
        <v>40992.166666666664</v>
      </c>
      <c r="K2019">
        <v>1329873755</v>
      </c>
      <c r="L2019" s="16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>((E2019-D2019)/D2019)+1</f>
        <v>1.2510239999999999</v>
      </c>
      <c r="R2019" s="11">
        <f>E2019/N2019</f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f t="shared" si="124"/>
        <v>42229.365844907406</v>
      </c>
      <c r="K2020">
        <v>1436863609</v>
      </c>
      <c r="L2020" s="16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((E2020-D2020)/D2020)+1</f>
        <v>1.0224343076923077</v>
      </c>
      <c r="R2020" s="11">
        <f>E2020/N2020</f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f t="shared" si="124"/>
        <v>42635.70857638889</v>
      </c>
      <c r="K2021">
        <v>1471971621</v>
      </c>
      <c r="L2021" s="16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((E2021-D2021)/D2021)+1</f>
        <v>4.8490975000000001</v>
      </c>
      <c r="R2021" s="11">
        <f>E2021/N2021</f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f t="shared" si="124"/>
        <v>41773.961111111108</v>
      </c>
      <c r="K2022">
        <v>1396923624</v>
      </c>
      <c r="L2022" s="16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>((E2022-D2022)/D2022)+1</f>
        <v>1.9233333333333333</v>
      </c>
      <c r="R2022" s="11">
        <f>E2022/N2022</f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f t="shared" si="124"/>
        <v>41906.070567129631</v>
      </c>
      <c r="K2023">
        <v>1407634897</v>
      </c>
      <c r="L2023" s="16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((E2023-D2023)/D2023)+1</f>
        <v>2.8109999999999999</v>
      </c>
      <c r="R2023" s="11">
        <f>E2023/N2023</f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f t="shared" si="124"/>
        <v>42532.569120370375</v>
      </c>
      <c r="K2024">
        <v>1463060372</v>
      </c>
      <c r="L2024" s="16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((E2024-D2024)/D2024)+1</f>
        <v>1.2513700000000001</v>
      </c>
      <c r="R2024" s="11">
        <f>E2024/N2024</f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f t="shared" si="124"/>
        <v>42166.420752314814</v>
      </c>
      <c r="K2025">
        <v>1431425153</v>
      </c>
      <c r="L2025" s="16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((E2025-D2025)/D2025)+1</f>
        <v>1.61459</v>
      </c>
      <c r="R2025" s="11">
        <f>E2025/N2025</f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f t="shared" si="124"/>
        <v>41134.125</v>
      </c>
      <c r="K2026">
        <v>1341875544</v>
      </c>
      <c r="L2026" s="16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>((E2026-D2026)/D2026)+1</f>
        <v>5.8535000000000004</v>
      </c>
      <c r="R2026" s="11">
        <f>E2026/N2026</f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f t="shared" si="124"/>
        <v>42166.184560185182</v>
      </c>
      <c r="K2027">
        <v>1431404746</v>
      </c>
      <c r="L2027" s="16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((E2027-D2027)/D2027)+1</f>
        <v>2.0114999999999998</v>
      </c>
      <c r="R2027" s="11">
        <f>E2027/N2027</f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f t="shared" si="124"/>
        <v>41750.165972222225</v>
      </c>
      <c r="K2028">
        <v>1394127585</v>
      </c>
      <c r="L2028" s="16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>((E2028-D2028)/D2028)+1</f>
        <v>1.3348307999999998</v>
      </c>
      <c r="R2028" s="11">
        <f>E2028/N2028</f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f t="shared" si="124"/>
        <v>42093.772210648152</v>
      </c>
      <c r="K2029">
        <v>1423855919</v>
      </c>
      <c r="L2029" s="16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>((E2029-D2029)/D2029)+1</f>
        <v>1.2024900000000001</v>
      </c>
      <c r="R2029" s="11">
        <f>E2029/N2029</f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f t="shared" si="124"/>
        <v>40252.913194444445</v>
      </c>
      <c r="K2030">
        <v>1265493806</v>
      </c>
      <c r="L2030" s="16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>((E2030-D2030)/D2030)+1</f>
        <v>1.2616666666666667</v>
      </c>
      <c r="R2030" s="11">
        <f>E2030/N2030</f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f t="shared" si="124"/>
        <v>41878.021770833337</v>
      </c>
      <c r="K2031">
        <v>1406507481</v>
      </c>
      <c r="L2031" s="16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((E2031-D2031)/D2031)+1</f>
        <v>3.6120000000000001</v>
      </c>
      <c r="R2031" s="11">
        <f>E2031/N2031</f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f t="shared" si="124"/>
        <v>41242.996481481481</v>
      </c>
      <c r="K2032">
        <v>1351641296</v>
      </c>
      <c r="L2032" s="16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((E2032-D2032)/D2032)+1</f>
        <v>2.26239013671875</v>
      </c>
      <c r="R2032" s="11">
        <f>E2032/N2032</f>
        <v>118.6144</v>
      </c>
      <c r="S2032" t="str">
        <f t="shared" si="126"/>
        <v>technology</v>
      </c>
      <c r="T2032" t="str">
        <f t="shared" si="127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f t="shared" si="124"/>
        <v>42013.041666666672</v>
      </c>
      <c r="K2033">
        <v>1417506853</v>
      </c>
      <c r="L2033" s="16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>((E2033-D2033)/D2033)+1</f>
        <v>1.2035</v>
      </c>
      <c r="R2033" s="11">
        <f>E2033/N2033</f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f t="shared" si="124"/>
        <v>42719.208333333328</v>
      </c>
      <c r="K2034">
        <v>1479216874</v>
      </c>
      <c r="L2034" s="16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>((E2034-D2034)/D2034)+1</f>
        <v>3.0418799999999999</v>
      </c>
      <c r="R2034" s="11">
        <f>E2034/N2034</f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f t="shared" si="124"/>
        <v>41755.082384259258</v>
      </c>
      <c r="K2035">
        <v>1395885518</v>
      </c>
      <c r="L2035" s="16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((E2035-D2035)/D2035)+1</f>
        <v>1.7867600000000001</v>
      </c>
      <c r="R2035" s="11">
        <f>E2035/N2035</f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f t="shared" si="124"/>
        <v>42131.290277777778</v>
      </c>
      <c r="K2036">
        <v>1426216033</v>
      </c>
      <c r="L2036" s="16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>((E2036-D2036)/D2036)+1</f>
        <v>3.868199871794872</v>
      </c>
      <c r="R2036" s="11">
        <f>E2036/N2036</f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f t="shared" si="124"/>
        <v>42357.041666666672</v>
      </c>
      <c r="K2037">
        <v>1446562807</v>
      </c>
      <c r="L2037" s="16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>((E2037-D2037)/D2037)+1</f>
        <v>2.1103642499999999</v>
      </c>
      <c r="R2037" s="11">
        <f>E2037/N2037</f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f t="shared" si="124"/>
        <v>41768.864803240744</v>
      </c>
      <c r="K2038">
        <v>1397076319</v>
      </c>
      <c r="L2038" s="16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((E2038-D2038)/D2038)+1</f>
        <v>1.3166833333333332</v>
      </c>
      <c r="R2038" s="11">
        <f>E2038/N2038</f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f t="shared" si="124"/>
        <v>41638.251770833333</v>
      </c>
      <c r="K2039">
        <v>1383195753</v>
      </c>
      <c r="L2039" s="16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>((E2039-D2039)/D2039)+1</f>
        <v>3.0047639999999998</v>
      </c>
      <c r="R2039" s="11">
        <f>E2039/N2039</f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f t="shared" si="124"/>
        <v>41456.75</v>
      </c>
      <c r="K2040">
        <v>1369895421</v>
      </c>
      <c r="L2040" s="16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>((E2040-D2040)/D2040)+1</f>
        <v>4.2051249999999998</v>
      </c>
      <c r="R2040" s="11">
        <f>E2040/N2040</f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f t="shared" si="124"/>
        <v>42705.207638888889</v>
      </c>
      <c r="K2041">
        <v>1477996325</v>
      </c>
      <c r="L2041" s="16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>((E2041-D2041)/D2041)+1</f>
        <v>1.362168</v>
      </c>
      <c r="R2041" s="11">
        <f>E2041/N2041</f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f t="shared" si="124"/>
        <v>41593.968784722223</v>
      </c>
      <c r="K2042">
        <v>1383257703</v>
      </c>
      <c r="L2042" s="16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>((E2042-D2042)/D2042)+1</f>
        <v>2.4817133333333334</v>
      </c>
      <c r="R2042" s="11">
        <f>E2042/N2042</f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f t="shared" si="124"/>
        <v>42684.567442129628</v>
      </c>
      <c r="K2043">
        <v>1476189427</v>
      </c>
      <c r="L2043" s="16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>((E2043-D2043)/D2043)+1</f>
        <v>1.8186315789473684</v>
      </c>
      <c r="R2043" s="11">
        <f>E2043/N2043</f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f t="shared" si="124"/>
        <v>42391.708032407405</v>
      </c>
      <c r="K2044">
        <v>1448297974</v>
      </c>
      <c r="L2044" s="16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((E2044-D2044)/D2044)+1</f>
        <v>1.2353000000000001</v>
      </c>
      <c r="R2044" s="11">
        <f>E2044/N2044</f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f t="shared" si="124"/>
        <v>42715.207638888889</v>
      </c>
      <c r="K2045">
        <v>1476764077</v>
      </c>
      <c r="L2045" s="16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>((E2045-D2045)/D2045)+1</f>
        <v>5.0620938628158845</v>
      </c>
      <c r="R2045" s="11">
        <f>E2045/N2045</f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f t="shared" si="124"/>
        <v>42168.684189814812</v>
      </c>
      <c r="K2046">
        <v>1431620714</v>
      </c>
      <c r="L2046" s="16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((E2046-D2046)/D2046)+1</f>
        <v>1.0821333333333334</v>
      </c>
      <c r="R2046" s="11">
        <f>E2046/N2046</f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f t="shared" si="124"/>
        <v>41099.088506944441</v>
      </c>
      <c r="K2047">
        <v>1339207647</v>
      </c>
      <c r="L2047" s="16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((E2047-D2047)/D2047)+1</f>
        <v>8.1918387755102042</v>
      </c>
      <c r="R2047" s="11">
        <f>E2047/N2047</f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f t="shared" si="124"/>
        <v>41417.171805555554</v>
      </c>
      <c r="K2048">
        <v>1366690044</v>
      </c>
      <c r="L2048" s="16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((E2048-D2048)/D2048)+1</f>
        <v>1.2110000000000001</v>
      </c>
      <c r="R2048" s="11">
        <f>E2048/N2048</f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f t="shared" si="124"/>
        <v>42111</v>
      </c>
      <c r="K2049">
        <v>1426714870</v>
      </c>
      <c r="L2049" s="16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>((E2049-D2049)/D2049)+1</f>
        <v>1.0299897959183673</v>
      </c>
      <c r="R2049" s="11">
        <f>E2049/N2049</f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f t="shared" si="124"/>
        <v>41417.651516203703</v>
      </c>
      <c r="K2050">
        <v>1366731491</v>
      </c>
      <c r="L2050" s="16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((E2050-D2050)/D2050)+1</f>
        <v>1.4833229411764706</v>
      </c>
      <c r="R2050" s="11">
        <f>E2050/N2050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f t="shared" ref="J2051:J2114" si="128">(((I2051/60)/60)/24)+DATE(1970,1,1)</f>
        <v>41610.957638888889</v>
      </c>
      <c r="K2051">
        <v>1382963963</v>
      </c>
      <c r="L2051" s="16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>((E2051-D2051)/D2051)+1</f>
        <v>1.2019070000000001</v>
      </c>
      <c r="R2051" s="11">
        <f>E2051/N2051</f>
        <v>80.991037735849048</v>
      </c>
      <c r="S2051" t="str">
        <f t="shared" ref="S2051:S2114" si="130">LEFT(P2051,FIND("/",P2051)-1)</f>
        <v>technology</v>
      </c>
      <c r="T2051" t="str">
        <f t="shared" ref="T2051:T2114" si="131">RIGHT(P2051,LEN(P2051)-FIND("/",P2051))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f t="shared" si="128"/>
        <v>42155.071504629625</v>
      </c>
      <c r="K2052">
        <v>1429580578</v>
      </c>
      <c r="L2052" s="16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((E2052-D2052)/D2052)+1</f>
        <v>4.7326999999999995</v>
      </c>
      <c r="R2052" s="11">
        <f>E2052/N2052</f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f t="shared" si="128"/>
        <v>41634.022418981483</v>
      </c>
      <c r="K2053">
        <v>1385425937</v>
      </c>
      <c r="L2053" s="16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((E2053-D2053)/D2053)+1</f>
        <v>1.303625</v>
      </c>
      <c r="R2053" s="11">
        <f>E2053/N2053</f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f t="shared" si="128"/>
        <v>42420.08394675926</v>
      </c>
      <c r="K2054">
        <v>1452045653</v>
      </c>
      <c r="L2054" s="16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((E2054-D2054)/D2054)+1</f>
        <v>3.5304799999999998</v>
      </c>
      <c r="R2054" s="11">
        <f>E2054/N2054</f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f t="shared" si="128"/>
        <v>42333.659155092595</v>
      </c>
      <c r="K2055">
        <v>1445870951</v>
      </c>
      <c r="L2055" s="16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>((E2055-D2055)/D2055)+1</f>
        <v>1.0102</v>
      </c>
      <c r="R2055" s="11">
        <f>E2055/N2055</f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f t="shared" si="128"/>
        <v>41761.520949074074</v>
      </c>
      <c r="K2056">
        <v>1396441810</v>
      </c>
      <c r="L2056" s="16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((E2056-D2056)/D2056)+1</f>
        <v>1.1359142857142857</v>
      </c>
      <c r="R2056" s="11">
        <f>E2056/N2056</f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f t="shared" si="128"/>
        <v>41976.166666666672</v>
      </c>
      <c r="K2057">
        <v>1415031043</v>
      </c>
      <c r="L2057" s="16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>((E2057-D2057)/D2057)+1</f>
        <v>1.6741666666666668</v>
      </c>
      <c r="R2057" s="11">
        <f>E2057/N2057</f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f t="shared" si="128"/>
        <v>41381.76090277778</v>
      </c>
      <c r="K2058">
        <v>1363630542</v>
      </c>
      <c r="L2058" s="16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((E2058-D2058)/D2058)+1</f>
        <v>1.5345200000000001</v>
      </c>
      <c r="R2058" s="11">
        <f>E2058/N2058</f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f t="shared" si="128"/>
        <v>42426.494583333333</v>
      </c>
      <c r="K2059">
        <v>1453895532</v>
      </c>
      <c r="L2059" s="16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((E2059-D2059)/D2059)+1</f>
        <v>2.022322</v>
      </c>
      <c r="R2059" s="11">
        <f>E2059/N2059</f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f t="shared" si="128"/>
        <v>42065.833333333328</v>
      </c>
      <c r="K2060">
        <v>1421916830</v>
      </c>
      <c r="L2060" s="16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>((E2060-D2060)/D2060)+1</f>
        <v>1.6828125</v>
      </c>
      <c r="R2060" s="11">
        <f>E2060/N2060</f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f t="shared" si="128"/>
        <v>42400.915972222225</v>
      </c>
      <c r="K2061">
        <v>1450880854</v>
      </c>
      <c r="L2061" s="16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>((E2061-D2061)/D2061)+1</f>
        <v>1.4345666666666665</v>
      </c>
      <c r="R2061" s="11">
        <f>E2061/N2061</f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f t="shared" si="128"/>
        <v>41843.642939814818</v>
      </c>
      <c r="K2062">
        <v>1400945150</v>
      </c>
      <c r="L2062" s="16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((E2062-D2062)/D2062)+1</f>
        <v>1.964</v>
      </c>
      <c r="R2062" s="11">
        <f>E2062/N2062</f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f t="shared" si="128"/>
        <v>42735.764513888891</v>
      </c>
      <c r="K2063">
        <v>1480616454</v>
      </c>
      <c r="L2063" s="16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((E2063-D2063)/D2063)+1</f>
        <v>1.0791999999999999</v>
      </c>
      <c r="R2063" s="11">
        <f>E2063/N2063</f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f t="shared" si="128"/>
        <v>42453.341412037036</v>
      </c>
      <c r="K2064">
        <v>1456218698</v>
      </c>
      <c r="L2064" s="16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>((E2064-D2064)/D2064)+1</f>
        <v>1.14977</v>
      </c>
      <c r="R2064" s="11">
        <f>E2064/N2064</f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f t="shared" si="128"/>
        <v>42505.73265046296</v>
      </c>
      <c r="K2065">
        <v>1460482501</v>
      </c>
      <c r="L2065" s="16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>((E2065-D2065)/D2065)+1</f>
        <v>1.4804999999999999</v>
      </c>
      <c r="R2065" s="11">
        <f>E2065/N2065</f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f t="shared" si="128"/>
        <v>41425.5</v>
      </c>
      <c r="K2066">
        <v>1366879523</v>
      </c>
      <c r="L2066" s="16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>((E2066-D2066)/D2066)+1</f>
        <v>1.9116676082790636</v>
      </c>
      <c r="R2066" s="11">
        <f>E2066/N2066</f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f t="shared" si="128"/>
        <v>41633.333668981482</v>
      </c>
      <c r="K2067">
        <v>1385366429</v>
      </c>
      <c r="L2067" s="16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((E2067-D2067)/D2067)+1</f>
        <v>1.99215125</v>
      </c>
      <c r="R2067" s="11">
        <f>E2067/N2067</f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f t="shared" si="128"/>
        <v>41874.771793981483</v>
      </c>
      <c r="K2068">
        <v>1406226683</v>
      </c>
      <c r="L2068" s="16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((E2068-D2068)/D2068)+1</f>
        <v>2.1859999999999999</v>
      </c>
      <c r="R2068" s="11">
        <f>E2068/N2068</f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f t="shared" si="128"/>
        <v>42148.853888888887</v>
      </c>
      <c r="K2069">
        <v>1429648176</v>
      </c>
      <c r="L2069" s="16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((E2069-D2069)/D2069)+1</f>
        <v>1.2686868686868686</v>
      </c>
      <c r="R2069" s="11">
        <f>E2069/N2069</f>
        <v>62.8</v>
      </c>
      <c r="S2069" t="str">
        <f t="shared" si="130"/>
        <v>technology</v>
      </c>
      <c r="T2069" t="str">
        <f t="shared" si="131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f t="shared" si="128"/>
        <v>42663.841608796298</v>
      </c>
      <c r="K2070">
        <v>1474402315</v>
      </c>
      <c r="L2070" s="16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((E2070-D2070)/D2070)+1</f>
        <v>1.0522388</v>
      </c>
      <c r="R2070" s="11">
        <f>E2070/N2070</f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f t="shared" si="128"/>
        <v>42371.972118055557</v>
      </c>
      <c r="K2071">
        <v>1449098391</v>
      </c>
      <c r="L2071" s="16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((E2071-D2071)/D2071)+1</f>
        <v>1.2840666000000001</v>
      </c>
      <c r="R2071" s="11">
        <f>E2071/N2071</f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f t="shared" si="128"/>
        <v>42549.6565162037</v>
      </c>
      <c r="K2072">
        <v>1464536723</v>
      </c>
      <c r="L2072" s="16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((E2072-D2072)/D2072)+1</f>
        <v>3.1732719999999999</v>
      </c>
      <c r="R2072" s="11">
        <f>E2072/N2072</f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f t="shared" si="128"/>
        <v>42645.278749999998</v>
      </c>
      <c r="K2073">
        <v>1471502484</v>
      </c>
      <c r="L2073" s="16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((E2073-D2073)/D2073)+1</f>
        <v>2.8072999999999997</v>
      </c>
      <c r="R2073" s="11">
        <f>E2073/N2073</f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f t="shared" si="128"/>
        <v>42497.581388888888</v>
      </c>
      <c r="K2074">
        <v>1460037432</v>
      </c>
      <c r="L2074" s="16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((E2074-D2074)/D2074)+1</f>
        <v>1.1073146853146854</v>
      </c>
      <c r="R2074" s="11">
        <f>E2074/N2074</f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f t="shared" si="128"/>
        <v>42132.668032407411</v>
      </c>
      <c r="K2075">
        <v>1427212918</v>
      </c>
      <c r="L2075" s="16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((E2075-D2075)/D2075)+1</f>
        <v>1.526043</v>
      </c>
      <c r="R2075" s="11">
        <f>E2075/N2075</f>
        <v>324.69</v>
      </c>
      <c r="S2075" t="str">
        <f t="shared" si="130"/>
        <v>technology</v>
      </c>
      <c r="T2075" t="str">
        <f t="shared" si="131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f t="shared" si="128"/>
        <v>42496.826180555552</v>
      </c>
      <c r="K2076">
        <v>1459972182</v>
      </c>
      <c r="L2076" s="16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((E2076-D2076)/D2076)+1</f>
        <v>1.0249999999999999</v>
      </c>
      <c r="R2076" s="11">
        <f>E2076/N2076</f>
        <v>205</v>
      </c>
      <c r="S2076" t="str">
        <f t="shared" si="130"/>
        <v>technology</v>
      </c>
      <c r="T2076" t="str">
        <f t="shared" si="131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f t="shared" si="128"/>
        <v>41480.681574074071</v>
      </c>
      <c r="K2077">
        <v>1372177288</v>
      </c>
      <c r="L2077" s="16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((E2077-D2077)/D2077)+1</f>
        <v>16.783738373837384</v>
      </c>
      <c r="R2077" s="11">
        <f>E2077/N2077</f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f t="shared" si="128"/>
        <v>41843.880659722221</v>
      </c>
      <c r="K2078">
        <v>1402693689</v>
      </c>
      <c r="L2078" s="16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((E2078-D2078)/D2078)+1</f>
        <v>5.4334915642458101</v>
      </c>
      <c r="R2078" s="11">
        <f>E2078/N2078</f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f t="shared" si="128"/>
        <v>42160.875</v>
      </c>
      <c r="K2079">
        <v>1428541276</v>
      </c>
      <c r="L2079" s="16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>((E2079-D2079)/D2079)+1</f>
        <v>1.1550799999999999</v>
      </c>
      <c r="R2079" s="11">
        <f>E2079/N2079</f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f t="shared" si="128"/>
        <v>42722.771493055552</v>
      </c>
      <c r="K2080">
        <v>1479493857</v>
      </c>
      <c r="L2080" s="16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((E2080-D2080)/D2080)+1</f>
        <v>1.3120499999999999</v>
      </c>
      <c r="R2080" s="11">
        <f>E2080/N2080</f>
        <v>546.6875</v>
      </c>
      <c r="S2080" t="str">
        <f t="shared" si="130"/>
        <v>technology</v>
      </c>
      <c r="T2080" t="str">
        <f t="shared" si="131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f t="shared" si="128"/>
        <v>42180.791666666672</v>
      </c>
      <c r="K2081">
        <v>1432659793</v>
      </c>
      <c r="L2081" s="16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>((E2081-D2081)/D2081)+1</f>
        <v>2.8816999999999999</v>
      </c>
      <c r="R2081" s="11">
        <f>E2081/N2081</f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f t="shared" si="128"/>
        <v>42319.998842592591</v>
      </c>
      <c r="K2082">
        <v>1444690700</v>
      </c>
      <c r="L2082" s="16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>((E2082-D2082)/D2082)+1</f>
        <v>5.0780000000000003</v>
      </c>
      <c r="R2082" s="11">
        <f>E2082/N2082</f>
        <v>101.56</v>
      </c>
      <c r="S2082" t="str">
        <f t="shared" si="130"/>
        <v>technology</v>
      </c>
      <c r="T2082" t="str">
        <f t="shared" si="131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f t="shared" si="128"/>
        <v>41045.207638888889</v>
      </c>
      <c r="K2083">
        <v>1333597555</v>
      </c>
      <c r="L2083" s="16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>((E2083-D2083)/D2083)+1</f>
        <v>1.1457142857142857</v>
      </c>
      <c r="R2083" s="11">
        <f>E2083/N2083</f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f t="shared" si="128"/>
        <v>40871.161990740737</v>
      </c>
      <c r="K2084">
        <v>1316919196</v>
      </c>
      <c r="L2084" s="16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>((E2084-D2084)/D2084)+1</f>
        <v>1.1073333333333333</v>
      </c>
      <c r="R2084" s="11">
        <f>E2084/N2084</f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f t="shared" si="128"/>
        <v>41064.72216435185</v>
      </c>
      <c r="K2085">
        <v>1336238395</v>
      </c>
      <c r="L2085" s="16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((E2085-D2085)/D2085)+1</f>
        <v>1.1333333333333333</v>
      </c>
      <c r="R2085" s="11">
        <f>E2085/N2085</f>
        <v>34</v>
      </c>
      <c r="S2085" t="str">
        <f t="shared" si="130"/>
        <v>music</v>
      </c>
      <c r="T2085" t="str">
        <f t="shared" si="131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f t="shared" si="128"/>
        <v>41763.290972222225</v>
      </c>
      <c r="K2086">
        <v>1396468782</v>
      </c>
      <c r="L2086" s="16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>((E2086-D2086)/D2086)+1</f>
        <v>1.0833333333333333</v>
      </c>
      <c r="R2086" s="11">
        <f>E2086/N2086</f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f t="shared" si="128"/>
        <v>41105.835497685184</v>
      </c>
      <c r="K2087">
        <v>1339790587</v>
      </c>
      <c r="L2087" s="16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((E2087-D2087)/D2087)+1</f>
        <v>1.2353333333333334</v>
      </c>
      <c r="R2087" s="11">
        <f>E2087/N2087</f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f t="shared" si="128"/>
        <v>40891.207638888889</v>
      </c>
      <c r="K2088">
        <v>1321200332</v>
      </c>
      <c r="L2088" s="16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>((E2088-D2088)/D2088)+1</f>
        <v>1.0069999999999999</v>
      </c>
      <c r="R2088" s="11">
        <f>E2088/N2088</f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f t="shared" si="128"/>
        <v>40794.204375000001</v>
      </c>
      <c r="K2089">
        <v>1312865658</v>
      </c>
      <c r="L2089" s="16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((E2089-D2089)/D2089)+1</f>
        <v>1.0353333333333334</v>
      </c>
      <c r="R2089" s="11">
        <f>E2089/N2089</f>
        <v>62.12</v>
      </c>
      <c r="S2089" t="str">
        <f t="shared" si="130"/>
        <v>music</v>
      </c>
      <c r="T2089" t="str">
        <f t="shared" si="131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f t="shared" si="128"/>
        <v>40432.165972222225</v>
      </c>
      <c r="K2090">
        <v>1281028152</v>
      </c>
      <c r="L2090" s="16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>((E2090-D2090)/D2090)+1</f>
        <v>1.1551066666666667</v>
      </c>
      <c r="R2090" s="11">
        <f>E2090/N2090</f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f t="shared" si="128"/>
        <v>41488.076319444444</v>
      </c>
      <c r="K2091">
        <v>1372384194</v>
      </c>
      <c r="L2091" s="16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((E2091-D2091)/D2091)+1</f>
        <v>1.2040040000000001</v>
      </c>
      <c r="R2091" s="11">
        <f>E2091/N2091</f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f t="shared" si="128"/>
        <v>41329.381423611114</v>
      </c>
      <c r="K2092">
        <v>1359104955</v>
      </c>
      <c r="L2092" s="16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((E2092-D2092)/D2092)+1</f>
        <v>1.1504037499999999</v>
      </c>
      <c r="R2092" s="11">
        <f>E2092/N2092</f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f t="shared" si="128"/>
        <v>40603.833333333336</v>
      </c>
      <c r="K2093">
        <v>1294818278</v>
      </c>
      <c r="L2093" s="16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>((E2093-D2093)/D2093)+1</f>
        <v>1.2046777777777777</v>
      </c>
      <c r="R2093" s="11">
        <f>E2093/N2093</f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f t="shared" si="128"/>
        <v>40823.707546296297</v>
      </c>
      <c r="K2094">
        <v>1312822732</v>
      </c>
      <c r="L2094" s="16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((E2094-D2094)/D2094)+1</f>
        <v>1.0128333333333333</v>
      </c>
      <c r="R2094" s="11">
        <f>E2094/N2094</f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f t="shared" si="128"/>
        <v>41265.896203703705</v>
      </c>
      <c r="K2095">
        <v>1351024232</v>
      </c>
      <c r="L2095" s="16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>((E2095-D2095)/D2095)+1</f>
        <v>1.0246666666666666</v>
      </c>
      <c r="R2095" s="11">
        <f>E2095/N2095</f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f t="shared" si="128"/>
        <v>40973.125</v>
      </c>
      <c r="K2096">
        <v>1327969730</v>
      </c>
      <c r="L2096" s="16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>((E2096-D2096)/D2096)+1</f>
        <v>1.2054285714285715</v>
      </c>
      <c r="R2096" s="11">
        <f>E2096/N2096</f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f t="shared" si="128"/>
        <v>40818.733483796292</v>
      </c>
      <c r="K2097">
        <v>1312392973</v>
      </c>
      <c r="L2097" s="16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((E2097-D2097)/D2097)+1</f>
        <v>1</v>
      </c>
      <c r="R2097" s="11">
        <f>E2097/N2097</f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f t="shared" si="128"/>
        <v>41208.165972222225</v>
      </c>
      <c r="K2098">
        <v>1349892735</v>
      </c>
      <c r="L2098" s="16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>((E2098-D2098)/D2098)+1</f>
        <v>1.0166666666666666</v>
      </c>
      <c r="R2098" s="11">
        <f>E2098/N2098</f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f t="shared" si="128"/>
        <v>40878.626562500001</v>
      </c>
      <c r="K2099">
        <v>1317564135</v>
      </c>
      <c r="L2099" s="16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>((E2099-D2099)/D2099)+1</f>
        <v>1</v>
      </c>
      <c r="R2099" s="11">
        <f>E2099/N2099</f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f t="shared" si="128"/>
        <v>40976.11383101852</v>
      </c>
      <c r="K2100">
        <v>1328582635</v>
      </c>
      <c r="L2100" s="16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((E2100-D2100)/D2100)+1</f>
        <v>1.0033333333333334</v>
      </c>
      <c r="R2100" s="11">
        <f>E2100/N2100</f>
        <v>188.125</v>
      </c>
      <c r="S2100" t="str">
        <f t="shared" si="130"/>
        <v>music</v>
      </c>
      <c r="T2100" t="str">
        <f t="shared" si="131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f t="shared" si="128"/>
        <v>42187.152777777781</v>
      </c>
      <c r="K2101">
        <v>1434650084</v>
      </c>
      <c r="L2101" s="16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>((E2101-D2101)/D2101)+1</f>
        <v>1.3236666666666665</v>
      </c>
      <c r="R2101" s="11">
        <f>E2101/N2101</f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f t="shared" si="128"/>
        <v>41090.165972222225</v>
      </c>
      <c r="K2102">
        <v>1339704141</v>
      </c>
      <c r="L2102" s="16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>((E2102-D2102)/D2102)+1</f>
        <v>1.3666666666666667</v>
      </c>
      <c r="R2102" s="11">
        <f>E2102/N2102</f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f t="shared" si="128"/>
        <v>40952.149467592593</v>
      </c>
      <c r="K2103">
        <v>1323920114</v>
      </c>
      <c r="L2103" s="16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((E2103-D2103)/D2103)+1</f>
        <v>1.1325000000000001</v>
      </c>
      <c r="R2103" s="11">
        <f>E2103/N2103</f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f t="shared" si="128"/>
        <v>40668.868611111109</v>
      </c>
      <c r="K2104">
        <v>1302036648</v>
      </c>
      <c r="L2104" s="16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((E2104-D2104)/D2104)+1</f>
        <v>1.3599999999999999</v>
      </c>
      <c r="R2104" s="11">
        <f>E2104/N2104</f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f t="shared" si="128"/>
        <v>41222.7966087963</v>
      </c>
      <c r="K2105">
        <v>1349892427</v>
      </c>
      <c r="L2105" s="16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>((E2105-D2105)/D2105)+1</f>
        <v>1.4612318374694613</v>
      </c>
      <c r="R2105" s="11">
        <f>E2105/N2105</f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f t="shared" si="128"/>
        <v>41425</v>
      </c>
      <c r="K2106">
        <v>1367286434</v>
      </c>
      <c r="L2106" s="16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>((E2106-D2106)/D2106)+1</f>
        <v>1.2949999999999999</v>
      </c>
      <c r="R2106" s="11">
        <f>E2106/N2106</f>
        <v>28</v>
      </c>
      <c r="S2106" t="str">
        <f t="shared" si="130"/>
        <v>music</v>
      </c>
      <c r="T2106" t="str">
        <f t="shared" si="131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f t="shared" si="128"/>
        <v>41964.166666666672</v>
      </c>
      <c r="K2107">
        <v>1415472953</v>
      </c>
      <c r="L2107" s="16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>((E2107-D2107)/D2107)+1</f>
        <v>2.54</v>
      </c>
      <c r="R2107" s="11">
        <f>E2107/N2107</f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f t="shared" si="128"/>
        <v>41300.21497685185</v>
      </c>
      <c r="K2108">
        <v>1356584974</v>
      </c>
      <c r="L2108" s="16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((E2108-D2108)/D2108)+1</f>
        <v>1.0704545454545455</v>
      </c>
      <c r="R2108" s="11">
        <f>E2108/N2108</f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f t="shared" si="128"/>
        <v>41955.752233796295</v>
      </c>
      <c r="K2109">
        <v>1413997393</v>
      </c>
      <c r="L2109" s="16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>((E2109-D2109)/D2109)+1</f>
        <v>1.0773299999999999</v>
      </c>
      <c r="R2109" s="11">
        <f>E2109/N2109</f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f t="shared" si="128"/>
        <v>41162.163194444445</v>
      </c>
      <c r="K2110">
        <v>1344917580</v>
      </c>
      <c r="L2110" s="16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>((E2110-D2110)/D2110)+1</f>
        <v>1.0731250000000001</v>
      </c>
      <c r="R2110" s="11">
        <f>E2110/N2110</f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f t="shared" si="128"/>
        <v>42190.708530092597</v>
      </c>
      <c r="K2111">
        <v>1433523617</v>
      </c>
      <c r="L2111" s="16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((E2111-D2111)/D2111)+1</f>
        <v>1.06525</v>
      </c>
      <c r="R2111" s="11">
        <f>E2111/N2111</f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f t="shared" si="128"/>
        <v>41787.207638888889</v>
      </c>
      <c r="K2112">
        <v>1398873969</v>
      </c>
      <c r="L2112" s="16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>((E2112-D2112)/D2112)+1</f>
        <v>1.0035000000000001</v>
      </c>
      <c r="R2112" s="11">
        <f>E2112/N2112</f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f t="shared" si="128"/>
        <v>40770.041666666664</v>
      </c>
      <c r="K2113">
        <v>1307594625</v>
      </c>
      <c r="L2113" s="16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>((E2113-D2113)/D2113)+1</f>
        <v>1.0649999999999999</v>
      </c>
      <c r="R2113" s="11">
        <f>E2113/N2113</f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f t="shared" si="128"/>
        <v>41379.928159722222</v>
      </c>
      <c r="K2114">
        <v>1364854593</v>
      </c>
      <c r="L2114" s="16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((E2114-D2114)/D2114)+1</f>
        <v>1</v>
      </c>
      <c r="R2114" s="11">
        <f>E2114/N2114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f t="shared" ref="J2115:J2178" si="132">(((I2115/60)/60)/24)+DATE(1970,1,1)</f>
        <v>41905.86546296296</v>
      </c>
      <c r="K2115">
        <v>1408481176</v>
      </c>
      <c r="L2115" s="16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((E2115-D2115)/D2115)+1</f>
        <v>1.0485714285714285</v>
      </c>
      <c r="R2115" s="11">
        <f>E2115/N2115</f>
        <v>68.598130841121488</v>
      </c>
      <c r="S2115" t="str">
        <f t="shared" ref="S2115:S2178" si="134">LEFT(P2115,FIND("/",P2115)-1)</f>
        <v>music</v>
      </c>
      <c r="T2115" t="str">
        <f t="shared" ref="T2115:T2178" si="135">RIGHT(P2115,LEN(P2115)-FIND("/",P2115))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f t="shared" si="132"/>
        <v>40521.207638888889</v>
      </c>
      <c r="K2116">
        <v>1286480070</v>
      </c>
      <c r="L2116" s="16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>((E2116-D2116)/D2116)+1</f>
        <v>1.0469999999999999</v>
      </c>
      <c r="R2116" s="11">
        <f>E2116/N2116</f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f t="shared" si="132"/>
        <v>40594.081030092595</v>
      </c>
      <c r="K2117">
        <v>1295575001</v>
      </c>
      <c r="L2117" s="16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((E2117-D2117)/D2117)+1</f>
        <v>2.2566666666666668</v>
      </c>
      <c r="R2117" s="11">
        <f>E2117/N2117</f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f t="shared" si="132"/>
        <v>41184.777812500004</v>
      </c>
      <c r="K2118">
        <v>1345056003</v>
      </c>
      <c r="L2118" s="16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((E2118-D2118)/D2118)+1</f>
        <v>1.0090416666666666</v>
      </c>
      <c r="R2118" s="11">
        <f>E2118/N2118</f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f t="shared" si="132"/>
        <v>42304.207638888889</v>
      </c>
      <c r="K2119">
        <v>1444699549</v>
      </c>
      <c r="L2119" s="16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>((E2119-D2119)/D2119)+1</f>
        <v>1.4775</v>
      </c>
      <c r="R2119" s="11">
        <f>E2119/N2119</f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f t="shared" si="132"/>
        <v>40748.839537037034</v>
      </c>
      <c r="K2120">
        <v>1308946136</v>
      </c>
      <c r="L2120" s="16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((E2120-D2120)/D2120)+1</f>
        <v>1.3461099999999999</v>
      </c>
      <c r="R2120" s="11">
        <f>E2120/N2120</f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f t="shared" si="132"/>
        <v>41137.130150462966</v>
      </c>
      <c r="K2121">
        <v>1342494445</v>
      </c>
      <c r="L2121" s="16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((E2121-D2121)/D2121)+1</f>
        <v>1.0075000000000001</v>
      </c>
      <c r="R2121" s="11">
        <f>E2121/N2121</f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f t="shared" si="132"/>
        <v>41640.964537037034</v>
      </c>
      <c r="K2122">
        <v>1384384136</v>
      </c>
      <c r="L2122" s="16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((E2122-D2122)/D2122)+1</f>
        <v>1.00880375</v>
      </c>
      <c r="R2122" s="11">
        <f>E2122/N2122</f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f t="shared" si="132"/>
        <v>42746.7424537037</v>
      </c>
      <c r="K2123">
        <v>1481564948</v>
      </c>
      <c r="L2123" s="16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>((E2123-D2123)/D2123)+1</f>
        <v>5.6800000000000184E-3</v>
      </c>
      <c r="R2123" s="11">
        <f>E2123/N2123</f>
        <v>28.4</v>
      </c>
      <c r="S2123" t="str">
        <f t="shared" si="134"/>
        <v>games</v>
      </c>
      <c r="T2123" t="str">
        <f t="shared" si="135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f t="shared" si="132"/>
        <v>42742.300567129627</v>
      </c>
      <c r="K2124">
        <v>1481181169</v>
      </c>
      <c r="L2124" s="16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((E2124-D2124)/D2124)+1</f>
        <v>3.8749999999999618E-3</v>
      </c>
      <c r="R2124" s="11">
        <f>E2124/N2124</f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f t="shared" si="132"/>
        <v>40252.290972222225</v>
      </c>
      <c r="K2125">
        <v>1263982307</v>
      </c>
      <c r="L2125" s="16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>((E2125-D2125)/D2125)+1</f>
        <v>9.9999999999999978E-2</v>
      </c>
      <c r="R2125" s="11">
        <f>E2125/N2125</f>
        <v>10</v>
      </c>
      <c r="S2125" t="str">
        <f t="shared" si="134"/>
        <v>games</v>
      </c>
      <c r="T2125" t="str">
        <f t="shared" si="135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f t="shared" si="132"/>
        <v>40512.208333333336</v>
      </c>
      <c r="K2126">
        <v>1286930435</v>
      </c>
      <c r="L2126" s="16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>((E2126-D2126)/D2126)+1</f>
        <v>0.1045454545454545</v>
      </c>
      <c r="R2126" s="11">
        <f>E2126/N2126</f>
        <v>23</v>
      </c>
      <c r="S2126" t="str">
        <f t="shared" si="134"/>
        <v>games</v>
      </c>
      <c r="T2126" t="str">
        <f t="shared" si="135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f t="shared" si="132"/>
        <v>42221.023530092592</v>
      </c>
      <c r="K2127">
        <v>1436142833</v>
      </c>
      <c r="L2127" s="16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((E2127-D2127)/D2127)+1</f>
        <v>1.419999999999999E-2</v>
      </c>
      <c r="R2127" s="11">
        <f>E2127/N2127</f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f t="shared" si="132"/>
        <v>41981.973229166666</v>
      </c>
      <c r="K2128">
        <v>1415488887</v>
      </c>
      <c r="L2128" s="16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((E2128-D2128)/D2128)+1</f>
        <v>4.9999999999994493E-4</v>
      </c>
      <c r="R2128" s="11">
        <f>E2128/N2128</f>
        <v>5</v>
      </c>
      <c r="S2128" t="str">
        <f t="shared" si="134"/>
        <v>games</v>
      </c>
      <c r="T2128" t="str">
        <f t="shared" si="135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f t="shared" si="132"/>
        <v>42075.463692129633</v>
      </c>
      <c r="K2129">
        <v>1423570063</v>
      </c>
      <c r="L2129" s="16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>((E2129-D2129)/D2129)+1</f>
        <v>0.28842857142857148</v>
      </c>
      <c r="R2129" s="11">
        <f>E2129/N2129</f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f t="shared" si="132"/>
        <v>41903.772789351853</v>
      </c>
      <c r="K2130">
        <v>1406140369</v>
      </c>
      <c r="L2130" s="16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((E2130-D2130)/D2130)+1</f>
        <v>1.6666666666667052E-3</v>
      </c>
      <c r="R2130" s="11">
        <f>E2130/N2130</f>
        <v>25</v>
      </c>
      <c r="S2130" t="str">
        <f t="shared" si="134"/>
        <v>games</v>
      </c>
      <c r="T2130" t="str">
        <f t="shared" si="135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f t="shared" si="132"/>
        <v>42439.024305555555</v>
      </c>
      <c r="K2131">
        <v>1454978100</v>
      </c>
      <c r="L2131" s="16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((E2131-D2131)/D2131)+1</f>
        <v>0.11799999999999999</v>
      </c>
      <c r="R2131" s="11">
        <f>E2131/N2131</f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f t="shared" si="132"/>
        <v>41867.086377314816</v>
      </c>
      <c r="K2132">
        <v>1405130663</v>
      </c>
      <c r="L2132" s="16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>((E2132-D2132)/D2132)+1</f>
        <v>2.0238095238095388E-3</v>
      </c>
      <c r="R2132" s="11">
        <f>E2132/N2132</f>
        <v>21.25</v>
      </c>
      <c r="S2132" t="str">
        <f t="shared" si="134"/>
        <v>games</v>
      </c>
      <c r="T2132" t="str">
        <f t="shared" si="135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f t="shared" si="132"/>
        <v>42197.207071759258</v>
      </c>
      <c r="K2133">
        <v>1434085091</v>
      </c>
      <c r="L2133" s="16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((E2133-D2133)/D2133)+1</f>
        <v>5.0000000000000044E-2</v>
      </c>
      <c r="R2133" s="11">
        <f>E2133/N2133</f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f t="shared" si="132"/>
        <v>41673.487175925926</v>
      </c>
      <c r="K2134">
        <v>1388835692</v>
      </c>
      <c r="L2134" s="16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((E2134-D2134)/D2134)+1</f>
        <v>2.1129900000000035E-2</v>
      </c>
      <c r="R2134" s="11">
        <f>E2134/N2134</f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f t="shared" si="132"/>
        <v>40657.290972222225</v>
      </c>
      <c r="K2135">
        <v>1300328399</v>
      </c>
      <c r="L2135" s="16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>((E2135-D2135)/D2135)+1</f>
        <v>1.6000000000000014E-2</v>
      </c>
      <c r="R2135" s="11">
        <f>E2135/N2135</f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f t="shared" si="132"/>
        <v>41391.886469907404</v>
      </c>
      <c r="K2136">
        <v>1364505391</v>
      </c>
      <c r="L2136" s="16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((E2136-D2136)/D2136)+1</f>
        <v>1.7333333333333312E-2</v>
      </c>
      <c r="R2136" s="11">
        <f>E2136/N2136</f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f t="shared" si="132"/>
        <v>41186.963344907403</v>
      </c>
      <c r="K2137">
        <v>1346800033</v>
      </c>
      <c r="L2137" s="16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((E2137-D2137)/D2137)+1</f>
        <v>9.5600000000000018E-2</v>
      </c>
      <c r="R2137" s="11">
        <f>E2137/N2137</f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f t="shared" si="132"/>
        <v>41566.509097222224</v>
      </c>
      <c r="K2138">
        <v>1379592786</v>
      </c>
      <c r="L2138" s="16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((E2138-D2138)/D2138)+1</f>
        <v>5.9612500000005841E-4</v>
      </c>
      <c r="R2138" s="11">
        <f>E2138/N2138</f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f t="shared" si="132"/>
        <v>41978.771168981482</v>
      </c>
      <c r="K2139">
        <v>1415212229</v>
      </c>
      <c r="L2139" s="16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((E2139-D2139)/D2139)+1</f>
        <v>0.28405999999999998</v>
      </c>
      <c r="R2139" s="11">
        <f>E2139/N2139</f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f t="shared" si="132"/>
        <v>41587.054849537039</v>
      </c>
      <c r="K2140">
        <v>1381364339</v>
      </c>
      <c r="L2140" s="16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>((E2140-D2140)/D2140)+1</f>
        <v>0.128</v>
      </c>
      <c r="R2140" s="11">
        <f>E2140/N2140</f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f t="shared" si="132"/>
        <v>42677.750092592592</v>
      </c>
      <c r="K2141">
        <v>1475604008</v>
      </c>
      <c r="L2141" s="16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((E2141-D2141)/D2141)+1</f>
        <v>5.4200000000000026E-2</v>
      </c>
      <c r="R2141" s="11">
        <f>E2141/N2141</f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f t="shared" si="132"/>
        <v>41285.833611111113</v>
      </c>
      <c r="K2142">
        <v>1355342424</v>
      </c>
      <c r="L2142" s="16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((E2142-D2142)/D2142)+1</f>
        <v>1.1200000000000099E-3</v>
      </c>
      <c r="R2142" s="11">
        <f>E2142/N2142</f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f t="shared" si="132"/>
        <v>41957.277303240742</v>
      </c>
      <c r="K2143">
        <v>1413351559</v>
      </c>
      <c r="L2143" s="16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>((E2143-D2143)/D2143)+1</f>
        <v>0</v>
      </c>
      <c r="R2143" s="11" t="e">
        <f>E2143/N2143</f>
        <v>#DIV/0!</v>
      </c>
      <c r="S2143" t="str">
        <f t="shared" si="134"/>
        <v>games</v>
      </c>
      <c r="T2143" t="str">
        <f t="shared" si="135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f t="shared" si="132"/>
        <v>42368.701504629629</v>
      </c>
      <c r="K2144">
        <v>1449075010</v>
      </c>
      <c r="L2144" s="16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((E2144-D2144)/D2144)+1</f>
        <v>5.7238095238095199E-2</v>
      </c>
      <c r="R2144" s="11">
        <f>E2144/N2144</f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f t="shared" si="132"/>
        <v>40380.791666666664</v>
      </c>
      <c r="K2145">
        <v>1275599812</v>
      </c>
      <c r="L2145" s="16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>((E2145-D2145)/D2145)+1</f>
        <v>0.11250000000000004</v>
      </c>
      <c r="R2145" s="11">
        <f>E2145/N2145</f>
        <v>45</v>
      </c>
      <c r="S2145" t="str">
        <f t="shared" si="134"/>
        <v>games</v>
      </c>
      <c r="T2145" t="str">
        <f t="shared" si="135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f t="shared" si="132"/>
        <v>41531.546759259261</v>
      </c>
      <c r="K2146">
        <v>1376399240</v>
      </c>
      <c r="L2146" s="16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((E2146-D2146)/D2146)+1</f>
        <v>1.7098591549295827E-2</v>
      </c>
      <c r="R2146" s="11">
        <f>E2146/N2146</f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f t="shared" si="132"/>
        <v>41605.279097222221</v>
      </c>
      <c r="K2147">
        <v>1382938914</v>
      </c>
      <c r="L2147" s="16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>((E2147-D2147)/D2147)+1</f>
        <v>0.30433333333333334</v>
      </c>
      <c r="R2147" s="11">
        <f>E2147/N2147</f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f t="shared" si="132"/>
        <v>42411.679513888885</v>
      </c>
      <c r="K2148">
        <v>1453997910</v>
      </c>
      <c r="L2148" s="16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>((E2148-D2148)/D2148)+1</f>
        <v>1.9999999999997797E-4</v>
      </c>
      <c r="R2148" s="11">
        <f>E2148/N2148</f>
        <v>1</v>
      </c>
      <c r="S2148" t="str">
        <f t="shared" si="134"/>
        <v>games</v>
      </c>
      <c r="T2148" t="str">
        <f t="shared" si="135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f t="shared" si="132"/>
        <v>41959.337361111116</v>
      </c>
      <c r="K2149">
        <v>1413356748</v>
      </c>
      <c r="L2149" s="16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>((E2149-D2149)/D2149)+1</f>
        <v>6.9641025641025145E-3</v>
      </c>
      <c r="R2149" s="11">
        <f>E2149/N2149</f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f t="shared" si="132"/>
        <v>42096.691921296297</v>
      </c>
      <c r="K2150">
        <v>1425404182</v>
      </c>
      <c r="L2150" s="16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>((E2150-D2150)/D2150)+1</f>
        <v>2.0000000000000018E-2</v>
      </c>
      <c r="R2150" s="11">
        <f>E2150/N2150</f>
        <v>1</v>
      </c>
      <c r="S2150" t="str">
        <f t="shared" si="134"/>
        <v>games</v>
      </c>
      <c r="T2150" t="str">
        <f t="shared" si="135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f t="shared" si="132"/>
        <v>40390</v>
      </c>
      <c r="K2151">
        <v>1277512556</v>
      </c>
      <c r="L2151" s="16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>((E2151-D2151)/D2151)+1</f>
        <v>0</v>
      </c>
      <c r="R2151" s="11" t="e">
        <f>E2151/N2151</f>
        <v>#DIV/0!</v>
      </c>
      <c r="S2151" t="str">
        <f t="shared" si="134"/>
        <v>games</v>
      </c>
      <c r="T2151" t="str">
        <f t="shared" si="135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f t="shared" si="132"/>
        <v>42564.284710648149</v>
      </c>
      <c r="K2152">
        <v>1465800599</v>
      </c>
      <c r="L2152" s="16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((E2152-D2152)/D2152)+1</f>
        <v>8.0999999999999961E-3</v>
      </c>
      <c r="R2152" s="11">
        <f>E2152/N2152</f>
        <v>101.25</v>
      </c>
      <c r="S2152" t="str">
        <f t="shared" si="134"/>
        <v>games</v>
      </c>
      <c r="T2152" t="str">
        <f t="shared" si="135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f t="shared" si="132"/>
        <v>42550.847384259265</v>
      </c>
      <c r="K2153">
        <v>1464639614</v>
      </c>
      <c r="L2153" s="16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((E2153-D2153)/D2153)+1</f>
        <v>2.6222222222221925E-3</v>
      </c>
      <c r="R2153" s="11">
        <f>E2153/N2153</f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f t="shared" si="132"/>
        <v>41713.790613425925</v>
      </c>
      <c r="K2154">
        <v>1392321509</v>
      </c>
      <c r="L2154" s="16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>((E2154-D2154)/D2154)+1</f>
        <v>1.6666666666667052E-3</v>
      </c>
      <c r="R2154" s="11">
        <f>E2154/N2154</f>
        <v>12.5</v>
      </c>
      <c r="S2154" t="str">
        <f t="shared" si="134"/>
        <v>games</v>
      </c>
      <c r="T2154" t="str">
        <f t="shared" si="135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f t="shared" si="132"/>
        <v>42014.332638888889</v>
      </c>
      <c r="K2155">
        <v>1417470718</v>
      </c>
      <c r="L2155" s="16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>((E2155-D2155)/D2155)+1</f>
        <v>9.1244548809155113E-5</v>
      </c>
      <c r="R2155" s="11">
        <f>E2155/N2155</f>
        <v>8.5</v>
      </c>
      <c r="S2155" t="str">
        <f t="shared" si="134"/>
        <v>games</v>
      </c>
      <c r="T2155" t="str">
        <f t="shared" si="135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f t="shared" si="132"/>
        <v>41667.632256944446</v>
      </c>
      <c r="K2156">
        <v>1389193827</v>
      </c>
      <c r="L2156" s="16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((E2156-D2156)/D2156)+1</f>
        <v>8.0000000000000071E-3</v>
      </c>
      <c r="R2156" s="11">
        <f>E2156/N2156</f>
        <v>1</v>
      </c>
      <c r="S2156" t="str">
        <f t="shared" si="134"/>
        <v>games</v>
      </c>
      <c r="T2156" t="str">
        <f t="shared" si="135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f t="shared" si="132"/>
        <v>42460.70584490741</v>
      </c>
      <c r="K2157">
        <v>1456854985</v>
      </c>
      <c r="L2157" s="16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>((E2157-D2157)/D2157)+1</f>
        <v>2.300000000000002E-2</v>
      </c>
      <c r="R2157" s="11">
        <f>E2157/N2157</f>
        <v>23</v>
      </c>
      <c r="S2157" t="str">
        <f t="shared" si="134"/>
        <v>games</v>
      </c>
      <c r="T2157" t="str">
        <f t="shared" si="135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f t="shared" si="132"/>
        <v>41533.85423611111</v>
      </c>
      <c r="K2158">
        <v>1375475406</v>
      </c>
      <c r="L2158" s="16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>((E2158-D2158)/D2158)+1</f>
        <v>2.666071428571426E-2</v>
      </c>
      <c r="R2158" s="11">
        <f>E2158/N2158</f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f t="shared" si="132"/>
        <v>42727.332638888889</v>
      </c>
      <c r="K2159">
        <v>1479684783</v>
      </c>
      <c r="L2159" s="16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>((E2159-D2159)/D2159)+1</f>
        <v>0.28191999999999995</v>
      </c>
      <c r="R2159" s="11">
        <f>E2159/N2159</f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f t="shared" si="132"/>
        <v>41309.853865740741</v>
      </c>
      <c r="K2160">
        <v>1356121774</v>
      </c>
      <c r="L2160" s="16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((E2160-D2160)/D2160)+1</f>
        <v>6.5900366666666654E-2</v>
      </c>
      <c r="R2160" s="11">
        <f>E2160/N2160</f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f t="shared" si="132"/>
        <v>40740.731180555551</v>
      </c>
      <c r="K2161">
        <v>1308245574</v>
      </c>
      <c r="L2161" s="16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((E2161-D2161)/D2161)+1</f>
        <v>7.222222222222241E-3</v>
      </c>
      <c r="R2161" s="11">
        <f>E2161/N2161</f>
        <v>13</v>
      </c>
      <c r="S2161" t="str">
        <f t="shared" si="134"/>
        <v>games</v>
      </c>
      <c r="T2161" t="str">
        <f t="shared" si="135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f t="shared" si="132"/>
        <v>41048.711863425924</v>
      </c>
      <c r="K2162">
        <v>1334855105</v>
      </c>
      <c r="L2162" s="16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((E2162-D2162)/D2162)+1</f>
        <v>8.499999999999952E-3</v>
      </c>
      <c r="R2162" s="11">
        <f>E2162/N2162</f>
        <v>5.3125</v>
      </c>
      <c r="S2162" t="str">
        <f t="shared" si="134"/>
        <v>games</v>
      </c>
      <c r="T2162" t="str">
        <f t="shared" si="135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f t="shared" si="132"/>
        <v>42270.852534722217</v>
      </c>
      <c r="K2163">
        <v>1440448059</v>
      </c>
      <c r="L2163" s="16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((E2163-D2163)/D2163)+1</f>
        <v>1.1575</v>
      </c>
      <c r="R2163" s="11">
        <f>E2163/N2163</f>
        <v>35.615384615384613</v>
      </c>
      <c r="S2163" t="str">
        <f t="shared" si="134"/>
        <v>music</v>
      </c>
      <c r="T2163" t="str">
        <f t="shared" si="135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f t="shared" si="132"/>
        <v>41844.766099537039</v>
      </c>
      <c r="K2164">
        <v>1403547791</v>
      </c>
      <c r="L2164" s="16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((E2164-D2164)/D2164)+1</f>
        <v>1.1226666666666667</v>
      </c>
      <c r="R2164" s="11">
        <f>E2164/N2164</f>
        <v>87.103448275862064</v>
      </c>
      <c r="S2164" t="str">
        <f t="shared" si="134"/>
        <v>music</v>
      </c>
      <c r="T2164" t="str">
        <f t="shared" si="135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f t="shared" si="132"/>
        <v>42163.159722222219</v>
      </c>
      <c r="K2165">
        <v>1429306520</v>
      </c>
      <c r="L2165" s="16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>((E2165-D2165)/D2165)+1</f>
        <v>1.3220000000000001</v>
      </c>
      <c r="R2165" s="11">
        <f>E2165/N2165</f>
        <v>75.11363636363636</v>
      </c>
      <c r="S2165" t="str">
        <f t="shared" si="134"/>
        <v>music</v>
      </c>
      <c r="T2165" t="str">
        <f t="shared" si="135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f t="shared" si="132"/>
        <v>42546.165972222225</v>
      </c>
      <c r="K2166">
        <v>1464196414</v>
      </c>
      <c r="L2166" s="16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>((E2166-D2166)/D2166)+1</f>
        <v>1.0263636363636364</v>
      </c>
      <c r="R2166" s="11">
        <f>E2166/N2166</f>
        <v>68.01204819277109</v>
      </c>
      <c r="S2166" t="str">
        <f t="shared" si="134"/>
        <v>music</v>
      </c>
      <c r="T2166" t="str">
        <f t="shared" si="135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f t="shared" si="132"/>
        <v>42468.625405092593</v>
      </c>
      <c r="K2167">
        <v>1457539235</v>
      </c>
      <c r="L2167" s="16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>((E2167-D2167)/D2167)+1</f>
        <v>1.3864000000000001</v>
      </c>
      <c r="R2167" s="11">
        <f>E2167/N2167</f>
        <v>29.623931623931625</v>
      </c>
      <c r="S2167" t="str">
        <f t="shared" si="134"/>
        <v>music</v>
      </c>
      <c r="T2167" t="str">
        <f t="shared" si="135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f t="shared" si="132"/>
        <v>41978.879837962959</v>
      </c>
      <c r="K2168">
        <v>1413922018</v>
      </c>
      <c r="L2168" s="16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>((E2168-D2168)/D2168)+1</f>
        <v>1.466</v>
      </c>
      <c r="R2168" s="11">
        <f>E2168/N2168</f>
        <v>91.625</v>
      </c>
      <c r="S2168" t="str">
        <f t="shared" si="134"/>
        <v>music</v>
      </c>
      <c r="T2168" t="str">
        <f t="shared" si="135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f t="shared" si="132"/>
        <v>41167.066400462965</v>
      </c>
      <c r="K2169">
        <v>1346463337</v>
      </c>
      <c r="L2169" s="16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>((E2169-D2169)/D2169)+1</f>
        <v>1.2</v>
      </c>
      <c r="R2169" s="11">
        <f>E2169/N2169</f>
        <v>22.5</v>
      </c>
      <c r="S2169" t="str">
        <f t="shared" si="134"/>
        <v>music</v>
      </c>
      <c r="T2169" t="str">
        <f t="shared" si="135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f t="shared" si="132"/>
        <v>42776.208333333328</v>
      </c>
      <c r="K2170">
        <v>1484058261</v>
      </c>
      <c r="L2170" s="16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>((E2170-D2170)/D2170)+1</f>
        <v>1.215816111111111</v>
      </c>
      <c r="R2170" s="11">
        <f>E2170/N2170</f>
        <v>64.366735294117646</v>
      </c>
      <c r="S2170" t="str">
        <f t="shared" si="134"/>
        <v>music</v>
      </c>
      <c r="T2170" t="str">
        <f t="shared" si="135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f t="shared" si="132"/>
        <v>42796.700821759259</v>
      </c>
      <c r="K2171">
        <v>1488214151</v>
      </c>
      <c r="L2171" s="16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>((E2171-D2171)/D2171)+1</f>
        <v>1</v>
      </c>
      <c r="R2171" s="11">
        <f>E2171/N2171</f>
        <v>21.857142857142858</v>
      </c>
      <c r="S2171" t="str">
        <f t="shared" si="134"/>
        <v>music</v>
      </c>
      <c r="T2171" t="str">
        <f t="shared" si="135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f t="shared" si="132"/>
        <v>42238.750254629631</v>
      </c>
      <c r="K2172">
        <v>1436810422</v>
      </c>
      <c r="L2172" s="16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((E2172-D2172)/D2172)+1</f>
        <v>1.8085714285714287</v>
      </c>
      <c r="R2172" s="11">
        <f>E2172/N2172</f>
        <v>33.315789473684212</v>
      </c>
      <c r="S2172" t="str">
        <f t="shared" si="134"/>
        <v>music</v>
      </c>
      <c r="T2172" t="str">
        <f t="shared" si="135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f t="shared" si="132"/>
        <v>42177.208333333328</v>
      </c>
      <c r="K2173">
        <v>1431903495</v>
      </c>
      <c r="L2173" s="16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>((E2173-D2173)/D2173)+1</f>
        <v>1.0607500000000001</v>
      </c>
      <c r="R2173" s="11">
        <f>E2173/N2173</f>
        <v>90.276595744680847</v>
      </c>
      <c r="S2173" t="str">
        <f t="shared" si="134"/>
        <v>music</v>
      </c>
      <c r="T2173" t="str">
        <f t="shared" si="135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f t="shared" si="132"/>
        <v>42112.580092592587</v>
      </c>
      <c r="K2174">
        <v>1426773320</v>
      </c>
      <c r="L2174" s="16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((E2174-D2174)/D2174)+1</f>
        <v>1</v>
      </c>
      <c r="R2174" s="11">
        <f>E2174/N2174</f>
        <v>76.92307692307692</v>
      </c>
      <c r="S2174" t="str">
        <f t="shared" si="134"/>
        <v>music</v>
      </c>
      <c r="T2174" t="str">
        <f t="shared" si="135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f t="shared" si="132"/>
        <v>41527.165972222225</v>
      </c>
      <c r="K2175">
        <v>1376066243</v>
      </c>
      <c r="L2175" s="16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>((E2175-D2175)/D2175)+1</f>
        <v>1.2692857142857144</v>
      </c>
      <c r="R2175" s="11">
        <f>E2175/N2175</f>
        <v>59.233333333333334</v>
      </c>
      <c r="S2175" t="str">
        <f t="shared" si="134"/>
        <v>music</v>
      </c>
      <c r="T2175" t="str">
        <f t="shared" si="135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f t="shared" si="132"/>
        <v>42495.542905092589</v>
      </c>
      <c r="K2176">
        <v>1459861307</v>
      </c>
      <c r="L2176" s="16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((E2176-D2176)/D2176)+1</f>
        <v>1.0297499999999999</v>
      </c>
      <c r="R2176" s="11">
        <f>E2176/N2176</f>
        <v>65.38095238095238</v>
      </c>
      <c r="S2176" t="str">
        <f t="shared" si="134"/>
        <v>music</v>
      </c>
      <c r="T2176" t="str">
        <f t="shared" si="135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f t="shared" si="132"/>
        <v>42572.009097222224</v>
      </c>
      <c r="K2177">
        <v>1468455186</v>
      </c>
      <c r="L2177" s="16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((E2177-D2177)/D2177)+1</f>
        <v>2.5</v>
      </c>
      <c r="R2177" s="11">
        <f>E2177/N2177</f>
        <v>67.307692307692307</v>
      </c>
      <c r="S2177" t="str">
        <f t="shared" si="134"/>
        <v>music</v>
      </c>
      <c r="T2177" t="str">
        <f t="shared" si="135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f t="shared" si="132"/>
        <v>42126.633206018523</v>
      </c>
      <c r="K2178">
        <v>1427987509</v>
      </c>
      <c r="L2178" s="16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((E2178-D2178)/D2178)+1</f>
        <v>1.2602</v>
      </c>
      <c r="R2178" s="11">
        <f>E2178/N2178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f t="shared" ref="J2179:J2242" si="136">(((I2179/60)/60)/24)+DATE(1970,1,1)</f>
        <v>42527.250775462962</v>
      </c>
      <c r="K2179">
        <v>1463032867</v>
      </c>
      <c r="L2179" s="16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((E2179-D2179)/D2179)+1</f>
        <v>1.0012000000000001</v>
      </c>
      <c r="R2179" s="11">
        <f>E2179/N2179</f>
        <v>65.868421052631575</v>
      </c>
      <c r="S2179" t="str">
        <f t="shared" ref="S2179:S2242" si="138">LEFT(P2179,FIND("/",P2179)-1)</f>
        <v>music</v>
      </c>
      <c r="T2179" t="str">
        <f t="shared" ref="T2179:T2242" si="139">RIGHT(P2179,LEN(P2179)-FIND("/",P2179))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f t="shared" si="136"/>
        <v>42753.63653935185</v>
      </c>
      <c r="K2180">
        <v>1482160597</v>
      </c>
      <c r="L2180" s="16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((E2180-D2180)/D2180)+1</f>
        <v>1.3864000000000001</v>
      </c>
      <c r="R2180" s="11">
        <f>E2180/N2180</f>
        <v>40.349243306169967</v>
      </c>
      <c r="S2180" t="str">
        <f t="shared" si="138"/>
        <v>music</v>
      </c>
      <c r="T2180" t="str">
        <f t="shared" si="13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f t="shared" si="136"/>
        <v>42105.171203703707</v>
      </c>
      <c r="K2181">
        <v>1426133192</v>
      </c>
      <c r="L2181" s="16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((E2181-D2181)/D2181)+1</f>
        <v>1.6139999999999999</v>
      </c>
      <c r="R2181" s="11">
        <f>E2181/N2181</f>
        <v>76.857142857142861</v>
      </c>
      <c r="S2181" t="str">
        <f t="shared" si="138"/>
        <v>music</v>
      </c>
      <c r="T2181" t="str">
        <f t="shared" si="13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f t="shared" si="136"/>
        <v>42321.711435185185</v>
      </c>
      <c r="K2182">
        <v>1443801868</v>
      </c>
      <c r="L2182" s="16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>((E2182-D2182)/D2182)+1</f>
        <v>1.071842</v>
      </c>
      <c r="R2182" s="11">
        <f>E2182/N2182</f>
        <v>68.707820512820518</v>
      </c>
      <c r="S2182" t="str">
        <f t="shared" si="138"/>
        <v>music</v>
      </c>
      <c r="T2182" t="str">
        <f t="shared" si="13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f t="shared" si="136"/>
        <v>42787.005243055552</v>
      </c>
      <c r="K2183">
        <v>1486426053</v>
      </c>
      <c r="L2183" s="16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((E2183-D2183)/D2183)+1</f>
        <v>1.5310000000000001</v>
      </c>
      <c r="R2183" s="11">
        <f>E2183/N2183</f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f t="shared" si="136"/>
        <v>41914.900752314818</v>
      </c>
      <c r="K2184">
        <v>1409261825</v>
      </c>
      <c r="L2184" s="16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((E2184-D2184)/D2184)+1</f>
        <v>5.2416666666666663</v>
      </c>
      <c r="R2184" s="11">
        <f>E2184/N2184</f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f t="shared" si="136"/>
        <v>42775.208333333328</v>
      </c>
      <c r="K2185">
        <v>1484037977</v>
      </c>
      <c r="L2185" s="16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>((E2185-D2185)/D2185)+1</f>
        <v>4.8927777777777779</v>
      </c>
      <c r="R2185" s="11">
        <f>E2185/N2185</f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f t="shared" si="136"/>
        <v>42394.666666666672</v>
      </c>
      <c r="K2186">
        <v>1452530041</v>
      </c>
      <c r="L2186" s="16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>((E2186-D2186)/D2186)+1</f>
        <v>2.8473999999999999</v>
      </c>
      <c r="R2186" s="11">
        <f>E2186/N2186</f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f t="shared" si="136"/>
        <v>41359.349988425929</v>
      </c>
      <c r="K2187">
        <v>1360830239</v>
      </c>
      <c r="L2187" s="16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((E2187-D2187)/D2187)+1</f>
        <v>18.569700000000001</v>
      </c>
      <c r="R2187" s="11">
        <f>E2187/N2187</f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f t="shared" si="136"/>
        <v>42620.083333333328</v>
      </c>
      <c r="K2188">
        <v>1470062743</v>
      </c>
      <c r="L2188" s="16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>((E2188-D2188)/D2188)+1</f>
        <v>1.0967500000000001</v>
      </c>
      <c r="R2188" s="11">
        <f>E2188/N2188</f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f t="shared" si="136"/>
        <v>42097.165972222225</v>
      </c>
      <c r="K2189">
        <v>1425531666</v>
      </c>
      <c r="L2189" s="16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>((E2189-D2189)/D2189)+1</f>
        <v>10.146425000000001</v>
      </c>
      <c r="R2189" s="11">
        <f>E2189/N2189</f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f t="shared" si="136"/>
        <v>42668.708333333328</v>
      </c>
      <c r="K2190">
        <v>1474380241</v>
      </c>
      <c r="L2190" s="16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>((E2190-D2190)/D2190)+1</f>
        <v>4.1217692027666546</v>
      </c>
      <c r="R2190" s="11">
        <f>E2190/N2190</f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f t="shared" si="136"/>
        <v>42481.916666666672</v>
      </c>
      <c r="K2191">
        <v>1460055300</v>
      </c>
      <c r="L2191" s="16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>((E2191-D2191)/D2191)+1</f>
        <v>5.0324999999999998</v>
      </c>
      <c r="R2191" s="11">
        <f>E2191/N2191</f>
        <v>68.625</v>
      </c>
      <c r="S2191" t="str">
        <f t="shared" si="138"/>
        <v>games</v>
      </c>
      <c r="T2191" t="str">
        <f t="shared" si="13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f t="shared" si="136"/>
        <v>42452.290972222225</v>
      </c>
      <c r="K2192">
        <v>1455721204</v>
      </c>
      <c r="L2192" s="16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>((E2192-D2192)/D2192)+1</f>
        <v>1.8461052631578947</v>
      </c>
      <c r="R2192" s="11">
        <f>E2192/N2192</f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f t="shared" si="136"/>
        <v>42780.833645833336</v>
      </c>
      <c r="K2193">
        <v>1486065627</v>
      </c>
      <c r="L2193" s="16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((E2193-D2193)/D2193)+1</f>
        <v>1.1973333333333334</v>
      </c>
      <c r="R2193" s="11">
        <f>E2193/N2193</f>
        <v>35.92</v>
      </c>
      <c r="S2193" t="str">
        <f t="shared" si="138"/>
        <v>games</v>
      </c>
      <c r="T2193" t="str">
        <f t="shared" si="13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f t="shared" si="136"/>
        <v>42719.958333333328</v>
      </c>
      <c r="K2194">
        <v>1479414344</v>
      </c>
      <c r="L2194" s="16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>((E2194-D2194)/D2194)+1</f>
        <v>10.812401666666668</v>
      </c>
      <c r="R2194" s="11">
        <f>E2194/N2194</f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f t="shared" si="136"/>
        <v>42695.207638888889</v>
      </c>
      <c r="K2195">
        <v>1477043072</v>
      </c>
      <c r="L2195" s="16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>((E2195-D2195)/D2195)+1</f>
        <v>4.5237333333333334</v>
      </c>
      <c r="R2195" s="11">
        <f>E2195/N2195</f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f t="shared" si="136"/>
        <v>42455.716319444444</v>
      </c>
      <c r="K2196">
        <v>1456423890</v>
      </c>
      <c r="L2196" s="16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>((E2196-D2196)/D2196)+1</f>
        <v>5.3737000000000004</v>
      </c>
      <c r="R2196" s="11">
        <f>E2196/N2196</f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f t="shared" si="136"/>
        <v>42227.771990740745</v>
      </c>
      <c r="K2197">
        <v>1436725900</v>
      </c>
      <c r="L2197" s="16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((E2197-D2197)/D2197)+1</f>
        <v>1.2032608695652174</v>
      </c>
      <c r="R2197" s="11">
        <f>E2197/N2197</f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f t="shared" si="136"/>
        <v>42706.291666666672</v>
      </c>
      <c r="K2198">
        <v>1478000502</v>
      </c>
      <c r="L2198" s="16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>((E2198-D2198)/D2198)+1</f>
        <v>1.1383571428571428</v>
      </c>
      <c r="R2198" s="11">
        <f>E2198/N2198</f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f t="shared" si="136"/>
        <v>42063.584016203706</v>
      </c>
      <c r="K2199">
        <v>1422540059</v>
      </c>
      <c r="L2199" s="16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((E2199-D2199)/D2199)+1</f>
        <v>9.5103109999999997</v>
      </c>
      <c r="R2199" s="11">
        <f>E2199/N2199</f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f t="shared" si="136"/>
        <v>42322.555555555555</v>
      </c>
      <c r="K2200">
        <v>1444911600</v>
      </c>
      <c r="L2200" s="16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>((E2200-D2200)/D2200)+1</f>
        <v>1.3289249999999999</v>
      </c>
      <c r="R2200" s="11">
        <f>E2200/N2200</f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f t="shared" si="136"/>
        <v>42292.416643518518</v>
      </c>
      <c r="K2201">
        <v>1442311198</v>
      </c>
      <c r="L2201" s="16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((E2201-D2201)/D2201)+1</f>
        <v>1.4697777777777778</v>
      </c>
      <c r="R2201" s="11">
        <f>E2201/N2201</f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f t="shared" si="136"/>
        <v>42191.125</v>
      </c>
      <c r="K2202">
        <v>1433775668</v>
      </c>
      <c r="L2202" s="16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>((E2202-D2202)/D2202)+1</f>
        <v>5.4215</v>
      </c>
      <c r="R2202" s="11">
        <f>E2202/N2202</f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f t="shared" si="136"/>
        <v>41290.846817129634</v>
      </c>
      <c r="K2203">
        <v>1357157965</v>
      </c>
      <c r="L2203" s="16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((E2203-D2203)/D2203)+1</f>
        <v>3.8271818181818182</v>
      </c>
      <c r="R2203" s="11">
        <f>E2203/N2203</f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f t="shared" si="136"/>
        <v>41214.849166666667</v>
      </c>
      <c r="K2204">
        <v>1349209368</v>
      </c>
      <c r="L2204" s="16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((E2204-D2204)/D2204)+1</f>
        <v>7.0418124999999998</v>
      </c>
      <c r="R2204" s="11">
        <f>E2204/N2204</f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f t="shared" si="136"/>
        <v>42271.85974537037</v>
      </c>
      <c r="K2205">
        <v>1440535082</v>
      </c>
      <c r="L2205" s="16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((E2205-D2205)/D2205)+1</f>
        <v>1.0954999999999999</v>
      </c>
      <c r="R2205" s="11">
        <f>E2205/N2205</f>
        <v>43.82</v>
      </c>
      <c r="S2205" t="str">
        <f t="shared" si="138"/>
        <v>music</v>
      </c>
      <c r="T2205" t="str">
        <f t="shared" si="13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f t="shared" si="136"/>
        <v>41342.311562499999</v>
      </c>
      <c r="K2206">
        <v>1360222119</v>
      </c>
      <c r="L2206" s="16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((E2206-D2206)/D2206)+1</f>
        <v>1.3286666666666667</v>
      </c>
      <c r="R2206" s="11">
        <f>E2206/N2206</f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f t="shared" si="136"/>
        <v>41061.82163194444</v>
      </c>
      <c r="K2207">
        <v>1335987789</v>
      </c>
      <c r="L2207" s="16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((E2207-D2207)/D2207)+1</f>
        <v>1.52</v>
      </c>
      <c r="R2207" s="11">
        <f>E2207/N2207</f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f t="shared" si="136"/>
        <v>41015.257222222222</v>
      </c>
      <c r="K2208">
        <v>1333001424</v>
      </c>
      <c r="L2208" s="16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((E2208-D2208)/D2208)+1</f>
        <v>1.0272727272727273</v>
      </c>
      <c r="R2208" s="11">
        <f>E2208/N2208</f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f t="shared" si="136"/>
        <v>41594.235798611109</v>
      </c>
      <c r="K2209">
        <v>1381984773</v>
      </c>
      <c r="L2209" s="16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>((E2209-D2209)/D2209)+1</f>
        <v>1</v>
      </c>
      <c r="R2209" s="11">
        <f>E2209/N2209</f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f t="shared" si="136"/>
        <v>41006.166666666664</v>
      </c>
      <c r="K2210">
        <v>1328649026</v>
      </c>
      <c r="L2210" s="16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>((E2210-D2210)/D2210)+1</f>
        <v>1.016</v>
      </c>
      <c r="R2210" s="11">
        <f>E2210/N2210</f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f t="shared" si="136"/>
        <v>41743.958333333336</v>
      </c>
      <c r="K2211">
        <v>1396524644</v>
      </c>
      <c r="L2211" s="16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>((E2211-D2211)/D2211)+1</f>
        <v>1.508</v>
      </c>
      <c r="R2211" s="11">
        <f>E2211/N2211</f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f t="shared" si="136"/>
        <v>41013.73333333333</v>
      </c>
      <c r="K2212">
        <v>1329442510</v>
      </c>
      <c r="L2212" s="16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>((E2212-D2212)/D2212)+1</f>
        <v>1.11425</v>
      </c>
      <c r="R2212" s="11">
        <f>E2212/N2212</f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f t="shared" si="136"/>
        <v>41739.290972222225</v>
      </c>
      <c r="K2213">
        <v>1395168625</v>
      </c>
      <c r="L2213" s="16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>((E2213-D2213)/D2213)+1</f>
        <v>1.956</v>
      </c>
      <c r="R2213" s="11">
        <f>E2213/N2213</f>
        <v>40.75</v>
      </c>
      <c r="S2213" t="str">
        <f t="shared" si="138"/>
        <v>music</v>
      </c>
      <c r="T2213" t="str">
        <f t="shared" si="13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f t="shared" si="136"/>
        <v>41582.041666666664</v>
      </c>
      <c r="K2214">
        <v>1380650177</v>
      </c>
      <c r="L2214" s="16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>((E2214-D2214)/D2214)+1</f>
        <v>1.1438333333333333</v>
      </c>
      <c r="R2214" s="11">
        <f>E2214/N2214</f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f t="shared" si="136"/>
        <v>42139.826145833329</v>
      </c>
      <c r="K2215">
        <v>1429127379</v>
      </c>
      <c r="L2215" s="16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((E2215-D2215)/D2215)+1</f>
        <v>2</v>
      </c>
      <c r="R2215" s="11">
        <f>E2215/N2215</f>
        <v>10</v>
      </c>
      <c r="S2215" t="str">
        <f t="shared" si="138"/>
        <v>music</v>
      </c>
      <c r="T2215" t="str">
        <f t="shared" si="13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f t="shared" si="136"/>
        <v>41676.792222222226</v>
      </c>
      <c r="K2216">
        <v>1389121248</v>
      </c>
      <c r="L2216" s="16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((E2216-D2216)/D2216)+1</f>
        <v>2.9250166666666666</v>
      </c>
      <c r="R2216" s="11">
        <f>E2216/N2216</f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f t="shared" si="136"/>
        <v>40981.290972222225</v>
      </c>
      <c r="K2217">
        <v>1329671572</v>
      </c>
      <c r="L2217" s="16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>((E2217-D2217)/D2217)+1</f>
        <v>1.5636363636363635</v>
      </c>
      <c r="R2217" s="11">
        <f>E2217/N2217</f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f t="shared" si="136"/>
        <v>42208.751678240747</v>
      </c>
      <c r="K2218">
        <v>1436464945</v>
      </c>
      <c r="L2218" s="16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((E2218-D2218)/D2218)+1</f>
        <v>1.0566666666666666</v>
      </c>
      <c r="R2218" s="11">
        <f>E2218/N2218</f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f t="shared" si="136"/>
        <v>42310.333333333328</v>
      </c>
      <c r="K2219">
        <v>1445539113</v>
      </c>
      <c r="L2219" s="16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>((E2219-D2219)/D2219)+1</f>
        <v>1.0119047619047619</v>
      </c>
      <c r="R2219" s="11">
        <f>E2219/N2219</f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f t="shared" si="136"/>
        <v>41150</v>
      </c>
      <c r="K2220">
        <v>1344281383</v>
      </c>
      <c r="L2220" s="16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>((E2220-D2220)/D2220)+1</f>
        <v>1.2283299999999999</v>
      </c>
      <c r="R2220" s="11">
        <f>E2220/N2220</f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f t="shared" si="136"/>
        <v>42235.718888888892</v>
      </c>
      <c r="K2221">
        <v>1437412512</v>
      </c>
      <c r="L2221" s="16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((E2221-D2221)/D2221)+1</f>
        <v>1.0149999999999999</v>
      </c>
      <c r="R2221" s="11">
        <f>E2221/N2221</f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f t="shared" si="136"/>
        <v>41482.060601851852</v>
      </c>
      <c r="K2222">
        <v>1372296436</v>
      </c>
      <c r="L2222" s="16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((E2222-D2222)/D2222)+1</f>
        <v>1.0114285714285713</v>
      </c>
      <c r="R2222" s="11">
        <f>E2222/N2222</f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f t="shared" si="136"/>
        <v>42483</v>
      </c>
      <c r="K2223">
        <v>1458748809</v>
      </c>
      <c r="L2223" s="16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>((E2223-D2223)/D2223)+1</f>
        <v>1.0811999999999999</v>
      </c>
      <c r="R2223" s="11">
        <f>E2223/N2223</f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f t="shared" si="136"/>
        <v>40936.787581018521</v>
      </c>
      <c r="K2224">
        <v>1325184847</v>
      </c>
      <c r="L2224" s="16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((E2224-D2224)/D2224)+1</f>
        <v>1.6259999999999999</v>
      </c>
      <c r="R2224" s="11">
        <f>E2224/N2224</f>
        <v>27.1</v>
      </c>
      <c r="S2224" t="str">
        <f t="shared" si="138"/>
        <v>games</v>
      </c>
      <c r="T2224" t="str">
        <f t="shared" si="13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f t="shared" si="136"/>
        <v>42182.640833333338</v>
      </c>
      <c r="K2225">
        <v>1432826568</v>
      </c>
      <c r="L2225" s="16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((E2225-D2225)/D2225)+1</f>
        <v>1.0580000000000001</v>
      </c>
      <c r="R2225" s="11">
        <f>E2225/N2225</f>
        <v>206.31</v>
      </c>
      <c r="S2225" t="str">
        <f t="shared" si="138"/>
        <v>games</v>
      </c>
      <c r="T2225" t="str">
        <f t="shared" si="13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f t="shared" si="136"/>
        <v>42672.791666666672</v>
      </c>
      <c r="K2226">
        <v>1475337675</v>
      </c>
      <c r="L2226" s="16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>((E2226-D2226)/D2226)+1</f>
        <v>2.4314999999999998</v>
      </c>
      <c r="R2226" s="11">
        <f>E2226/N2226</f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f t="shared" si="136"/>
        <v>41903.79184027778</v>
      </c>
      <c r="K2227">
        <v>1408734015</v>
      </c>
      <c r="L2227" s="16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((E2227-D2227)/D2227)+1</f>
        <v>9.4483338095238096</v>
      </c>
      <c r="R2227" s="11">
        <f>E2227/N2227</f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f t="shared" si="136"/>
        <v>42412.207638888889</v>
      </c>
      <c r="K2228">
        <v>1452625822</v>
      </c>
      <c r="L2228" s="16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>((E2228-D2228)/D2228)+1</f>
        <v>1.0846283333333333</v>
      </c>
      <c r="R2228" s="11">
        <f>E2228/N2228</f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f t="shared" si="136"/>
        <v>41591.849016203705</v>
      </c>
      <c r="K2229">
        <v>1381778555</v>
      </c>
      <c r="L2229" s="16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>((E2229-D2229)/D2229)+1</f>
        <v>1.5737692307692308</v>
      </c>
      <c r="R2229" s="11">
        <f>E2229/N2229</f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f t="shared" si="136"/>
        <v>42232.278194444443</v>
      </c>
      <c r="K2230">
        <v>1437115236</v>
      </c>
      <c r="L2230" s="16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((E2230-D2230)/D2230)+1</f>
        <v>11.744899999999999</v>
      </c>
      <c r="R2230" s="11">
        <f>E2230/N2230</f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f t="shared" si="136"/>
        <v>41520.166666666664</v>
      </c>
      <c r="K2231">
        <v>1375113391</v>
      </c>
      <c r="L2231" s="16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>((E2231-D2231)/D2231)+1</f>
        <v>1.7104755366949576</v>
      </c>
      <c r="R2231" s="11">
        <f>E2231/N2231</f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f t="shared" si="136"/>
        <v>41754.881099537037</v>
      </c>
      <c r="K2232">
        <v>1395868127</v>
      </c>
      <c r="L2232" s="16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((E2232-D2232)/D2232)+1</f>
        <v>1.259529411764706</v>
      </c>
      <c r="R2232" s="11">
        <f>E2232/N2232</f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f t="shared" si="136"/>
        <v>41450.208333333336</v>
      </c>
      <c r="K2233">
        <v>1369864301</v>
      </c>
      <c r="L2233" s="16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>((E2233-D2233)/D2233)+1</f>
        <v>12.121296000000001</v>
      </c>
      <c r="R2233" s="11">
        <f>E2233/N2233</f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f t="shared" si="136"/>
        <v>41839.125</v>
      </c>
      <c r="K2234">
        <v>1402945408</v>
      </c>
      <c r="L2234" s="16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>((E2234-D2234)/D2234)+1</f>
        <v>4.9580000000000002</v>
      </c>
      <c r="R2234" s="11">
        <f>E2234/N2234</f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f t="shared" si="136"/>
        <v>42352</v>
      </c>
      <c r="K2235">
        <v>1448269539</v>
      </c>
      <c r="L2235" s="16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>((E2235-D2235)/D2235)+1</f>
        <v>3.3203999999999998</v>
      </c>
      <c r="R2235" s="11">
        <f>E2235/N2235</f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f t="shared" si="136"/>
        <v>42740.824618055558</v>
      </c>
      <c r="K2236">
        <v>1481053647</v>
      </c>
      <c r="L2236" s="16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((E2236-D2236)/D2236)+1</f>
        <v>11.65</v>
      </c>
      <c r="R2236" s="11">
        <f>E2236/N2236</f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f t="shared" si="136"/>
        <v>42091.980451388896</v>
      </c>
      <c r="K2237">
        <v>1424997111</v>
      </c>
      <c r="L2237" s="16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>((E2237-D2237)/D2237)+1</f>
        <v>1.5331538461538461</v>
      </c>
      <c r="R2237" s="11">
        <f>E2237/N2237</f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f t="shared" si="136"/>
        <v>42401.617164351846</v>
      </c>
      <c r="K2238">
        <v>1451746123</v>
      </c>
      <c r="L2238" s="16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((E2238-D2238)/D2238)+1</f>
        <v>5.3710714285714287</v>
      </c>
      <c r="R2238" s="11">
        <f>E2238/N2238</f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f t="shared" si="136"/>
        <v>41955.332638888889</v>
      </c>
      <c r="K2239">
        <v>1412294683</v>
      </c>
      <c r="L2239" s="16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>((E2239-D2239)/D2239)+1</f>
        <v>3.5292777777777777</v>
      </c>
      <c r="R2239" s="11">
        <f>E2239/N2239</f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f t="shared" si="136"/>
        <v>42804.621712962966</v>
      </c>
      <c r="K2240">
        <v>1486565716</v>
      </c>
      <c r="L2240" s="16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((E2240-D2240)/D2240)+1</f>
        <v>1.3740000000000001</v>
      </c>
      <c r="R2240" s="11">
        <f>E2240/N2240</f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f t="shared" si="136"/>
        <v>41609.168055555558</v>
      </c>
      <c r="K2241">
        <v>1382742014</v>
      </c>
      <c r="L2241" s="16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>((E2241-D2241)/D2241)+1</f>
        <v>1.2802667999999999</v>
      </c>
      <c r="R2241" s="11">
        <f>E2241/N2241</f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f t="shared" si="136"/>
        <v>42482.825740740736</v>
      </c>
      <c r="K2242">
        <v>1458762544</v>
      </c>
      <c r="L2242" s="16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((E2242-D2242)/D2242)+1</f>
        <v>2.7068000000000003</v>
      </c>
      <c r="R2242" s="11">
        <f>E2242/N2242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f t="shared" ref="J2243:J2306" si="140">(((I2243/60)/60)/24)+DATE(1970,1,1)</f>
        <v>42796.827546296292</v>
      </c>
      <c r="K2243">
        <v>1485892300</v>
      </c>
      <c r="L2243" s="16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((E2243-D2243)/D2243)+1</f>
        <v>8.0640000000000001</v>
      </c>
      <c r="R2243" s="11">
        <f>E2243/N2243</f>
        <v>49.472392638036808</v>
      </c>
      <c r="S2243" t="str">
        <f t="shared" ref="S2243:S2306" si="142">LEFT(P2243,FIND("/",P2243)-1)</f>
        <v>games</v>
      </c>
      <c r="T2243" t="str">
        <f t="shared" ref="T2243:T2306" si="143">RIGHT(P2243,LEN(P2243)-FIND("/",P2243))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f t="shared" si="140"/>
        <v>41605.126388888886</v>
      </c>
      <c r="K2244">
        <v>1382449733</v>
      </c>
      <c r="L2244" s="16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>((E2244-D2244)/D2244)+1</f>
        <v>13.600976000000001</v>
      </c>
      <c r="R2244" s="11">
        <f>E2244/N2244</f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f t="shared" si="140"/>
        <v>42807.125</v>
      </c>
      <c r="K2245">
        <v>1488823290</v>
      </c>
      <c r="L2245" s="16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>((E2245-D2245)/D2245)+1</f>
        <v>9302.5</v>
      </c>
      <c r="R2245" s="11">
        <f>E2245/N2245</f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f t="shared" si="140"/>
        <v>42659.854166666672</v>
      </c>
      <c r="K2246">
        <v>1475609946</v>
      </c>
      <c r="L2246" s="16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>((E2246-D2246)/D2246)+1</f>
        <v>3.7702</v>
      </c>
      <c r="R2246" s="11">
        <f>E2246/N2246</f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f t="shared" si="140"/>
        <v>41691.75</v>
      </c>
      <c r="K2247">
        <v>1390323617</v>
      </c>
      <c r="L2247" s="16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>((E2247-D2247)/D2247)+1</f>
        <v>26.47025</v>
      </c>
      <c r="R2247" s="11">
        <f>E2247/N2247</f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f t="shared" si="140"/>
        <v>42251.79178240741</v>
      </c>
      <c r="K2248">
        <v>1438801210</v>
      </c>
      <c r="L2248" s="16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((E2248-D2248)/D2248)+1</f>
        <v>1.0012000000000001</v>
      </c>
      <c r="R2248" s="11">
        <f>E2248/N2248</f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f t="shared" si="140"/>
        <v>42214.666261574079</v>
      </c>
      <c r="K2249">
        <v>1436975965</v>
      </c>
      <c r="L2249" s="16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((E2249-D2249)/D2249)+1</f>
        <v>1.0445405405405406</v>
      </c>
      <c r="R2249" s="11">
        <f>E2249/N2249</f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f t="shared" si="140"/>
        <v>42718.875902777778</v>
      </c>
      <c r="K2250">
        <v>1479157278</v>
      </c>
      <c r="L2250" s="16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((E2250-D2250)/D2250)+1</f>
        <v>1.0721428571428571</v>
      </c>
      <c r="R2250" s="11">
        <f>E2250/N2250</f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f t="shared" si="140"/>
        <v>41366.661631944444</v>
      </c>
      <c r="K2251">
        <v>1362329565</v>
      </c>
      <c r="L2251" s="16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>((E2251-D2251)/D2251)+1</f>
        <v>1.6877142857142857</v>
      </c>
      <c r="R2251" s="11">
        <f>E2251/N2251</f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f t="shared" si="140"/>
        <v>42707.0471412037</v>
      </c>
      <c r="K2252">
        <v>1478131673</v>
      </c>
      <c r="L2252" s="16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>((E2252-D2252)/D2252)+1</f>
        <v>9.7511200000000002</v>
      </c>
      <c r="R2252" s="11">
        <f>E2252/N2252</f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f t="shared" si="140"/>
        <v>41867.34579861111</v>
      </c>
      <c r="K2253">
        <v>1406362677</v>
      </c>
      <c r="L2253" s="16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((E2253-D2253)/D2253)+1</f>
        <v>1.3444929411764708</v>
      </c>
      <c r="R2253" s="11">
        <f>E2253/N2253</f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f t="shared" si="140"/>
        <v>42588.327986111108</v>
      </c>
      <c r="K2254">
        <v>1469173938</v>
      </c>
      <c r="L2254" s="16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((E2254-D2254)/D2254)+1</f>
        <v>2.722777777777778</v>
      </c>
      <c r="R2254" s="11">
        <f>E2254/N2254</f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f t="shared" si="140"/>
        <v>42326.672997685186</v>
      </c>
      <c r="K2255">
        <v>1445267347</v>
      </c>
      <c r="L2255" s="16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>((E2255-D2255)/D2255)+1</f>
        <v>1.1268750000000001</v>
      </c>
      <c r="R2255" s="11">
        <f>E2255/N2255</f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f t="shared" si="140"/>
        <v>42759.647777777776</v>
      </c>
      <c r="K2256">
        <v>1484667168</v>
      </c>
      <c r="L2256" s="16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((E2256-D2256)/D2256)+1</f>
        <v>4.5979999999999999</v>
      </c>
      <c r="R2256" s="11">
        <f>E2256/N2256</f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f t="shared" si="140"/>
        <v>42497.951979166668</v>
      </c>
      <c r="K2257">
        <v>1460069451</v>
      </c>
      <c r="L2257" s="16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((E2257-D2257)/D2257)+1</f>
        <v>2.8665822784810127</v>
      </c>
      <c r="R2257" s="11">
        <f>E2257/N2257</f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f t="shared" si="140"/>
        <v>42696.451921296291</v>
      </c>
      <c r="K2258">
        <v>1478602246</v>
      </c>
      <c r="L2258" s="16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((E2258-D2258)/D2258)+1</f>
        <v>2.2270833333333333</v>
      </c>
      <c r="R2258" s="11">
        <f>E2258/N2258</f>
        <v>21.38</v>
      </c>
      <c r="S2258" t="str">
        <f t="shared" si="142"/>
        <v>games</v>
      </c>
      <c r="T2258" t="str">
        <f t="shared" si="143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f t="shared" si="140"/>
        <v>42540.958333333328</v>
      </c>
      <c r="K2259">
        <v>1463351329</v>
      </c>
      <c r="L2259" s="16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>((E2259-D2259)/D2259)+1</f>
        <v>6.3613999999999997</v>
      </c>
      <c r="R2259" s="11">
        <f>E2259/N2259</f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f t="shared" si="140"/>
        <v>42166.75100694444</v>
      </c>
      <c r="K2260">
        <v>1431453687</v>
      </c>
      <c r="L2260" s="16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((E2260-D2260)/D2260)+1</f>
        <v>1.4650000000000001</v>
      </c>
      <c r="R2260" s="11">
        <f>E2260/N2260</f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f t="shared" si="140"/>
        <v>42712.804814814815</v>
      </c>
      <c r="K2261">
        <v>1480360736</v>
      </c>
      <c r="L2261" s="16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((E2261-D2261)/D2261)+1</f>
        <v>18.670999999999999</v>
      </c>
      <c r="R2261" s="11">
        <f>E2261/N2261</f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f t="shared" si="140"/>
        <v>41724.975115740745</v>
      </c>
      <c r="K2262">
        <v>1393287850</v>
      </c>
      <c r="L2262" s="16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>((E2262-D2262)/D2262)+1</f>
        <v>3.2692000000000001</v>
      </c>
      <c r="R2262" s="11">
        <f>E2262/N2262</f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f t="shared" si="140"/>
        <v>42780.724768518514</v>
      </c>
      <c r="K2263">
        <v>1485278620</v>
      </c>
      <c r="L2263" s="16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((E2263-D2263)/D2263)+1</f>
        <v>7.7949999999999999</v>
      </c>
      <c r="R2263" s="11">
        <f>E2263/N2263</f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f t="shared" si="140"/>
        <v>41961</v>
      </c>
      <c r="K2264">
        <v>1413295358</v>
      </c>
      <c r="L2264" s="16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>((E2264-D2264)/D2264)+1</f>
        <v>1.5415151515151515</v>
      </c>
      <c r="R2264" s="11">
        <f>E2264/N2264</f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f t="shared" si="140"/>
        <v>42035.832326388889</v>
      </c>
      <c r="K2265">
        <v>1420919913</v>
      </c>
      <c r="L2265" s="16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((E2265-D2265)/D2265)+1</f>
        <v>1.1554666666666666</v>
      </c>
      <c r="R2265" s="11">
        <f>E2265/N2265</f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f t="shared" si="140"/>
        <v>42513.125</v>
      </c>
      <c r="K2266">
        <v>1462543114</v>
      </c>
      <c r="L2266" s="16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>((E2266-D2266)/D2266)+1</f>
        <v>1.8003333333333333</v>
      </c>
      <c r="R2266" s="11">
        <f>E2266/N2266</f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f t="shared" si="140"/>
        <v>42696.853090277778</v>
      </c>
      <c r="K2267">
        <v>1479241707</v>
      </c>
      <c r="L2267" s="16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((E2267-D2267)/D2267)+1</f>
        <v>2.9850000000000003</v>
      </c>
      <c r="R2267" s="11">
        <f>E2267/N2267</f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f t="shared" si="140"/>
        <v>42487.083333333328</v>
      </c>
      <c r="K2268">
        <v>1460235592</v>
      </c>
      <c r="L2268" s="16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>((E2268-D2268)/D2268)+1</f>
        <v>3.2026666666666666</v>
      </c>
      <c r="R2268" s="11">
        <f>E2268/N2268</f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f t="shared" si="140"/>
        <v>41994.041666666672</v>
      </c>
      <c r="K2269">
        <v>1416945297</v>
      </c>
      <c r="L2269" s="16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>((E2269-D2269)/D2269)+1</f>
        <v>3.80525</v>
      </c>
      <c r="R2269" s="11">
        <f>E2269/N2269</f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f t="shared" si="140"/>
        <v>42806.082349537035</v>
      </c>
      <c r="K2270">
        <v>1486691915</v>
      </c>
      <c r="L2270" s="16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((E2270-D2270)/D2270)+1</f>
        <v>1.026</v>
      </c>
      <c r="R2270" s="11">
        <f>E2270/N2270</f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f t="shared" si="140"/>
        <v>42801.208333333328</v>
      </c>
      <c r="K2271">
        <v>1486745663</v>
      </c>
      <c r="L2271" s="16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>((E2271-D2271)/D2271)+1</f>
        <v>18.016400000000001</v>
      </c>
      <c r="R2271" s="11">
        <f>E2271/N2271</f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f t="shared" si="140"/>
        <v>42745.915972222225</v>
      </c>
      <c r="K2272">
        <v>1482353513</v>
      </c>
      <c r="L2272" s="16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>((E2272-D2272)/D2272)+1</f>
        <v>7.2024800000000004</v>
      </c>
      <c r="R2272" s="11">
        <f>E2272/N2272</f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f t="shared" si="140"/>
        <v>42714.000046296293</v>
      </c>
      <c r="K2273">
        <v>1478736004</v>
      </c>
      <c r="L2273" s="16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((E2273-D2273)/D2273)+1</f>
        <v>2.8308999999999997</v>
      </c>
      <c r="R2273" s="11">
        <f>E2273/N2273</f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f t="shared" si="140"/>
        <v>42345.699490740735</v>
      </c>
      <c r="K2274">
        <v>1446914836</v>
      </c>
      <c r="L2274" s="16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((E2274-D2274)/D2274)+1</f>
        <v>13.566000000000001</v>
      </c>
      <c r="R2274" s="11">
        <f>E2274/N2274</f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f t="shared" si="140"/>
        <v>42806.507430555561</v>
      </c>
      <c r="K2275">
        <v>1487164242</v>
      </c>
      <c r="L2275" s="16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>((E2275-D2275)/D2275)+1</f>
        <v>2.2035999999999998</v>
      </c>
      <c r="R2275" s="11">
        <f>E2275/N2275</f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f t="shared" si="140"/>
        <v>41693.500659722224</v>
      </c>
      <c r="K2276">
        <v>1390564857</v>
      </c>
      <c r="L2276" s="16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((E2276-D2276)/D2276)+1</f>
        <v>1.196</v>
      </c>
      <c r="R2276" s="11">
        <f>E2276/N2276</f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f t="shared" si="140"/>
        <v>41995.616655092599</v>
      </c>
      <c r="K2277">
        <v>1416667679</v>
      </c>
      <c r="L2277" s="16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((E2277-D2277)/D2277)+1</f>
        <v>4.0776923076923079</v>
      </c>
      <c r="R2277" s="11">
        <f>E2277/N2277</f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f t="shared" si="140"/>
        <v>41644.651493055557</v>
      </c>
      <c r="K2278">
        <v>1386344289</v>
      </c>
      <c r="L2278" s="16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((E2278-D2278)/D2278)+1</f>
        <v>1.0581826105905425</v>
      </c>
      <c r="R2278" s="11">
        <f>E2278/N2278</f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f t="shared" si="140"/>
        <v>40966.678506944445</v>
      </c>
      <c r="K2279">
        <v>1327767423</v>
      </c>
      <c r="L2279" s="16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((E2279-D2279)/D2279)+1</f>
        <v>1.4108235294117648</v>
      </c>
      <c r="R2279" s="11">
        <f>E2279/N2279</f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f t="shared" si="140"/>
        <v>42372.957638888889</v>
      </c>
      <c r="K2280">
        <v>1448902867</v>
      </c>
      <c r="L2280" s="16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>((E2280-D2280)/D2280)+1</f>
        <v>2.7069999999999999</v>
      </c>
      <c r="R2280" s="11">
        <f>E2280/N2280</f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f t="shared" si="140"/>
        <v>42039.166666666672</v>
      </c>
      <c r="K2281">
        <v>1421436099</v>
      </c>
      <c r="L2281" s="16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>((E2281-D2281)/D2281)+1</f>
        <v>1.538</v>
      </c>
      <c r="R2281" s="11">
        <f>E2281/N2281</f>
        <v>48.0625</v>
      </c>
      <c r="S2281" t="str">
        <f t="shared" si="142"/>
        <v>games</v>
      </c>
      <c r="T2281" t="str">
        <f t="shared" si="143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f t="shared" si="140"/>
        <v>42264.624895833331</v>
      </c>
      <c r="K2282">
        <v>1439909991</v>
      </c>
      <c r="L2282" s="16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((E2282-D2282)/D2282)+1</f>
        <v>4.0357653061224488</v>
      </c>
      <c r="R2282" s="11">
        <f>E2282/N2282</f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f t="shared" si="140"/>
        <v>40749.284722222219</v>
      </c>
      <c r="K2283">
        <v>1306219897</v>
      </c>
      <c r="L2283" s="16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>((E2283-D2283)/D2283)+1</f>
        <v>1.85</v>
      </c>
      <c r="R2283" s="11">
        <f>E2283/N2283</f>
        <v>50.454545454545453</v>
      </c>
      <c r="S2283" t="str">
        <f t="shared" si="142"/>
        <v>music</v>
      </c>
      <c r="T2283" t="str">
        <f t="shared" si="143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f t="shared" si="140"/>
        <v>42383.17460648148</v>
      </c>
      <c r="K2284">
        <v>1447560686</v>
      </c>
      <c r="L2284" s="16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((E2284-D2284)/D2284)+1</f>
        <v>1.8533333333333335</v>
      </c>
      <c r="R2284" s="11">
        <f>E2284/N2284</f>
        <v>115.83333333333333</v>
      </c>
      <c r="S2284" t="str">
        <f t="shared" si="142"/>
        <v>music</v>
      </c>
      <c r="T2284" t="str">
        <f t="shared" si="143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f t="shared" si="140"/>
        <v>41038.083379629628</v>
      </c>
      <c r="K2285">
        <v>1331348404</v>
      </c>
      <c r="L2285" s="16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>((E2285-D2285)/D2285)+1</f>
        <v>1.0085533333333332</v>
      </c>
      <c r="R2285" s="11">
        <f>E2285/N2285</f>
        <v>63.03458333333333</v>
      </c>
      <c r="S2285" t="str">
        <f t="shared" si="142"/>
        <v>music</v>
      </c>
      <c r="T2285" t="str">
        <f t="shared" si="143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f t="shared" si="140"/>
        <v>40614.166666666664</v>
      </c>
      <c r="K2286">
        <v>1297451245</v>
      </c>
      <c r="L2286" s="16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>((E2286-D2286)/D2286)+1</f>
        <v>1.0622116666666668</v>
      </c>
      <c r="R2286" s="11">
        <f>E2286/N2286</f>
        <v>108.02152542372882</v>
      </c>
      <c r="S2286" t="str">
        <f t="shared" si="142"/>
        <v>music</v>
      </c>
      <c r="T2286" t="str">
        <f t="shared" si="143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f t="shared" si="140"/>
        <v>41089.185682870368</v>
      </c>
      <c r="K2287">
        <v>1338352043</v>
      </c>
      <c r="L2287" s="16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((E2287-D2287)/D2287)+1</f>
        <v>1.2136666666666667</v>
      </c>
      <c r="R2287" s="11">
        <f>E2287/N2287</f>
        <v>46.088607594936711</v>
      </c>
      <c r="S2287" t="str">
        <f t="shared" si="142"/>
        <v>music</v>
      </c>
      <c r="T2287" t="str">
        <f t="shared" si="143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f t="shared" si="140"/>
        <v>41523.165972222225</v>
      </c>
      <c r="K2288">
        <v>1376003254</v>
      </c>
      <c r="L2288" s="16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>((E2288-D2288)/D2288)+1</f>
        <v>1.0006666666666666</v>
      </c>
      <c r="R2288" s="11">
        <f>E2288/N2288</f>
        <v>107.21428571428571</v>
      </c>
      <c r="S2288" t="str">
        <f t="shared" si="142"/>
        <v>music</v>
      </c>
      <c r="T2288" t="str">
        <f t="shared" si="143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f t="shared" si="140"/>
        <v>41813.667361111111</v>
      </c>
      <c r="K2289">
        <v>1401724860</v>
      </c>
      <c r="L2289" s="16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((E2289-D2289)/D2289)+1</f>
        <v>1.1997755555555556</v>
      </c>
      <c r="R2289" s="11">
        <f>E2289/N2289</f>
        <v>50.9338679245283</v>
      </c>
      <c r="S2289" t="str">
        <f t="shared" si="142"/>
        <v>music</v>
      </c>
      <c r="T2289" t="str">
        <f t="shared" si="143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f t="shared" si="140"/>
        <v>41086.75</v>
      </c>
      <c r="K2290">
        <v>1339098689</v>
      </c>
      <c r="L2290" s="16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>((E2290-D2290)/D2290)+1</f>
        <v>1.0009999999999999</v>
      </c>
      <c r="R2290" s="11">
        <f>E2290/N2290</f>
        <v>40.04</v>
      </c>
      <c r="S2290" t="str">
        <f t="shared" si="142"/>
        <v>music</v>
      </c>
      <c r="T2290" t="str">
        <f t="shared" si="143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f t="shared" si="140"/>
        <v>41614.973611111112</v>
      </c>
      <c r="K2291">
        <v>1382659060</v>
      </c>
      <c r="L2291" s="16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>((E2291-D2291)/D2291)+1</f>
        <v>1.0740000000000001</v>
      </c>
      <c r="R2291" s="11">
        <f>E2291/N2291</f>
        <v>64.44</v>
      </c>
      <c r="S2291" t="str">
        <f t="shared" si="142"/>
        <v>music</v>
      </c>
      <c r="T2291" t="str">
        <f t="shared" si="143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f t="shared" si="140"/>
        <v>40148.708333333336</v>
      </c>
      <c r="K2292">
        <v>1252908330</v>
      </c>
      <c r="L2292" s="16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>((E2292-D2292)/D2292)+1</f>
        <v>1.0406666666666666</v>
      </c>
      <c r="R2292" s="11">
        <f>E2292/N2292</f>
        <v>53.827586206896555</v>
      </c>
      <c r="S2292" t="str">
        <f t="shared" si="142"/>
        <v>music</v>
      </c>
      <c r="T2292" t="str">
        <f t="shared" si="143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f t="shared" si="140"/>
        <v>41022.166666666664</v>
      </c>
      <c r="K2293">
        <v>1332199618</v>
      </c>
      <c r="L2293" s="16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>((E2293-D2293)/D2293)+1</f>
        <v>1.728</v>
      </c>
      <c r="R2293" s="11">
        <f>E2293/N2293</f>
        <v>100.46511627906976</v>
      </c>
      <c r="S2293" t="str">
        <f t="shared" si="142"/>
        <v>music</v>
      </c>
      <c r="T2293" t="str">
        <f t="shared" si="143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f t="shared" si="140"/>
        <v>41017.697638888887</v>
      </c>
      <c r="K2294">
        <v>1332175476</v>
      </c>
      <c r="L2294" s="16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((E2294-D2294)/D2294)+1</f>
        <v>1.072505</v>
      </c>
      <c r="R2294" s="11">
        <f>E2294/N2294</f>
        <v>46.630652173913049</v>
      </c>
      <c r="S2294" t="str">
        <f t="shared" si="142"/>
        <v>music</v>
      </c>
      <c r="T2294" t="str">
        <f t="shared" si="143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f t="shared" si="140"/>
        <v>41177.165972222225</v>
      </c>
      <c r="K2295">
        <v>1346345999</v>
      </c>
      <c r="L2295" s="16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>((E2295-D2295)/D2295)+1</f>
        <v>1.0823529411764705</v>
      </c>
      <c r="R2295" s="11">
        <f>E2295/N2295</f>
        <v>34.074074074074076</v>
      </c>
      <c r="S2295" t="str">
        <f t="shared" si="142"/>
        <v>music</v>
      </c>
      <c r="T2295" t="str">
        <f t="shared" si="143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f t="shared" si="140"/>
        <v>41294.72314814815</v>
      </c>
      <c r="K2296">
        <v>1356110480</v>
      </c>
      <c r="L2296" s="16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((E2296-D2296)/D2296)+1</f>
        <v>1.4608080000000001</v>
      </c>
      <c r="R2296" s="11">
        <f>E2296/N2296</f>
        <v>65.214642857142863</v>
      </c>
      <c r="S2296" t="str">
        <f t="shared" si="142"/>
        <v>music</v>
      </c>
      <c r="T2296" t="str">
        <f t="shared" si="143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f t="shared" si="140"/>
        <v>41300.954351851848</v>
      </c>
      <c r="K2297">
        <v>1356648856</v>
      </c>
      <c r="L2297" s="16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((E2297-D2297)/D2297)+1</f>
        <v>1.2524999999999999</v>
      </c>
      <c r="R2297" s="11">
        <f>E2297/N2297</f>
        <v>44.205882352941174</v>
      </c>
      <c r="S2297" t="str">
        <f t="shared" si="142"/>
        <v>music</v>
      </c>
      <c r="T2297" t="str">
        <f t="shared" si="143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f t="shared" si="140"/>
        <v>40962.731782407405</v>
      </c>
      <c r="K2298">
        <v>1326994426</v>
      </c>
      <c r="L2298" s="16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((E2298-D2298)/D2298)+1</f>
        <v>1.4907142857142857</v>
      </c>
      <c r="R2298" s="11">
        <f>E2298/N2298</f>
        <v>71.965517241379317</v>
      </c>
      <c r="S2298" t="str">
        <f t="shared" si="142"/>
        <v>music</v>
      </c>
      <c r="T2298" t="str">
        <f t="shared" si="143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f t="shared" si="140"/>
        <v>40982.165972222225</v>
      </c>
      <c r="K2299">
        <v>1328749249</v>
      </c>
      <c r="L2299" s="16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>((E2299-D2299)/D2299)+1</f>
        <v>1.006</v>
      </c>
      <c r="R2299" s="11">
        <f>E2299/N2299</f>
        <v>52.94736842105263</v>
      </c>
      <c r="S2299" t="str">
        <f t="shared" si="142"/>
        <v>music</v>
      </c>
      <c r="T2299" t="str">
        <f t="shared" si="143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f t="shared" si="140"/>
        <v>41724.798993055556</v>
      </c>
      <c r="K2300">
        <v>1393272633</v>
      </c>
      <c r="L2300" s="16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>((E2300-D2300)/D2300)+1</f>
        <v>1.0507333333333333</v>
      </c>
      <c r="R2300" s="11">
        <f>E2300/N2300</f>
        <v>109.45138888888889</v>
      </c>
      <c r="S2300" t="str">
        <f t="shared" si="142"/>
        <v>music</v>
      </c>
      <c r="T2300" t="str">
        <f t="shared" si="143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f t="shared" si="140"/>
        <v>40580.032511574071</v>
      </c>
      <c r="K2301">
        <v>1295657209</v>
      </c>
      <c r="L2301" s="16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((E2301-D2301)/D2301)+1</f>
        <v>3.5016666666666665</v>
      </c>
      <c r="R2301" s="11">
        <f>E2301/N2301</f>
        <v>75.035714285714292</v>
      </c>
      <c r="S2301" t="str">
        <f t="shared" si="142"/>
        <v>music</v>
      </c>
      <c r="T2301" t="str">
        <f t="shared" si="143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f t="shared" si="140"/>
        <v>41088.727037037039</v>
      </c>
      <c r="K2302">
        <v>1339694816</v>
      </c>
      <c r="L2302" s="16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>((E2302-D2302)/D2302)+1</f>
        <v>1.0125</v>
      </c>
      <c r="R2302" s="11">
        <f>E2302/N2302</f>
        <v>115.71428571428571</v>
      </c>
      <c r="S2302" t="str">
        <f t="shared" si="142"/>
        <v>music</v>
      </c>
      <c r="T2302" t="str">
        <f t="shared" si="143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f t="shared" si="140"/>
        <v>41446.146944444445</v>
      </c>
      <c r="K2303">
        <v>1369193496</v>
      </c>
      <c r="L2303" s="16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((E2303-D2303)/D2303)+1</f>
        <v>1.336044</v>
      </c>
      <c r="R2303" s="11">
        <f>E2303/N2303</f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f t="shared" si="140"/>
        <v>41639.291666666664</v>
      </c>
      <c r="K2304">
        <v>1385585434</v>
      </c>
      <c r="L2304" s="16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>((E2304-D2304)/D2304)+1</f>
        <v>1.7065217391304348</v>
      </c>
      <c r="R2304" s="11">
        <f>E2304/N2304</f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f t="shared" si="140"/>
        <v>40890.152731481481</v>
      </c>
      <c r="K2305">
        <v>1320287996</v>
      </c>
      <c r="L2305" s="16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>((E2305-D2305)/D2305)+1</f>
        <v>1.0935829457364341</v>
      </c>
      <c r="R2305" s="11">
        <f>E2305/N2305</f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f t="shared" si="140"/>
        <v>40544.207638888889</v>
      </c>
      <c r="K2306">
        <v>1290281691</v>
      </c>
      <c r="L2306" s="16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>((E2306-D2306)/D2306)+1</f>
        <v>1.0070033333333335</v>
      </c>
      <c r="R2306" s="11">
        <f>E2306/N2306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f t="shared" ref="J2307:J2370" si="144">(((I2307/60)/60)/24)+DATE(1970,1,1)</f>
        <v>41859.75</v>
      </c>
      <c r="K2307">
        <v>1405356072</v>
      </c>
      <c r="L2307" s="16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>((E2307-D2307)/D2307)+1</f>
        <v>1.0122777777777778</v>
      </c>
      <c r="R2307" s="11">
        <f>E2307/N2307</f>
        <v>109.10778443113773</v>
      </c>
      <c r="S2307" t="str">
        <f t="shared" ref="S2307:S2370" si="146">LEFT(P2307,FIND("/",P2307)-1)</f>
        <v>music</v>
      </c>
      <c r="T2307" t="str">
        <f t="shared" ref="T2307:T2370" si="147">RIGHT(P2307,LEN(P2307)-FIND("/",P2307))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f t="shared" si="144"/>
        <v>40978.16815972222</v>
      </c>
      <c r="K2308">
        <v>1328760129</v>
      </c>
      <c r="L2308" s="16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((E2308-D2308)/D2308)+1</f>
        <v>1.0675857142857144</v>
      </c>
      <c r="R2308" s="11">
        <f>E2308/N2308</f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f t="shared" si="144"/>
        <v>41034.802407407406</v>
      </c>
      <c r="K2309">
        <v>1333653333</v>
      </c>
      <c r="L2309" s="16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>((E2309-D2309)/D2309)+1</f>
        <v>1.0665777537961894</v>
      </c>
      <c r="R2309" s="11">
        <f>E2309/N2309</f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f t="shared" si="144"/>
        <v>41880.041666666664</v>
      </c>
      <c r="K2310">
        <v>1406847996</v>
      </c>
      <c r="L2310" s="16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>((E2310-D2310)/D2310)+1</f>
        <v>1.0130622</v>
      </c>
      <c r="R2310" s="11">
        <f>E2310/N2310</f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f t="shared" si="144"/>
        <v>41342.987696759257</v>
      </c>
      <c r="K2311">
        <v>1359848537</v>
      </c>
      <c r="L2311" s="16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((E2311-D2311)/D2311)+1</f>
        <v>1.0667450000000001</v>
      </c>
      <c r="R2311" s="11">
        <f>E2311/N2311</f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f t="shared" si="144"/>
        <v>41354.752488425926</v>
      </c>
      <c r="K2312">
        <v>1361300615</v>
      </c>
      <c r="L2312" s="16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>((E2312-D2312)/D2312)+1</f>
        <v>4.288397837837838</v>
      </c>
      <c r="R2312" s="11">
        <f>E2312/N2312</f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f t="shared" si="144"/>
        <v>41766.004502314812</v>
      </c>
      <c r="K2313">
        <v>1396829189</v>
      </c>
      <c r="L2313" s="16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((E2313-D2313)/D2313)+1</f>
        <v>1.0411111111111111</v>
      </c>
      <c r="R2313" s="11">
        <f>E2313/N2313</f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f t="shared" si="144"/>
        <v>41747.958333333336</v>
      </c>
      <c r="K2314">
        <v>1395155478</v>
      </c>
      <c r="L2314" s="16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>((E2314-D2314)/D2314)+1</f>
        <v>1.0786666666666667</v>
      </c>
      <c r="R2314" s="11">
        <f>E2314/N2314</f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f t="shared" si="144"/>
        <v>41032.958634259259</v>
      </c>
      <c r="K2315">
        <v>1333494026</v>
      </c>
      <c r="L2315" s="16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((E2315-D2315)/D2315)+1</f>
        <v>1.7584040000000001</v>
      </c>
      <c r="R2315" s="11">
        <f>E2315/N2315</f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f t="shared" si="144"/>
        <v>41067.551585648151</v>
      </c>
      <c r="K2316">
        <v>1336482857</v>
      </c>
      <c r="L2316" s="16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((E2316-D2316)/D2316)+1</f>
        <v>1.5697000000000001</v>
      </c>
      <c r="R2316" s="11">
        <f>E2316/N2316</f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f t="shared" si="144"/>
        <v>41034.72619212963</v>
      </c>
      <c r="K2317">
        <v>1333646743</v>
      </c>
      <c r="L2317" s="16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((E2317-D2317)/D2317)+1</f>
        <v>1.026</v>
      </c>
      <c r="R2317" s="11">
        <f>E2317/N2317</f>
        <v>40.078125</v>
      </c>
      <c r="S2317" t="str">
        <f t="shared" si="146"/>
        <v>music</v>
      </c>
      <c r="T2317" t="str">
        <f t="shared" si="147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f t="shared" si="144"/>
        <v>40156.76666666667</v>
      </c>
      <c r="K2318">
        <v>1253726650</v>
      </c>
      <c r="L2318" s="16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>((E2318-D2318)/D2318)+1</f>
        <v>1.0404266666666666</v>
      </c>
      <c r="R2318" s="11">
        <f>E2318/N2318</f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f t="shared" si="144"/>
        <v>40224.208333333336</v>
      </c>
      <c r="K2319">
        <v>1263474049</v>
      </c>
      <c r="L2319" s="16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>((E2319-D2319)/D2319)+1</f>
        <v>1.04</v>
      </c>
      <c r="R2319" s="11">
        <f>E2319/N2319</f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f t="shared" si="144"/>
        <v>40082.165972222225</v>
      </c>
      <c r="K2320">
        <v>1251214014</v>
      </c>
      <c r="L2320" s="16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>((E2320-D2320)/D2320)+1</f>
        <v>1.2105999999999999</v>
      </c>
      <c r="R2320" s="11">
        <f>E2320/N2320</f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f t="shared" si="144"/>
        <v>41623.082002314812</v>
      </c>
      <c r="K2321">
        <v>1384480685</v>
      </c>
      <c r="L2321" s="16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((E2321-D2321)/D2321)+1</f>
        <v>1.077</v>
      </c>
      <c r="R2321" s="11">
        <f>E2321/N2321</f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f t="shared" si="144"/>
        <v>41731.775462962964</v>
      </c>
      <c r="K2322">
        <v>1393443400</v>
      </c>
      <c r="L2322" s="16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>((E2322-D2322)/D2322)+1</f>
        <v>1.0866</v>
      </c>
      <c r="R2322" s="11">
        <f>E2322/N2322</f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f t="shared" si="144"/>
        <v>42829.21876157407</v>
      </c>
      <c r="K2323">
        <v>1488694501</v>
      </c>
      <c r="L2323" s="16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>((E2323-D2323)/D2323)+1</f>
        <v>0.39120962394619685</v>
      </c>
      <c r="R2323" s="11">
        <f>E2323/N2323</f>
        <v>64.53125</v>
      </c>
      <c r="S2323" t="str">
        <f t="shared" si="146"/>
        <v>food</v>
      </c>
      <c r="T2323" t="str">
        <f t="shared" si="147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f t="shared" si="144"/>
        <v>42834.853807870371</v>
      </c>
      <c r="K2324">
        <v>1489181369</v>
      </c>
      <c r="L2324" s="16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>((E2324-D2324)/D2324)+1</f>
        <v>3.1481481481481444E-2</v>
      </c>
      <c r="R2324" s="11">
        <f>E2324/N2324</f>
        <v>21.25</v>
      </c>
      <c r="S2324" t="str">
        <f t="shared" si="146"/>
        <v>food</v>
      </c>
      <c r="T2324" t="str">
        <f t="shared" si="147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f t="shared" si="144"/>
        <v>42814.755173611105</v>
      </c>
      <c r="K2325">
        <v>1489428447</v>
      </c>
      <c r="L2325" s="16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>((E2325-D2325)/D2325)+1</f>
        <v>0.48</v>
      </c>
      <c r="R2325" s="11">
        <f>E2325/N2325</f>
        <v>30</v>
      </c>
      <c r="S2325" t="str">
        <f t="shared" si="146"/>
        <v>food</v>
      </c>
      <c r="T2325" t="str">
        <f t="shared" si="147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f t="shared" si="144"/>
        <v>42820.843576388885</v>
      </c>
      <c r="K2326">
        <v>1487970885</v>
      </c>
      <c r="L2326" s="16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>((E2326-D2326)/D2326)+1</f>
        <v>0.20733333333333337</v>
      </c>
      <c r="R2326" s="11">
        <f>E2326/N2326</f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f t="shared" si="144"/>
        <v>42823.980682870373</v>
      </c>
      <c r="K2327">
        <v>1488241931</v>
      </c>
      <c r="L2327" s="16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>((E2327-D2327)/D2327)+1</f>
        <v>7.999999999999996E-2</v>
      </c>
      <c r="R2327" s="11">
        <f>E2327/N2327</f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f t="shared" si="144"/>
        <v>42855.708333333328</v>
      </c>
      <c r="K2328">
        <v>1489106948</v>
      </c>
      <c r="L2328" s="16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>((E2328-D2328)/D2328)+1</f>
        <v>7.1999999999999842E-3</v>
      </c>
      <c r="R2328" s="11">
        <f>E2328/N2328</f>
        <v>108</v>
      </c>
      <c r="S2328" t="str">
        <f t="shared" si="146"/>
        <v>food</v>
      </c>
      <c r="T2328" t="str">
        <f t="shared" si="147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f t="shared" si="144"/>
        <v>41877.917129629634</v>
      </c>
      <c r="K2329">
        <v>1406066440</v>
      </c>
      <c r="L2329" s="16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((E2329-D2329)/D2329)+1</f>
        <v>5.2609431428571432</v>
      </c>
      <c r="R2329" s="11">
        <f>E2329/N2329</f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f t="shared" si="144"/>
        <v>42169.781678240746</v>
      </c>
      <c r="K2330">
        <v>1431715537</v>
      </c>
      <c r="L2330" s="16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((E2330-D2330)/D2330)+1</f>
        <v>2.5445000000000002</v>
      </c>
      <c r="R2330" s="11">
        <f>E2330/N2330</f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f t="shared" si="144"/>
        <v>41837.624374999999</v>
      </c>
      <c r="K2331">
        <v>1403017146</v>
      </c>
      <c r="L2331" s="16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((E2331-D2331)/D2331)+1</f>
        <v>1.0591999999999999</v>
      </c>
      <c r="R2331" s="11">
        <f>E2331/N2331</f>
        <v>211.84</v>
      </c>
      <c r="S2331" t="str">
        <f t="shared" si="146"/>
        <v>food</v>
      </c>
      <c r="T2331" t="str">
        <f t="shared" si="147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f t="shared" si="144"/>
        <v>42363</v>
      </c>
      <c r="K2332">
        <v>1448400943</v>
      </c>
      <c r="L2332" s="16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>((E2332-D2332)/D2332)+1</f>
        <v>1.0242285714285715</v>
      </c>
      <c r="R2332" s="11">
        <f>E2332/N2332</f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f t="shared" si="144"/>
        <v>41869.005671296298</v>
      </c>
      <c r="K2333">
        <v>1405728490</v>
      </c>
      <c r="L2333" s="16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((E2333-D2333)/D2333)+1</f>
        <v>1.4431375000000002</v>
      </c>
      <c r="R2333" s="11">
        <f>E2333/N2333</f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f t="shared" si="144"/>
        <v>42041.628136574072</v>
      </c>
      <c r="K2334">
        <v>1420643071</v>
      </c>
      <c r="L2334" s="16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((E2334-D2334)/D2334)+1</f>
        <v>1.06308</v>
      </c>
      <c r="R2334" s="11">
        <f>E2334/N2334</f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f t="shared" si="144"/>
        <v>41788.743055555555</v>
      </c>
      <c r="K2335">
        <v>1399563390</v>
      </c>
      <c r="L2335" s="16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>((E2335-D2335)/D2335)+1</f>
        <v>2.1216666666666666</v>
      </c>
      <c r="R2335" s="11">
        <f>E2335/N2335</f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f t="shared" si="144"/>
        <v>41948.731944444444</v>
      </c>
      <c r="K2336">
        <v>1412611498</v>
      </c>
      <c r="L2336" s="16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>((E2336-D2336)/D2336)+1</f>
        <v>1.0195000000000001</v>
      </c>
      <c r="R2336" s="11">
        <f>E2336/N2336</f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f t="shared" si="144"/>
        <v>41801.572256944448</v>
      </c>
      <c r="K2337">
        <v>1399902243</v>
      </c>
      <c r="L2337" s="16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((E2337-D2337)/D2337)+1</f>
        <v>1.0227200000000001</v>
      </c>
      <c r="R2337" s="11">
        <f>E2337/N2337</f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f t="shared" si="144"/>
        <v>41706.924710648149</v>
      </c>
      <c r="K2338">
        <v>1390860695</v>
      </c>
      <c r="L2338" s="16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((E2338-D2338)/D2338)+1</f>
        <v>5.2073254999999996</v>
      </c>
      <c r="R2338" s="11">
        <f>E2338/N2338</f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f t="shared" si="144"/>
        <v>41816.640543981484</v>
      </c>
      <c r="K2339">
        <v>1401204143</v>
      </c>
      <c r="L2339" s="16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((E2339-D2339)/D2339)+1</f>
        <v>1.1065833333333333</v>
      </c>
      <c r="R2339" s="11">
        <f>E2339/N2339</f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f t="shared" si="144"/>
        <v>41819.896805555552</v>
      </c>
      <c r="K2340">
        <v>1401485484</v>
      </c>
      <c r="L2340" s="16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((E2340-D2340)/D2340)+1</f>
        <v>1.0114333333333334</v>
      </c>
      <c r="R2340" s="11">
        <f>E2340/N2340</f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f t="shared" si="144"/>
        <v>42723.332638888889</v>
      </c>
      <c r="K2341">
        <v>1479496309</v>
      </c>
      <c r="L2341" s="16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>((E2341-D2341)/D2341)+1</f>
        <v>2.9420799999999998</v>
      </c>
      <c r="R2341" s="11">
        <f>E2341/N2341</f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f t="shared" si="144"/>
        <v>42673.642800925925</v>
      </c>
      <c r="K2342">
        <v>1475249138</v>
      </c>
      <c r="L2342" s="16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((E2342-D2342)/D2342)+1</f>
        <v>1.0577749999999999</v>
      </c>
      <c r="R2342" s="11">
        <f>E2342/N2342</f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f t="shared" si="144"/>
        <v>42197.813703703709</v>
      </c>
      <c r="K2343">
        <v>1434137504</v>
      </c>
      <c r="L2343" s="16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((E2343-D2343)/D2343)+1</f>
        <v>0</v>
      </c>
      <c r="R2343" s="11" t="e">
        <f>E2343/N2343</f>
        <v>#DIV/0!</v>
      </c>
      <c r="S2343" t="str">
        <f t="shared" si="146"/>
        <v>technology</v>
      </c>
      <c r="T2343" t="str">
        <f t="shared" si="147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f t="shared" si="144"/>
        <v>41918.208333333336</v>
      </c>
      <c r="K2344">
        <v>1410799870</v>
      </c>
      <c r="L2344" s="16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>((E2344-D2344)/D2344)+1</f>
        <v>0</v>
      </c>
      <c r="R2344" s="11" t="e">
        <f>E2344/N2344</f>
        <v>#DIV/0!</v>
      </c>
      <c r="S2344" t="str">
        <f t="shared" si="146"/>
        <v>technology</v>
      </c>
      <c r="T2344" t="str">
        <f t="shared" si="147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f t="shared" si="144"/>
        <v>42377.82430555555</v>
      </c>
      <c r="K2345">
        <v>1447962505</v>
      </c>
      <c r="L2345" s="16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>((E2345-D2345)/D2345)+1</f>
        <v>3.0000000000000027E-2</v>
      </c>
      <c r="R2345" s="11">
        <f>E2345/N2345</f>
        <v>300</v>
      </c>
      <c r="S2345" t="str">
        <f t="shared" si="146"/>
        <v>technology</v>
      </c>
      <c r="T2345" t="str">
        <f t="shared" si="147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f t="shared" si="144"/>
        <v>42545.727650462963</v>
      </c>
      <c r="K2346">
        <v>1464197269</v>
      </c>
      <c r="L2346" s="16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((E2346-D2346)/D2346)+1</f>
        <v>1.0000000000000009E-3</v>
      </c>
      <c r="R2346" s="11">
        <f>E2346/N2346</f>
        <v>1</v>
      </c>
      <c r="S2346" t="str">
        <f t="shared" si="146"/>
        <v>technology</v>
      </c>
      <c r="T2346" t="str">
        <f t="shared" si="147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f t="shared" si="144"/>
        <v>42094.985416666663</v>
      </c>
      <c r="K2347">
        <v>1424822556</v>
      </c>
      <c r="L2347" s="16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>((E2347-D2347)/D2347)+1</f>
        <v>0</v>
      </c>
      <c r="R2347" s="11" t="e">
        <f>E2347/N2347</f>
        <v>#DIV/0!</v>
      </c>
      <c r="S2347" t="str">
        <f t="shared" si="146"/>
        <v>technology</v>
      </c>
      <c r="T2347" t="str">
        <f t="shared" si="147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f t="shared" si="144"/>
        <v>42660.79896990741</v>
      </c>
      <c r="K2348">
        <v>1472843431</v>
      </c>
      <c r="L2348" s="16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>((E2348-D2348)/D2348)+1</f>
        <v>6.5000000000003944E-4</v>
      </c>
      <c r="R2348" s="11">
        <f>E2348/N2348</f>
        <v>13</v>
      </c>
      <c r="S2348" t="str">
        <f t="shared" si="146"/>
        <v>technology</v>
      </c>
      <c r="T2348" t="str">
        <f t="shared" si="147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f t="shared" si="144"/>
        <v>42607.607361111113</v>
      </c>
      <c r="K2349">
        <v>1469543676</v>
      </c>
      <c r="L2349" s="16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((E2349-D2349)/D2349)+1</f>
        <v>1.5000000000000013E-2</v>
      </c>
      <c r="R2349" s="11">
        <f>E2349/N2349</f>
        <v>15</v>
      </c>
      <c r="S2349" t="str">
        <f t="shared" si="146"/>
        <v>technology</v>
      </c>
      <c r="T2349" t="str">
        <f t="shared" si="147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f t="shared" si="144"/>
        <v>42420.932152777779</v>
      </c>
      <c r="K2350">
        <v>1450822938</v>
      </c>
      <c r="L2350" s="16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((E2350-D2350)/D2350)+1</f>
        <v>3.8571428571428923E-3</v>
      </c>
      <c r="R2350" s="11">
        <f>E2350/N2350</f>
        <v>54</v>
      </c>
      <c r="S2350" t="str">
        <f t="shared" si="146"/>
        <v>technology</v>
      </c>
      <c r="T2350" t="str">
        <f t="shared" si="147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f t="shared" si="144"/>
        <v>42227.775787037041</v>
      </c>
      <c r="K2351">
        <v>1436812628</v>
      </c>
      <c r="L2351" s="16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>((E2351-D2351)/D2351)+1</f>
        <v>0</v>
      </c>
      <c r="R2351" s="11" t="e">
        <f>E2351/N2351</f>
        <v>#DIV/0!</v>
      </c>
      <c r="S2351" t="str">
        <f t="shared" si="146"/>
        <v>technology</v>
      </c>
      <c r="T2351" t="str">
        <f t="shared" si="147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f t="shared" si="144"/>
        <v>42738.842245370368</v>
      </c>
      <c r="K2352">
        <v>1480882370</v>
      </c>
      <c r="L2352" s="16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((E2352-D2352)/D2352)+1</f>
        <v>0</v>
      </c>
      <c r="R2352" s="11" t="e">
        <f>E2352/N2352</f>
        <v>#DIV/0!</v>
      </c>
      <c r="S2352" t="str">
        <f t="shared" si="146"/>
        <v>technology</v>
      </c>
      <c r="T2352" t="str">
        <f t="shared" si="147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f t="shared" si="144"/>
        <v>42124.101145833338</v>
      </c>
      <c r="K2353">
        <v>1427768739</v>
      </c>
      <c r="L2353" s="16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((E2353-D2353)/D2353)+1</f>
        <v>5.7142857142856718E-3</v>
      </c>
      <c r="R2353" s="11">
        <f>E2353/N2353</f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f t="shared" si="144"/>
        <v>42161.633703703701</v>
      </c>
      <c r="K2354">
        <v>1428419552</v>
      </c>
      <c r="L2354" s="16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((E2354-D2354)/D2354)+1</f>
        <v>0</v>
      </c>
      <c r="R2354" s="11" t="e">
        <f>E2354/N2354</f>
        <v>#DIV/0!</v>
      </c>
      <c r="S2354" t="str">
        <f t="shared" si="146"/>
        <v>technology</v>
      </c>
      <c r="T2354" t="str">
        <f t="shared" si="147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f t="shared" si="144"/>
        <v>42115.676180555558</v>
      </c>
      <c r="K2355">
        <v>1428596022</v>
      </c>
      <c r="L2355" s="16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>((E2355-D2355)/D2355)+1</f>
        <v>0</v>
      </c>
      <c r="R2355" s="11" t="e">
        <f>E2355/N2355</f>
        <v>#DIV/0!</v>
      </c>
      <c r="S2355" t="str">
        <f t="shared" si="146"/>
        <v>technology</v>
      </c>
      <c r="T2355" t="str">
        <f t="shared" si="147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f t="shared" si="144"/>
        <v>42014.722916666666</v>
      </c>
      <c r="K2356">
        <v>1415726460</v>
      </c>
      <c r="L2356" s="16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((E2356-D2356)/D2356)+1</f>
        <v>7.1428571428566734E-4</v>
      </c>
      <c r="R2356" s="11">
        <f>E2356/N2356</f>
        <v>25</v>
      </c>
      <c r="S2356" t="str">
        <f t="shared" si="146"/>
        <v>technology</v>
      </c>
      <c r="T2356" t="str">
        <f t="shared" si="147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f t="shared" si="144"/>
        <v>42126.918240740735</v>
      </c>
      <c r="K2357">
        <v>1428012136</v>
      </c>
      <c r="L2357" s="16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((E2357-D2357)/D2357)+1</f>
        <v>6.8749999999999645E-3</v>
      </c>
      <c r="R2357" s="11">
        <f>E2357/N2357</f>
        <v>27.5</v>
      </c>
      <c r="S2357" t="str">
        <f t="shared" si="146"/>
        <v>technology</v>
      </c>
      <c r="T2357" t="str">
        <f t="shared" si="147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f t="shared" si="144"/>
        <v>42160.78361111111</v>
      </c>
      <c r="K2358">
        <v>1430938104</v>
      </c>
      <c r="L2358" s="16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>((E2358-D2358)/D2358)+1</f>
        <v>0</v>
      </c>
      <c r="R2358" s="11" t="e">
        <f>E2358/N2358</f>
        <v>#DIV/0!</v>
      </c>
      <c r="S2358" t="str">
        <f t="shared" si="146"/>
        <v>technology</v>
      </c>
      <c r="T2358" t="str">
        <f t="shared" si="147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f t="shared" si="144"/>
        <v>42294.620115740734</v>
      </c>
      <c r="K2359">
        <v>1442501578</v>
      </c>
      <c r="L2359" s="16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((E2359-D2359)/D2359)+1</f>
        <v>0</v>
      </c>
      <c r="R2359" s="11" t="e">
        <f>E2359/N2359</f>
        <v>#DIV/0!</v>
      </c>
      <c r="S2359" t="str">
        <f t="shared" si="146"/>
        <v>technology</v>
      </c>
      <c r="T2359" t="str">
        <f t="shared" si="147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f t="shared" si="144"/>
        <v>42035.027083333334</v>
      </c>
      <c r="K2360">
        <v>1417818036</v>
      </c>
      <c r="L2360" s="16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>((E2360-D2360)/D2360)+1</f>
        <v>0</v>
      </c>
      <c r="R2360" s="11" t="e">
        <f>E2360/N2360</f>
        <v>#DIV/0!</v>
      </c>
      <c r="S2360" t="str">
        <f t="shared" si="146"/>
        <v>technology</v>
      </c>
      <c r="T2360" t="str">
        <f t="shared" si="147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f t="shared" si="144"/>
        <v>42219.649583333332</v>
      </c>
      <c r="K2361">
        <v>1433432124</v>
      </c>
      <c r="L2361" s="16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((E2361-D2361)/D2361)+1</f>
        <v>0.14680000000000004</v>
      </c>
      <c r="R2361" s="11">
        <f>E2361/N2361</f>
        <v>367</v>
      </c>
      <c r="S2361" t="str">
        <f t="shared" si="146"/>
        <v>technology</v>
      </c>
      <c r="T2361" t="str">
        <f t="shared" si="147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f t="shared" si="144"/>
        <v>42407.70694444445</v>
      </c>
      <c r="K2362">
        <v>1452272280</v>
      </c>
      <c r="L2362" s="16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>((E2362-D2362)/D2362)+1</f>
        <v>3.9999999999995595E-4</v>
      </c>
      <c r="R2362" s="11">
        <f>E2362/N2362</f>
        <v>2</v>
      </c>
      <c r="S2362" t="str">
        <f t="shared" si="146"/>
        <v>technology</v>
      </c>
      <c r="T2362" t="str">
        <f t="shared" si="147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f t="shared" si="144"/>
        <v>42490.916666666672</v>
      </c>
      <c r="K2363">
        <v>1459975008</v>
      </c>
      <c r="L2363" s="16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>((E2363-D2363)/D2363)+1</f>
        <v>0</v>
      </c>
      <c r="R2363" s="11" t="e">
        <f>E2363/N2363</f>
        <v>#DIV/0!</v>
      </c>
      <c r="S2363" t="str">
        <f t="shared" si="146"/>
        <v>technology</v>
      </c>
      <c r="T2363" t="str">
        <f t="shared" si="147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f t="shared" si="144"/>
        <v>41984.688310185185</v>
      </c>
      <c r="K2364">
        <v>1415723470</v>
      </c>
      <c r="L2364" s="16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((E2364-D2364)/D2364)+1</f>
        <v>0.2857142857142857</v>
      </c>
      <c r="R2364" s="11">
        <f>E2364/N2364</f>
        <v>60</v>
      </c>
      <c r="S2364" t="str">
        <f t="shared" si="146"/>
        <v>technology</v>
      </c>
      <c r="T2364" t="str">
        <f t="shared" si="147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f t="shared" si="144"/>
        <v>42367.011574074073</v>
      </c>
      <c r="K2365">
        <v>1447460200</v>
      </c>
      <c r="L2365" s="16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>((E2365-D2365)/D2365)+1</f>
        <v>0</v>
      </c>
      <c r="R2365" s="11" t="e">
        <f>E2365/N2365</f>
        <v>#DIV/0!</v>
      </c>
      <c r="S2365" t="str">
        <f t="shared" si="146"/>
        <v>technology</v>
      </c>
      <c r="T2365" t="str">
        <f t="shared" si="147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f t="shared" si="144"/>
        <v>42303.934675925921</v>
      </c>
      <c r="K2366">
        <v>1441146356</v>
      </c>
      <c r="L2366" s="16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>((E2366-D2366)/D2366)+1</f>
        <v>0</v>
      </c>
      <c r="R2366" s="11" t="e">
        <f>E2366/N2366</f>
        <v>#DIV/0!</v>
      </c>
      <c r="S2366" t="str">
        <f t="shared" si="146"/>
        <v>technology</v>
      </c>
      <c r="T2366" t="str">
        <f t="shared" si="147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f t="shared" si="144"/>
        <v>42386.958333333328</v>
      </c>
      <c r="K2367">
        <v>1449596425</v>
      </c>
      <c r="L2367" s="16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>((E2367-D2367)/D2367)+1</f>
        <v>0</v>
      </c>
      <c r="R2367" s="11" t="e">
        <f>E2367/N2367</f>
        <v>#DIV/0!</v>
      </c>
      <c r="S2367" t="str">
        <f t="shared" si="146"/>
        <v>technology</v>
      </c>
      <c r="T2367" t="str">
        <f t="shared" si="147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f t="shared" si="144"/>
        <v>42298.531631944439</v>
      </c>
      <c r="K2368">
        <v>1442839533</v>
      </c>
      <c r="L2368" s="16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((E2368-D2368)/D2368)+1</f>
        <v>0.10519999999999996</v>
      </c>
      <c r="R2368" s="11">
        <f>E2368/N2368</f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f t="shared" si="144"/>
        <v>42485.928425925929</v>
      </c>
      <c r="K2369">
        <v>1456442216</v>
      </c>
      <c r="L2369" s="16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>((E2369-D2369)/D2369)+1</f>
        <v>1.3399999999999967E-2</v>
      </c>
      <c r="R2369" s="11">
        <f>E2369/N2369</f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f t="shared" si="144"/>
        <v>42108.680150462969</v>
      </c>
      <c r="K2370">
        <v>1425143965</v>
      </c>
      <c r="L2370" s="16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>((E2370-D2370)/D2370)+1</f>
        <v>2.4999999999999467E-3</v>
      </c>
      <c r="R2370" s="11">
        <f>E2370/N2370</f>
        <v>50</v>
      </c>
      <c r="S2370" t="str">
        <f t="shared" si="146"/>
        <v>technology</v>
      </c>
      <c r="T2370" t="str">
        <f t="shared" si="147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f t="shared" ref="J2371:J2434" si="148">(((I2371/60)/60)/24)+DATE(1970,1,1)</f>
        <v>42410.812627314815</v>
      </c>
      <c r="K2371">
        <v>1452540611</v>
      </c>
      <c r="L2371" s="16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((E2371-D2371)/D2371)+1</f>
        <v>0</v>
      </c>
      <c r="R2371" s="11" t="e">
        <f>E2371/N2371</f>
        <v>#DIV/0!</v>
      </c>
      <c r="S2371" t="str">
        <f t="shared" ref="S2371:S2434" si="150">LEFT(P2371,FIND("/",P2371)-1)</f>
        <v>technology</v>
      </c>
      <c r="T2371" t="str">
        <f t="shared" ref="T2371:T2434" si="151">RIGHT(P2371,LEN(P2371)-FIND("/",P2371))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f t="shared" si="148"/>
        <v>41991.18913194444</v>
      </c>
      <c r="K2372">
        <v>1416285141</v>
      </c>
      <c r="L2372" s="16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>((E2372-D2372)/D2372)+1</f>
        <v>3.2799999999999496E-3</v>
      </c>
      <c r="R2372" s="11">
        <f>E2372/N2372</f>
        <v>20.5</v>
      </c>
      <c r="S2372" t="str">
        <f t="shared" si="150"/>
        <v>technology</v>
      </c>
      <c r="T2372" t="str">
        <f t="shared" si="151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f t="shared" si="148"/>
        <v>42180.777731481481</v>
      </c>
      <c r="K2373">
        <v>1432665596</v>
      </c>
      <c r="L2373" s="16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((E2373-D2373)/D2373)+1</f>
        <v>0</v>
      </c>
      <c r="R2373" s="11" t="e">
        <f>E2373/N2373</f>
        <v>#DIV/0!</v>
      </c>
      <c r="S2373" t="str">
        <f t="shared" si="150"/>
        <v>technology</v>
      </c>
      <c r="T2373" t="str">
        <f t="shared" si="151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f t="shared" si="148"/>
        <v>42118.069108796291</v>
      </c>
      <c r="K2374">
        <v>1427247571</v>
      </c>
      <c r="L2374" s="16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((E2374-D2374)/D2374)+1</f>
        <v>3.2727272727272716E-2</v>
      </c>
      <c r="R2374" s="11">
        <f>E2374/N2374</f>
        <v>30</v>
      </c>
      <c r="S2374" t="str">
        <f t="shared" si="150"/>
        <v>technology</v>
      </c>
      <c r="T2374" t="str">
        <f t="shared" si="151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f t="shared" si="148"/>
        <v>42245.662314814821</v>
      </c>
      <c r="K2375">
        <v>1438271624</v>
      </c>
      <c r="L2375" s="16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((E2375-D2375)/D2375)+1</f>
        <v>5.882352941177782E-5</v>
      </c>
      <c r="R2375" s="11">
        <f>E2375/N2375</f>
        <v>50</v>
      </c>
      <c r="S2375" t="str">
        <f t="shared" si="150"/>
        <v>technology</v>
      </c>
      <c r="T2375" t="str">
        <f t="shared" si="151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f t="shared" si="148"/>
        <v>42047.843287037031</v>
      </c>
      <c r="K2376">
        <v>1421180060</v>
      </c>
      <c r="L2376" s="16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((E2376-D2376)/D2376)+1</f>
        <v>4.5454545454548523E-4</v>
      </c>
      <c r="R2376" s="11">
        <f>E2376/N2376</f>
        <v>10</v>
      </c>
      <c r="S2376" t="str">
        <f t="shared" si="150"/>
        <v>technology</v>
      </c>
      <c r="T2376" t="str">
        <f t="shared" si="151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f t="shared" si="148"/>
        <v>42622.836076388892</v>
      </c>
      <c r="K2377">
        <v>1470859437</v>
      </c>
      <c r="L2377" s="16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((E2377-D2377)/D2377)+1</f>
        <v>0</v>
      </c>
      <c r="R2377" s="11" t="e">
        <f>E2377/N2377</f>
        <v>#DIV/0!</v>
      </c>
      <c r="S2377" t="str">
        <f t="shared" si="150"/>
        <v>technology</v>
      </c>
      <c r="T2377" t="str">
        <f t="shared" si="151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f t="shared" si="148"/>
        <v>42348.925532407404</v>
      </c>
      <c r="K2378">
        <v>1447193566</v>
      </c>
      <c r="L2378" s="16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((E2378-D2378)/D2378)+1</f>
        <v>0.10877666666666663</v>
      </c>
      <c r="R2378" s="11">
        <f>E2378/N2378</f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f t="shared" si="148"/>
        <v>42699.911840277782</v>
      </c>
      <c r="K2379">
        <v>1477515183</v>
      </c>
      <c r="L2379" s="16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>((E2379-D2379)/D2379)+1</f>
        <v>0</v>
      </c>
      <c r="R2379" s="11" t="e">
        <f>E2379/N2379</f>
        <v>#DIV/0!</v>
      </c>
      <c r="S2379" t="str">
        <f t="shared" si="150"/>
        <v>technology</v>
      </c>
      <c r="T2379" t="str">
        <f t="shared" si="151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f t="shared" si="148"/>
        <v>42242.013078703705</v>
      </c>
      <c r="K2380">
        <v>1438042730</v>
      </c>
      <c r="L2380" s="16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>((E2380-D2380)/D2380)+1</f>
        <v>0</v>
      </c>
      <c r="R2380" s="11" t="e">
        <f>E2380/N2380</f>
        <v>#DIV/0!</v>
      </c>
      <c r="S2380" t="str">
        <f t="shared" si="150"/>
        <v>technology</v>
      </c>
      <c r="T2380" t="str">
        <f t="shared" si="151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f t="shared" si="148"/>
        <v>42282.016388888893</v>
      </c>
      <c r="K2381">
        <v>1440116616</v>
      </c>
      <c r="L2381" s="16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>((E2381-D2381)/D2381)+1</f>
        <v>0</v>
      </c>
      <c r="R2381" s="11" t="e">
        <f>E2381/N2381</f>
        <v>#DIV/0!</v>
      </c>
      <c r="S2381" t="str">
        <f t="shared" si="150"/>
        <v>technology</v>
      </c>
      <c r="T2381" t="str">
        <f t="shared" si="151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f t="shared" si="148"/>
        <v>42278.793310185181</v>
      </c>
      <c r="K2382">
        <v>1441134142</v>
      </c>
      <c r="L2382" s="16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((E2382-D2382)/D2382)+1</f>
        <v>3.6666666666667069E-3</v>
      </c>
      <c r="R2382" s="11">
        <f>E2382/N2382</f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f t="shared" si="148"/>
        <v>42104.935740740737</v>
      </c>
      <c r="K2383">
        <v>1426112848</v>
      </c>
      <c r="L2383" s="16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((E2383-D2383)/D2383)+1</f>
        <v>1.81933989577302E-2</v>
      </c>
      <c r="R2383" s="11">
        <f>E2383/N2383</f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f t="shared" si="148"/>
        <v>42220.187534722223</v>
      </c>
      <c r="K2384">
        <v>1436502603</v>
      </c>
      <c r="L2384" s="16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>((E2384-D2384)/D2384)+1</f>
        <v>2.5000000000000022E-2</v>
      </c>
      <c r="R2384" s="11">
        <f>E2384/N2384</f>
        <v>37.5</v>
      </c>
      <c r="S2384" t="str">
        <f t="shared" si="150"/>
        <v>technology</v>
      </c>
      <c r="T2384" t="str">
        <f t="shared" si="151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f t="shared" si="148"/>
        <v>42057.056793981479</v>
      </c>
      <c r="K2385">
        <v>1421976107</v>
      </c>
      <c r="L2385" s="16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((E2385-D2385)/D2385)+1</f>
        <v>4.3499999999999983E-2</v>
      </c>
      <c r="R2385" s="11">
        <f>E2385/N2385</f>
        <v>145</v>
      </c>
      <c r="S2385" t="str">
        <f t="shared" si="150"/>
        <v>technology</v>
      </c>
      <c r="T2385" t="str">
        <f t="shared" si="151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f t="shared" si="148"/>
        <v>41957.109293981484</v>
      </c>
      <c r="K2386">
        <v>1413337043</v>
      </c>
      <c r="L2386" s="16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>((E2386-D2386)/D2386)+1</f>
        <v>8.0000000000000071E-3</v>
      </c>
      <c r="R2386" s="11">
        <f>E2386/N2386</f>
        <v>1</v>
      </c>
      <c r="S2386" t="str">
        <f t="shared" si="150"/>
        <v>technology</v>
      </c>
      <c r="T2386" t="str">
        <f t="shared" si="151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f t="shared" si="148"/>
        <v>42221.70175925926</v>
      </c>
      <c r="K2387">
        <v>1436201432</v>
      </c>
      <c r="L2387" s="16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>((E2387-D2387)/D2387)+1</f>
        <v>1.2123076923076903E-2</v>
      </c>
      <c r="R2387" s="11">
        <f>E2387/N2387</f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f t="shared" si="148"/>
        <v>42014.838240740741</v>
      </c>
      <c r="K2388">
        <v>1415736424</v>
      </c>
      <c r="L2388" s="16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((E2388-D2388)/D2388)+1</f>
        <v>0</v>
      </c>
      <c r="R2388" s="11" t="e">
        <f>E2388/N2388</f>
        <v>#DIV/0!</v>
      </c>
      <c r="S2388" t="str">
        <f t="shared" si="150"/>
        <v>technology</v>
      </c>
      <c r="T2388" t="str">
        <f t="shared" si="151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f t="shared" si="148"/>
        <v>42573.626620370371</v>
      </c>
      <c r="K2389">
        <v>1465311740</v>
      </c>
      <c r="L2389" s="16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>((E2389-D2389)/D2389)+1</f>
        <v>6.8399999999999572E-3</v>
      </c>
      <c r="R2389" s="11">
        <f>E2389/N2389</f>
        <v>342</v>
      </c>
      <c r="S2389" t="str">
        <f t="shared" si="150"/>
        <v>technology</v>
      </c>
      <c r="T2389" t="str">
        <f t="shared" si="151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f t="shared" si="148"/>
        <v>42019.811805555553</v>
      </c>
      <c r="K2390">
        <v>1418761759</v>
      </c>
      <c r="L2390" s="16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>((E2390-D2390)/D2390)+1</f>
        <v>1.2513513513513486E-2</v>
      </c>
      <c r="R2390" s="11">
        <f>E2390/N2390</f>
        <v>57.875</v>
      </c>
      <c r="S2390" t="str">
        <f t="shared" si="150"/>
        <v>technology</v>
      </c>
      <c r="T2390" t="str">
        <f t="shared" si="151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f t="shared" si="148"/>
        <v>42210.915972222225</v>
      </c>
      <c r="K2391">
        <v>1435160452</v>
      </c>
      <c r="L2391" s="16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>((E2391-D2391)/D2391)+1</f>
        <v>1.87499999999996E-3</v>
      </c>
      <c r="R2391" s="11">
        <f>E2391/N2391</f>
        <v>30</v>
      </c>
      <c r="S2391" t="str">
        <f t="shared" si="150"/>
        <v>technology</v>
      </c>
      <c r="T2391" t="str">
        <f t="shared" si="151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f t="shared" si="148"/>
        <v>42008.262314814812</v>
      </c>
      <c r="K2392">
        <v>1416896264</v>
      </c>
      <c r="L2392" s="16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((E2392-D2392)/D2392)+1</f>
        <v>0</v>
      </c>
      <c r="R2392" s="11" t="e">
        <f>E2392/N2392</f>
        <v>#DIV/0!</v>
      </c>
      <c r="S2392" t="str">
        <f t="shared" si="150"/>
        <v>technology</v>
      </c>
      <c r="T2392" t="str">
        <f t="shared" si="151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f t="shared" si="148"/>
        <v>42094.752824074079</v>
      </c>
      <c r="K2393">
        <v>1425236644</v>
      </c>
      <c r="L2393" s="16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>((E2393-D2393)/D2393)+1</f>
        <v>1.2499999999999734E-3</v>
      </c>
      <c r="R2393" s="11">
        <f>E2393/N2393</f>
        <v>25</v>
      </c>
      <c r="S2393" t="str">
        <f t="shared" si="150"/>
        <v>technology</v>
      </c>
      <c r="T2393" t="str">
        <f t="shared" si="151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f t="shared" si="148"/>
        <v>42306.120636574073</v>
      </c>
      <c r="K2394">
        <v>1443495223</v>
      </c>
      <c r="L2394" s="16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((E2394-D2394)/D2394)+1</f>
        <v>0</v>
      </c>
      <c r="R2394" s="11" t="e">
        <f>E2394/N2394</f>
        <v>#DIV/0!</v>
      </c>
      <c r="S2394" t="str">
        <f t="shared" si="150"/>
        <v>technology</v>
      </c>
      <c r="T2394" t="str">
        <f t="shared" si="151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f t="shared" si="148"/>
        <v>42224.648344907408</v>
      </c>
      <c r="K2395">
        <v>1436456017</v>
      </c>
      <c r="L2395" s="16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((E2395-D2395)/D2395)+1</f>
        <v>4.9999999999994493E-4</v>
      </c>
      <c r="R2395" s="11">
        <f>E2395/N2395</f>
        <v>50</v>
      </c>
      <c r="S2395" t="str">
        <f t="shared" si="150"/>
        <v>technology</v>
      </c>
      <c r="T2395" t="str">
        <f t="shared" si="151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f t="shared" si="148"/>
        <v>42061.362187499995</v>
      </c>
      <c r="K2396">
        <v>1422348093</v>
      </c>
      <c r="L2396" s="16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((E2396-D2396)/D2396)+1</f>
        <v>6.0000000000004494E-4</v>
      </c>
      <c r="R2396" s="11">
        <f>E2396/N2396</f>
        <v>1.5</v>
      </c>
      <c r="S2396" t="str">
        <f t="shared" si="150"/>
        <v>technology</v>
      </c>
      <c r="T2396" t="str">
        <f t="shared" si="151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f t="shared" si="148"/>
        <v>42745.372916666667</v>
      </c>
      <c r="K2397">
        <v>1481597687</v>
      </c>
      <c r="L2397" s="16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>((E2397-D2397)/D2397)+1</f>
        <v>0</v>
      </c>
      <c r="R2397" s="11" t="e">
        <f>E2397/N2397</f>
        <v>#DIV/0!</v>
      </c>
      <c r="S2397" t="str">
        <f t="shared" si="150"/>
        <v>technology</v>
      </c>
      <c r="T2397" t="str">
        <f t="shared" si="151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f t="shared" si="148"/>
        <v>42292.849050925928</v>
      </c>
      <c r="K2398">
        <v>1442348558</v>
      </c>
      <c r="L2398" s="16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((E2398-D2398)/D2398)+1</f>
        <v>2.0000000000000018E-3</v>
      </c>
      <c r="R2398" s="11">
        <f>E2398/N2398</f>
        <v>10</v>
      </c>
      <c r="S2398" t="str">
        <f t="shared" si="150"/>
        <v>technology</v>
      </c>
      <c r="T2398" t="str">
        <f t="shared" si="151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f t="shared" si="148"/>
        <v>42006.88490740741</v>
      </c>
      <c r="K2399">
        <v>1417641256</v>
      </c>
      <c r="L2399" s="16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>((E2399-D2399)/D2399)+1</f>
        <v>0</v>
      </c>
      <c r="R2399" s="11" t="e">
        <f>E2399/N2399</f>
        <v>#DIV/0!</v>
      </c>
      <c r="S2399" t="str">
        <f t="shared" si="150"/>
        <v>technology</v>
      </c>
      <c r="T2399" t="str">
        <f t="shared" si="151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f t="shared" si="148"/>
        <v>42187.916481481487</v>
      </c>
      <c r="K2400">
        <v>1433282384</v>
      </c>
      <c r="L2400" s="16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((E2400-D2400)/D2400)+1</f>
        <v>0</v>
      </c>
      <c r="R2400" s="11" t="e">
        <f>E2400/N2400</f>
        <v>#DIV/0!</v>
      </c>
      <c r="S2400" t="str">
        <f t="shared" si="150"/>
        <v>technology</v>
      </c>
      <c r="T2400" t="str">
        <f t="shared" si="151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f t="shared" si="148"/>
        <v>41991.853078703702</v>
      </c>
      <c r="K2401">
        <v>1415910506</v>
      </c>
      <c r="L2401" s="16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>((E2401-D2401)/D2401)+1</f>
        <v>0</v>
      </c>
      <c r="R2401" s="11" t="e">
        <f>E2401/N2401</f>
        <v>#DIV/0!</v>
      </c>
      <c r="S2401" t="str">
        <f t="shared" si="150"/>
        <v>technology</v>
      </c>
      <c r="T2401" t="str">
        <f t="shared" si="151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f t="shared" si="148"/>
        <v>42474.268101851849</v>
      </c>
      <c r="K2402">
        <v>1458023164</v>
      </c>
      <c r="L2402" s="16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((E2402-D2402)/D2402)+1</f>
        <v>0</v>
      </c>
      <c r="R2402" s="11" t="e">
        <f>E2402/N2402</f>
        <v>#DIV/0!</v>
      </c>
      <c r="S2402" t="str">
        <f t="shared" si="150"/>
        <v>technology</v>
      </c>
      <c r="T2402" t="str">
        <f t="shared" si="151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f t="shared" si="148"/>
        <v>42434.822870370372</v>
      </c>
      <c r="K2403">
        <v>1452023096</v>
      </c>
      <c r="L2403" s="16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((E2403-D2403)/D2403)+1</f>
        <v>7.1785714285714786E-3</v>
      </c>
      <c r="R2403" s="11">
        <f>E2403/N2403</f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f t="shared" si="148"/>
        <v>42137.679756944446</v>
      </c>
      <c r="K2404">
        <v>1428941931</v>
      </c>
      <c r="L2404" s="16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((E2404-D2404)/D2404)+1</f>
        <v>4.3333333333333002E-3</v>
      </c>
      <c r="R2404" s="11">
        <f>E2404/N2404</f>
        <v>52</v>
      </c>
      <c r="S2404" t="str">
        <f t="shared" si="150"/>
        <v>food</v>
      </c>
      <c r="T2404" t="str">
        <f t="shared" si="151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f t="shared" si="148"/>
        <v>42459.840949074074</v>
      </c>
      <c r="K2405">
        <v>1454188258</v>
      </c>
      <c r="L2405" s="16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>((E2405-D2405)/D2405)+1</f>
        <v>0.16833333333333333</v>
      </c>
      <c r="R2405" s="11">
        <f>E2405/N2405</f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f t="shared" si="148"/>
        <v>42372.03943287037</v>
      </c>
      <c r="K2406">
        <v>1449190607</v>
      </c>
      <c r="L2406" s="16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>((E2406-D2406)/D2406)+1</f>
        <v>0</v>
      </c>
      <c r="R2406" s="11" t="e">
        <f>E2406/N2406</f>
        <v>#DIV/0!</v>
      </c>
      <c r="S2406" t="str">
        <f t="shared" si="150"/>
        <v>food</v>
      </c>
      <c r="T2406" t="str">
        <f t="shared" si="151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f t="shared" si="148"/>
        <v>42616.585358796292</v>
      </c>
      <c r="K2407">
        <v>1471096975</v>
      </c>
      <c r="L2407" s="16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((E2407-D2407)/D2407)+1</f>
        <v>0.22519999999999996</v>
      </c>
      <c r="R2407" s="11">
        <f>E2407/N2407</f>
        <v>56.3</v>
      </c>
      <c r="S2407" t="str">
        <f t="shared" si="150"/>
        <v>food</v>
      </c>
      <c r="T2407" t="str">
        <f t="shared" si="151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f t="shared" si="148"/>
        <v>42023.110995370371</v>
      </c>
      <c r="K2408">
        <v>1418179190</v>
      </c>
      <c r="L2408" s="16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((E2408-D2408)/D2408)+1</f>
        <v>0.41384615384615386</v>
      </c>
      <c r="R2408" s="11">
        <f>E2408/N2408</f>
        <v>84.0625</v>
      </c>
      <c r="S2408" t="str">
        <f t="shared" si="150"/>
        <v>food</v>
      </c>
      <c r="T2408" t="str">
        <f t="shared" si="151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f t="shared" si="148"/>
        <v>42105.25</v>
      </c>
      <c r="K2409">
        <v>1426772928</v>
      </c>
      <c r="L2409" s="16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>((E2409-D2409)/D2409)+1</f>
        <v>0.25259090909090909</v>
      </c>
      <c r="R2409" s="11">
        <f>E2409/N2409</f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f t="shared" si="148"/>
        <v>41949.182372685187</v>
      </c>
      <c r="K2410">
        <v>1412652157</v>
      </c>
      <c r="L2410" s="16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>((E2410-D2410)/D2410)+1</f>
        <v>2.0000000000000018E-3</v>
      </c>
      <c r="R2410" s="11">
        <f>E2410/N2410</f>
        <v>15</v>
      </c>
      <c r="S2410" t="str">
        <f t="shared" si="150"/>
        <v>food</v>
      </c>
      <c r="T2410" t="str">
        <f t="shared" si="151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f t="shared" si="148"/>
        <v>42234.875868055555</v>
      </c>
      <c r="K2411">
        <v>1437339675</v>
      </c>
      <c r="L2411" s="16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((E2411-D2411)/D2411)+1</f>
        <v>1.8399999999999972E-2</v>
      </c>
      <c r="R2411" s="11">
        <f>E2411/N2411</f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f t="shared" si="148"/>
        <v>42254.408275462964</v>
      </c>
      <c r="K2412">
        <v>1439027275</v>
      </c>
      <c r="L2412" s="16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((E2412-D2412)/D2412)+1</f>
        <v>0</v>
      </c>
      <c r="R2412" s="11" t="e">
        <f>E2412/N2412</f>
        <v>#DIV/0!</v>
      </c>
      <c r="S2412" t="str">
        <f t="shared" si="150"/>
        <v>food</v>
      </c>
      <c r="T2412" t="str">
        <f t="shared" si="151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f t="shared" si="148"/>
        <v>42241.732430555552</v>
      </c>
      <c r="K2413">
        <v>1437932082</v>
      </c>
      <c r="L2413" s="16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((E2413-D2413)/D2413)+1</f>
        <v>6.0400000000000453E-3</v>
      </c>
      <c r="R2413" s="11">
        <f>E2413/N2413</f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f t="shared" si="148"/>
        <v>42700.778622685189</v>
      </c>
      <c r="K2414">
        <v>1476294073</v>
      </c>
      <c r="L2414" s="16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>((E2414-D2414)/D2414)+1</f>
        <v>0</v>
      </c>
      <c r="R2414" s="11" t="e">
        <f>E2414/N2414</f>
        <v>#DIV/0!</v>
      </c>
      <c r="S2414" t="str">
        <f t="shared" si="150"/>
        <v>food</v>
      </c>
      <c r="T2414" t="str">
        <f t="shared" si="151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f t="shared" si="148"/>
        <v>41790.979166666664</v>
      </c>
      <c r="K2415">
        <v>1398911882</v>
      </c>
      <c r="L2415" s="16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>((E2415-D2415)/D2415)+1</f>
        <v>8.3333333333333037E-3</v>
      </c>
      <c r="R2415" s="11">
        <f>E2415/N2415</f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f t="shared" si="148"/>
        <v>42238.165972222225</v>
      </c>
      <c r="K2416">
        <v>1436805660</v>
      </c>
      <c r="L2416" s="16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>((E2416-D2416)/D2416)+1</f>
        <v>3.066666666666662E-2</v>
      </c>
      <c r="R2416" s="11">
        <f>E2416/N2416</f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f t="shared" si="148"/>
        <v>42566.862800925926</v>
      </c>
      <c r="K2417">
        <v>1466023346</v>
      </c>
      <c r="L2417" s="16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((E2417-D2417)/D2417)+1</f>
        <v>5.5833333333333846E-3</v>
      </c>
      <c r="R2417" s="11">
        <f>E2417/N2417</f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f t="shared" si="148"/>
        <v>42077.625</v>
      </c>
      <c r="K2418">
        <v>1421343743</v>
      </c>
      <c r="L2418" s="16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>((E2418-D2418)/D2418)+1</f>
        <v>2.4999999999997247E-4</v>
      </c>
      <c r="R2418" s="11">
        <f>E2418/N2418</f>
        <v>5</v>
      </c>
      <c r="S2418" t="str">
        <f t="shared" si="150"/>
        <v>food</v>
      </c>
      <c r="T2418" t="str">
        <f t="shared" si="151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f t="shared" si="148"/>
        <v>41861.884108796294</v>
      </c>
      <c r="K2419">
        <v>1405113187</v>
      </c>
      <c r="L2419" s="16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((E2419-D2419)/D2419)+1</f>
        <v>0</v>
      </c>
      <c r="R2419" s="11" t="e">
        <f>E2419/N2419</f>
        <v>#DIV/0!</v>
      </c>
      <c r="S2419" t="str">
        <f t="shared" si="150"/>
        <v>food</v>
      </c>
      <c r="T2419" t="str">
        <f t="shared" si="151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f t="shared" si="148"/>
        <v>42087.815324074079</v>
      </c>
      <c r="K2420">
        <v>1422045244</v>
      </c>
      <c r="L2420" s="16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>((E2420-D2420)/D2420)+1</f>
        <v>1.9999999999997797E-4</v>
      </c>
      <c r="R2420" s="11">
        <f>E2420/N2420</f>
        <v>1</v>
      </c>
      <c r="S2420" t="str">
        <f t="shared" si="150"/>
        <v>food</v>
      </c>
      <c r="T2420" t="str">
        <f t="shared" si="151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f t="shared" si="148"/>
        <v>42053.738298611104</v>
      </c>
      <c r="K2421">
        <v>1419097389</v>
      </c>
      <c r="L2421" s="16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((E2421-D2421)/D2421)+1</f>
        <v>0</v>
      </c>
      <c r="R2421" s="11" t="e">
        <f>E2421/N2421</f>
        <v>#DIV/0!</v>
      </c>
      <c r="S2421" t="str">
        <f t="shared" si="150"/>
        <v>food</v>
      </c>
      <c r="T2421" t="str">
        <f t="shared" si="151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f t="shared" si="148"/>
        <v>41953.070543981477</v>
      </c>
      <c r="K2422">
        <v>1410396095</v>
      </c>
      <c r="L2422" s="16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>((E2422-D2422)/D2422)+1</f>
        <v>0.14825133372851218</v>
      </c>
      <c r="R2422" s="11">
        <f>E2422/N2422</f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f t="shared" si="148"/>
        <v>42056.687453703707</v>
      </c>
      <c r="K2423">
        <v>1421944196</v>
      </c>
      <c r="L2423" s="16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((E2423-D2423)/D2423)+1</f>
        <v>1.6666666666664831E-4</v>
      </c>
      <c r="R2423" s="11">
        <f>E2423/N2423</f>
        <v>1</v>
      </c>
      <c r="S2423" t="str">
        <f t="shared" si="150"/>
        <v>food</v>
      </c>
      <c r="T2423" t="str">
        <f t="shared" si="151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f t="shared" si="148"/>
        <v>42074.683287037042</v>
      </c>
      <c r="K2424">
        <v>1423502636</v>
      </c>
      <c r="L2424" s="16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>((E2424-D2424)/D2424)+1</f>
        <v>2.0000000000000018E-3</v>
      </c>
      <c r="R2424" s="11">
        <f>E2424/N2424</f>
        <v>1</v>
      </c>
      <c r="S2424" t="str">
        <f t="shared" si="150"/>
        <v>food</v>
      </c>
      <c r="T2424" t="str">
        <f t="shared" si="151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f t="shared" si="148"/>
        <v>42004.704745370371</v>
      </c>
      <c r="K2425">
        <v>1417452890</v>
      </c>
      <c r="L2425" s="16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((E2425-D2425)/D2425)+1</f>
        <v>1.3333333333331865E-4</v>
      </c>
      <c r="R2425" s="11">
        <f>E2425/N2425</f>
        <v>8</v>
      </c>
      <c r="S2425" t="str">
        <f t="shared" si="150"/>
        <v>food</v>
      </c>
      <c r="T2425" t="str">
        <f t="shared" si="151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f t="shared" si="148"/>
        <v>41939.892453703702</v>
      </c>
      <c r="K2426">
        <v>1411853108</v>
      </c>
      <c r="L2426" s="16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((E2426-D2426)/D2426)+1</f>
        <v>1.2399999999999967E-2</v>
      </c>
      <c r="R2426" s="11">
        <f>E2426/N2426</f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f t="shared" si="148"/>
        <v>42517.919444444444</v>
      </c>
      <c r="K2427">
        <v>1463090149</v>
      </c>
      <c r="L2427" s="16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>((E2427-D2427)/D2427)+1</f>
        <v>2.8571428571433355E-4</v>
      </c>
      <c r="R2427" s="11">
        <f>E2427/N2427</f>
        <v>1</v>
      </c>
      <c r="S2427" t="str">
        <f t="shared" si="150"/>
        <v>food</v>
      </c>
      <c r="T2427" t="str">
        <f t="shared" si="151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f t="shared" si="148"/>
        <v>42224.170046296291</v>
      </c>
      <c r="K2428">
        <v>1433822692</v>
      </c>
      <c r="L2428" s="16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((E2428-D2428)/D2428)+1</f>
        <v>0</v>
      </c>
      <c r="R2428" s="11" t="e">
        <f>E2428/N2428</f>
        <v>#DIV/0!</v>
      </c>
      <c r="S2428" t="str">
        <f t="shared" si="150"/>
        <v>food</v>
      </c>
      <c r="T2428" t="str">
        <f t="shared" si="151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f t="shared" si="148"/>
        <v>42452.277002314819</v>
      </c>
      <c r="K2429">
        <v>1455262733</v>
      </c>
      <c r="L2429" s="16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>((E2429-D2429)/D2429)+1</f>
        <v>2.0000000000020002E-5</v>
      </c>
      <c r="R2429" s="11">
        <f>E2429/N2429</f>
        <v>1</v>
      </c>
      <c r="S2429" t="str">
        <f t="shared" si="150"/>
        <v>food</v>
      </c>
      <c r="T2429" t="str">
        <f t="shared" si="151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f t="shared" si="148"/>
        <v>42075.742488425924</v>
      </c>
      <c r="K2430">
        <v>1423594151</v>
      </c>
      <c r="L2430" s="16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>((E2430-D2430)/D2430)+1</f>
        <v>2.8571428571377844E-5</v>
      </c>
      <c r="R2430" s="11">
        <f>E2430/N2430</f>
        <v>1</v>
      </c>
      <c r="S2430" t="str">
        <f t="shared" si="150"/>
        <v>food</v>
      </c>
      <c r="T2430" t="str">
        <f t="shared" si="151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f t="shared" si="148"/>
        <v>42771.697222222225</v>
      </c>
      <c r="K2431">
        <v>1483131966</v>
      </c>
      <c r="L2431" s="16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>((E2431-D2431)/D2431)+1</f>
        <v>1.4321428571428596E-2</v>
      </c>
      <c r="R2431" s="11">
        <f>E2431/N2431</f>
        <v>501.25</v>
      </c>
      <c r="S2431" t="str">
        <f t="shared" si="150"/>
        <v>food</v>
      </c>
      <c r="T2431" t="str">
        <f t="shared" si="151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f t="shared" si="148"/>
        <v>42412.130833333329</v>
      </c>
      <c r="K2432">
        <v>1452654504</v>
      </c>
      <c r="L2432" s="16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((E2432-D2432)/D2432)+1</f>
        <v>7.0000000000000062E-3</v>
      </c>
      <c r="R2432" s="11">
        <f>E2432/N2432</f>
        <v>10.5</v>
      </c>
      <c r="S2432" t="str">
        <f t="shared" si="150"/>
        <v>food</v>
      </c>
      <c r="T2432" t="str">
        <f t="shared" si="151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f t="shared" si="148"/>
        <v>42549.099687499998</v>
      </c>
      <c r="K2433">
        <v>1461896613</v>
      </c>
      <c r="L2433" s="16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((E2433-D2433)/D2433)+1</f>
        <v>2.0000000000020002E-5</v>
      </c>
      <c r="R2433" s="11">
        <f>E2433/N2433</f>
        <v>1</v>
      </c>
      <c r="S2433" t="str">
        <f t="shared" si="150"/>
        <v>food</v>
      </c>
      <c r="T2433" t="str">
        <f t="shared" si="151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f t="shared" si="148"/>
        <v>42071.218715277777</v>
      </c>
      <c r="K2434">
        <v>1423199697</v>
      </c>
      <c r="L2434" s="16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((E2434-D2434)/D2434)+1</f>
        <v>1.4285714285711126E-4</v>
      </c>
      <c r="R2434" s="11">
        <f>E2434/N2434</f>
        <v>1</v>
      </c>
      <c r="S2434" t="str">
        <f t="shared" si="150"/>
        <v>food</v>
      </c>
      <c r="T2434" t="str">
        <f t="shared" si="151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f t="shared" ref="J2435:J2498" si="152">(((I2435/60)/60)/24)+DATE(1970,1,1)</f>
        <v>42427.89980324074</v>
      </c>
      <c r="K2435">
        <v>1454016943</v>
      </c>
      <c r="L2435" s="16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>((E2435-D2435)/D2435)+1</f>
        <v>0</v>
      </c>
      <c r="R2435" s="11" t="e">
        <f>E2435/N2435</f>
        <v>#DIV/0!</v>
      </c>
      <c r="S2435" t="str">
        <f t="shared" ref="S2435:S2498" si="154">LEFT(P2435,FIND("/",P2435)-1)</f>
        <v>food</v>
      </c>
      <c r="T2435" t="str">
        <f t="shared" ref="T2435:T2498" si="155">RIGHT(P2435,LEN(P2435)-FIND("/",P2435))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f t="shared" si="152"/>
        <v>42220.18604166666</v>
      </c>
      <c r="K2436">
        <v>1435206474</v>
      </c>
      <c r="L2436" s="16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>((E2436-D2436)/D2436)+1</f>
        <v>1.2999999999999678E-3</v>
      </c>
      <c r="R2436" s="11">
        <f>E2436/N2436</f>
        <v>13</v>
      </c>
      <c r="S2436" t="str">
        <f t="shared" si="154"/>
        <v>food</v>
      </c>
      <c r="T2436" t="str">
        <f t="shared" si="155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f t="shared" si="152"/>
        <v>42282.277615740735</v>
      </c>
      <c r="K2437">
        <v>1441435186</v>
      </c>
      <c r="L2437" s="16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((E2437-D2437)/D2437)+1</f>
        <v>4.8960000000000115E-3</v>
      </c>
      <c r="R2437" s="11">
        <f>E2437/N2437</f>
        <v>306</v>
      </c>
      <c r="S2437" t="str">
        <f t="shared" si="154"/>
        <v>food</v>
      </c>
      <c r="T2437" t="str">
        <f t="shared" si="155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f t="shared" si="152"/>
        <v>42398.615393518514</v>
      </c>
      <c r="K2438">
        <v>1448894770</v>
      </c>
      <c r="L2438" s="16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((E2438-D2438)/D2438)+1</f>
        <v>3.8461538461542766E-4</v>
      </c>
      <c r="R2438" s="11">
        <f>E2438/N2438</f>
        <v>22.5</v>
      </c>
      <c r="S2438" t="str">
        <f t="shared" si="154"/>
        <v>food</v>
      </c>
      <c r="T2438" t="str">
        <f t="shared" si="155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f t="shared" si="152"/>
        <v>42080.75</v>
      </c>
      <c r="K2439">
        <v>1422400188</v>
      </c>
      <c r="L2439" s="16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>((E2439-D2439)/D2439)+1</f>
        <v>0</v>
      </c>
      <c r="R2439" s="11" t="e">
        <f>E2439/N2439</f>
        <v>#DIV/0!</v>
      </c>
      <c r="S2439" t="str">
        <f t="shared" si="154"/>
        <v>food</v>
      </c>
      <c r="T2439" t="str">
        <f t="shared" si="155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f t="shared" si="152"/>
        <v>42345.956736111111</v>
      </c>
      <c r="K2440">
        <v>1444341462</v>
      </c>
      <c r="L2440" s="16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>((E2440-D2440)/D2440)+1</f>
        <v>3.3333333333332993E-3</v>
      </c>
      <c r="R2440" s="11">
        <f>E2440/N2440</f>
        <v>50</v>
      </c>
      <c r="S2440" t="str">
        <f t="shared" si="154"/>
        <v>food</v>
      </c>
      <c r="T2440" t="str">
        <f t="shared" si="155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f t="shared" si="152"/>
        <v>42295.818622685183</v>
      </c>
      <c r="K2441">
        <v>1442605129</v>
      </c>
      <c r="L2441" s="16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((E2441-D2441)/D2441)+1</f>
        <v>0</v>
      </c>
      <c r="R2441" s="11" t="e">
        <f>E2441/N2441</f>
        <v>#DIV/0!</v>
      </c>
      <c r="S2441" t="str">
        <f t="shared" si="154"/>
        <v>food</v>
      </c>
      <c r="T2441" t="str">
        <f t="shared" si="155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f t="shared" si="152"/>
        <v>42413.899456018517</v>
      </c>
      <c r="K2442">
        <v>1452807313</v>
      </c>
      <c r="L2442" s="16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((E2442-D2442)/D2442)+1</f>
        <v>2.0000000000000018E-3</v>
      </c>
      <c r="R2442" s="11">
        <f>E2442/N2442</f>
        <v>5</v>
      </c>
      <c r="S2442" t="str">
        <f t="shared" si="154"/>
        <v>food</v>
      </c>
      <c r="T2442" t="str">
        <f t="shared" si="155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f t="shared" si="152"/>
        <v>42208.207638888889</v>
      </c>
      <c r="K2443">
        <v>1435806054</v>
      </c>
      <c r="L2443" s="16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>((E2443-D2443)/D2443)+1</f>
        <v>1.0788</v>
      </c>
      <c r="R2443" s="11">
        <f>E2443/N2443</f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f t="shared" si="152"/>
        <v>42082.625324074077</v>
      </c>
      <c r="K2444">
        <v>1424188828</v>
      </c>
      <c r="L2444" s="16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>((E2444-D2444)/D2444)+1</f>
        <v>1.2594166666666666</v>
      </c>
      <c r="R2444" s="11">
        <f>E2444/N2444</f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f t="shared" si="152"/>
        <v>41866.625254629631</v>
      </c>
      <c r="K2445">
        <v>1405522822</v>
      </c>
      <c r="L2445" s="16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((E2445-D2445)/D2445)+1</f>
        <v>2.0251494999999999</v>
      </c>
      <c r="R2445" s="11">
        <f>E2445/N2445</f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f t="shared" si="152"/>
        <v>42515.754525462966</v>
      </c>
      <c r="K2446">
        <v>1461607591</v>
      </c>
      <c r="L2446" s="16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((E2446-D2446)/D2446)+1</f>
        <v>1.0860000000000001</v>
      </c>
      <c r="R2446" s="11">
        <f>E2446/N2446</f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f t="shared" si="152"/>
        <v>42273.190057870372</v>
      </c>
      <c r="K2447">
        <v>1440650021</v>
      </c>
      <c r="L2447" s="16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((E2447-D2447)/D2447)+1</f>
        <v>1.728</v>
      </c>
      <c r="R2447" s="11">
        <f>E2447/N2447</f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f t="shared" si="152"/>
        <v>42700.64434027778</v>
      </c>
      <c r="K2448">
        <v>1477578471</v>
      </c>
      <c r="L2448" s="16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>((E2448-D2448)/D2448)+1</f>
        <v>1.6798</v>
      </c>
      <c r="R2448" s="11">
        <f>E2448/N2448</f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f t="shared" si="152"/>
        <v>42686.166666666672</v>
      </c>
      <c r="K2449">
        <v>1476184593</v>
      </c>
      <c r="L2449" s="16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>((E2449-D2449)/D2449)+1</f>
        <v>4.2720000000000002</v>
      </c>
      <c r="R2449" s="11">
        <f>E2449/N2449</f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f t="shared" si="152"/>
        <v>42613.233333333337</v>
      </c>
      <c r="K2450">
        <v>1472110513</v>
      </c>
      <c r="L2450" s="16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>((E2450-D2450)/D2450)+1</f>
        <v>1.075</v>
      </c>
      <c r="R2450" s="11">
        <f>E2450/N2450</f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f t="shared" si="152"/>
        <v>41973.184201388889</v>
      </c>
      <c r="K2451">
        <v>1414725915</v>
      </c>
      <c r="L2451" s="16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>((E2451-D2451)/D2451)+1</f>
        <v>1.08</v>
      </c>
      <c r="R2451" s="11">
        <f>E2451/N2451</f>
        <v>90</v>
      </c>
      <c r="S2451" t="str">
        <f t="shared" si="154"/>
        <v>food</v>
      </c>
      <c r="T2451" t="str">
        <f t="shared" si="155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f t="shared" si="152"/>
        <v>41940.132638888892</v>
      </c>
      <c r="K2452">
        <v>1411177456</v>
      </c>
      <c r="L2452" s="16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>((E2452-D2452)/D2452)+1</f>
        <v>1.0153353333333335</v>
      </c>
      <c r="R2452" s="11">
        <f>E2452/N2452</f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f t="shared" si="152"/>
        <v>42799.908449074079</v>
      </c>
      <c r="K2453">
        <v>1487022490</v>
      </c>
      <c r="L2453" s="16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((E2453-D2453)/D2453)+1</f>
        <v>1.1545000000000001</v>
      </c>
      <c r="R2453" s="11">
        <f>E2453/N2453</f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f t="shared" si="152"/>
        <v>42367.958333333328</v>
      </c>
      <c r="K2454">
        <v>1448914500</v>
      </c>
      <c r="L2454" s="16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>((E2454-D2454)/D2454)+1</f>
        <v>1.335</v>
      </c>
      <c r="R2454" s="11">
        <f>E2454/N2454</f>
        <v>53.4</v>
      </c>
      <c r="S2454" t="str">
        <f t="shared" si="154"/>
        <v>food</v>
      </c>
      <c r="T2454" t="str">
        <f t="shared" si="155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f t="shared" si="152"/>
        <v>42768.692233796297</v>
      </c>
      <c r="K2455">
        <v>1483461409</v>
      </c>
      <c r="L2455" s="16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((E2455-D2455)/D2455)+1</f>
        <v>1.5470000000000002</v>
      </c>
      <c r="R2455" s="11">
        <f>E2455/N2455</f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f t="shared" si="152"/>
        <v>42805.201481481476</v>
      </c>
      <c r="K2456">
        <v>1486183808</v>
      </c>
      <c r="L2456" s="16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((E2456-D2456)/D2456)+1</f>
        <v>1.0084571428571429</v>
      </c>
      <c r="R2456" s="11">
        <f>E2456/N2456</f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f t="shared" si="152"/>
        <v>42480.781828703708</v>
      </c>
      <c r="K2457">
        <v>1458758750</v>
      </c>
      <c r="L2457" s="16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((E2457-D2457)/D2457)+1</f>
        <v>1.8199999999999998</v>
      </c>
      <c r="R2457" s="11">
        <f>E2457/N2457</f>
        <v>34.125</v>
      </c>
      <c r="S2457" t="str">
        <f t="shared" si="154"/>
        <v>food</v>
      </c>
      <c r="T2457" t="str">
        <f t="shared" si="155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f t="shared" si="152"/>
        <v>42791.961099537039</v>
      </c>
      <c r="K2458">
        <v>1485471839</v>
      </c>
      <c r="L2458" s="16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((E2458-D2458)/D2458)+1</f>
        <v>1.8086666666666666</v>
      </c>
      <c r="R2458" s="11">
        <f>E2458/N2458</f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f t="shared" si="152"/>
        <v>42453.560833333337</v>
      </c>
      <c r="K2459">
        <v>1456237656</v>
      </c>
      <c r="L2459" s="16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>((E2459-D2459)/D2459)+1</f>
        <v>1.0230434782608695</v>
      </c>
      <c r="R2459" s="11">
        <f>E2459/N2459</f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f t="shared" si="152"/>
        <v>42530.791666666672</v>
      </c>
      <c r="K2460">
        <v>1462481718</v>
      </c>
      <c r="L2460" s="16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>((E2460-D2460)/D2460)+1</f>
        <v>1.1017999999999999</v>
      </c>
      <c r="R2460" s="11">
        <f>E2460/N2460</f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f t="shared" si="152"/>
        <v>42452.595891203702</v>
      </c>
      <c r="K2461">
        <v>1454858285</v>
      </c>
      <c r="L2461" s="16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>((E2461-D2461)/D2461)+1</f>
        <v>1.0225</v>
      </c>
      <c r="R2461" s="11">
        <f>E2461/N2461</f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f t="shared" si="152"/>
        <v>42738.178472222222</v>
      </c>
      <c r="K2462">
        <v>1480480167</v>
      </c>
      <c r="L2462" s="16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>((E2462-D2462)/D2462)+1</f>
        <v>1.0078823529411765</v>
      </c>
      <c r="R2462" s="11">
        <f>E2462/N2462</f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f t="shared" si="152"/>
        <v>40817.125</v>
      </c>
      <c r="K2463">
        <v>1314577097</v>
      </c>
      <c r="L2463" s="16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>((E2463-D2463)/D2463)+1</f>
        <v>1.038</v>
      </c>
      <c r="R2463" s="11">
        <f>E2463/N2463</f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f t="shared" si="152"/>
        <v>41109.186296296299</v>
      </c>
      <c r="K2464">
        <v>1340944096</v>
      </c>
      <c r="L2464" s="16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((E2464-D2464)/D2464)+1</f>
        <v>1.1070833333333334</v>
      </c>
      <c r="R2464" s="11">
        <f>E2464/N2464</f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f t="shared" si="152"/>
        <v>41380.791666666664</v>
      </c>
      <c r="K2465">
        <v>1362710425</v>
      </c>
      <c r="L2465" s="16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>((E2465-D2465)/D2465)+1</f>
        <v>1.1625000000000001</v>
      </c>
      <c r="R2465" s="11">
        <f>E2465/N2465</f>
        <v>31</v>
      </c>
      <c r="S2465" t="str">
        <f t="shared" si="154"/>
        <v>music</v>
      </c>
      <c r="T2465" t="str">
        <f t="shared" si="155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f t="shared" si="152"/>
        <v>42277.811805555553</v>
      </c>
      <c r="K2466">
        <v>1441143397</v>
      </c>
      <c r="L2466" s="16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>((E2466-D2466)/D2466)+1</f>
        <v>1.111</v>
      </c>
      <c r="R2466" s="11">
        <f>E2466/N2466</f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f t="shared" si="152"/>
        <v>41175.719305555554</v>
      </c>
      <c r="K2467">
        <v>1345828548</v>
      </c>
      <c r="L2467" s="16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((E2467-D2467)/D2467)+1</f>
        <v>1.8014285714285714</v>
      </c>
      <c r="R2467" s="11">
        <f>E2467/N2467</f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f t="shared" si="152"/>
        <v>41403.102465277778</v>
      </c>
      <c r="K2468">
        <v>1365474453</v>
      </c>
      <c r="L2468" s="16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((E2468-D2468)/D2468)+1</f>
        <v>1</v>
      </c>
      <c r="R2468" s="11">
        <f>E2468/N2468</f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f t="shared" si="152"/>
        <v>41039.708333333336</v>
      </c>
      <c r="K2469">
        <v>1335473931</v>
      </c>
      <c r="L2469" s="16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>((E2469-D2469)/D2469)+1</f>
        <v>1.1850000000000001</v>
      </c>
      <c r="R2469" s="11">
        <f>E2469/N2469</f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f t="shared" si="152"/>
        <v>41210.208333333336</v>
      </c>
      <c r="K2470">
        <v>1348285321</v>
      </c>
      <c r="L2470" s="16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>((E2470-D2470)/D2470)+1</f>
        <v>1.0721700000000001</v>
      </c>
      <c r="R2470" s="11">
        <f>E2470/N2470</f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f t="shared" si="152"/>
        <v>40582.429733796293</v>
      </c>
      <c r="K2471">
        <v>1295000329</v>
      </c>
      <c r="L2471" s="16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((E2471-D2471)/D2471)+1</f>
        <v>1.1366666666666667</v>
      </c>
      <c r="R2471" s="11">
        <f>E2471/N2471</f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f t="shared" si="152"/>
        <v>41053.07471064815</v>
      </c>
      <c r="K2472">
        <v>1335232055</v>
      </c>
      <c r="L2472" s="16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((E2472-D2472)/D2472)+1</f>
        <v>1.0316400000000001</v>
      </c>
      <c r="R2472" s="11">
        <f>E2472/N2472</f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f t="shared" si="152"/>
        <v>40933.992962962962</v>
      </c>
      <c r="K2473">
        <v>1324079392</v>
      </c>
      <c r="L2473" s="16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((E2473-D2473)/D2473)+1</f>
        <v>1.28</v>
      </c>
      <c r="R2473" s="11">
        <f>E2473/N2473</f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f t="shared" si="152"/>
        <v>40425.043749999997</v>
      </c>
      <c r="K2474">
        <v>1277433980</v>
      </c>
      <c r="L2474" s="16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>((E2474-D2474)/D2474)+1</f>
        <v>1.3576026666666667</v>
      </c>
      <c r="R2474" s="11">
        <f>E2474/N2474</f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f t="shared" si="152"/>
        <v>41223.790150462963</v>
      </c>
      <c r="K2475">
        <v>1349978269</v>
      </c>
      <c r="L2475" s="16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>((E2475-D2475)/D2475)+1</f>
        <v>1</v>
      </c>
      <c r="R2475" s="11">
        <f>E2475/N2475</f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f t="shared" si="152"/>
        <v>40462.011296296296</v>
      </c>
      <c r="K2476">
        <v>1282868176</v>
      </c>
      <c r="L2476" s="16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((E2476-D2476)/D2476)+1</f>
        <v>1.0000360000000001</v>
      </c>
      <c r="R2476" s="11">
        <f>E2476/N2476</f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f t="shared" si="152"/>
        <v>40369.916666666664</v>
      </c>
      <c r="K2477">
        <v>1273647255</v>
      </c>
      <c r="L2477" s="16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>((E2477-D2477)/D2477)+1</f>
        <v>1.0471999999999999</v>
      </c>
      <c r="R2477" s="11">
        <f>E2477/N2477</f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f t="shared" si="152"/>
        <v>41946.370023148149</v>
      </c>
      <c r="K2478">
        <v>1412149970</v>
      </c>
      <c r="L2478" s="16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>((E2478-D2478)/D2478)+1</f>
        <v>1.050225</v>
      </c>
      <c r="R2478" s="11">
        <f>E2478/N2478</f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f t="shared" si="152"/>
        <v>41133.691493055558</v>
      </c>
      <c r="K2479">
        <v>1340901345</v>
      </c>
      <c r="L2479" s="16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((E2479-D2479)/D2479)+1</f>
        <v>1.7133333333333334</v>
      </c>
      <c r="R2479" s="11">
        <f>E2479/N2479</f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f t="shared" si="152"/>
        <v>41287.950381944444</v>
      </c>
      <c r="K2480">
        <v>1355525313</v>
      </c>
      <c r="L2480" s="16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((E2480-D2480)/D2480)+1</f>
        <v>1.2749999999999999</v>
      </c>
      <c r="R2480" s="11">
        <f>E2480/N2480</f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f t="shared" si="152"/>
        <v>41118.083333333336</v>
      </c>
      <c r="K2481">
        <v>1342545994</v>
      </c>
      <c r="L2481" s="16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>((E2481-D2481)/D2481)+1</f>
        <v>1.3344333333333334</v>
      </c>
      <c r="R2481" s="11">
        <f>E2481/N2481</f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f t="shared" si="152"/>
        <v>42287.936157407406</v>
      </c>
      <c r="K2482">
        <v>1439332084</v>
      </c>
      <c r="L2482" s="16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((E2482-D2482)/D2482)+1</f>
        <v>1</v>
      </c>
      <c r="R2482" s="11">
        <f>E2482/N2482</f>
        <v>250</v>
      </c>
      <c r="S2482" t="str">
        <f t="shared" si="154"/>
        <v>music</v>
      </c>
      <c r="T2482" t="str">
        <f t="shared" si="155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f t="shared" si="152"/>
        <v>41029.645925925928</v>
      </c>
      <c r="K2483">
        <v>1333207808</v>
      </c>
      <c r="L2483" s="16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((E2483-D2483)/D2483)+1</f>
        <v>1.1291099999999998</v>
      </c>
      <c r="R2483" s="11">
        <f>E2483/N2483</f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f t="shared" si="152"/>
        <v>40756.782210648147</v>
      </c>
      <c r="K2484">
        <v>1308336383</v>
      </c>
      <c r="L2484" s="16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((E2484-D2484)/D2484)+1</f>
        <v>1.0009999999999999</v>
      </c>
      <c r="R2484" s="11">
        <f>E2484/N2484</f>
        <v>40.04</v>
      </c>
      <c r="S2484" t="str">
        <f t="shared" si="154"/>
        <v>music</v>
      </c>
      <c r="T2484" t="str">
        <f t="shared" si="155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f t="shared" si="152"/>
        <v>41030.708368055559</v>
      </c>
      <c r="K2485">
        <v>1330711203</v>
      </c>
      <c r="L2485" s="16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>((E2485-D2485)/D2485)+1</f>
        <v>1.1372727272727272</v>
      </c>
      <c r="R2485" s="11">
        <f>E2485/N2485</f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f t="shared" si="152"/>
        <v>40801.916701388887</v>
      </c>
      <c r="K2486">
        <v>1313532003</v>
      </c>
      <c r="L2486" s="16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((E2486-D2486)/D2486)+1</f>
        <v>1.1931742857142855</v>
      </c>
      <c r="R2486" s="11">
        <f>E2486/N2486</f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f t="shared" si="152"/>
        <v>40828.998599537037</v>
      </c>
      <c r="K2487">
        <v>1315439879</v>
      </c>
      <c r="L2487" s="16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((E2487-D2487)/D2487)+1</f>
        <v>1.0325</v>
      </c>
      <c r="R2487" s="11">
        <f>E2487/N2487</f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f t="shared" si="152"/>
        <v>41021.708055555559</v>
      </c>
      <c r="K2488">
        <v>1332521976</v>
      </c>
      <c r="L2488" s="16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((E2488-D2488)/D2488)+1</f>
        <v>2.6566666666666667</v>
      </c>
      <c r="R2488" s="11">
        <f>E2488/N2488</f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f t="shared" si="152"/>
        <v>41056.083298611113</v>
      </c>
      <c r="K2489">
        <v>1335491997</v>
      </c>
      <c r="L2489" s="16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((E2489-D2489)/D2489)+1</f>
        <v>1.0005066666666667</v>
      </c>
      <c r="R2489" s="11">
        <f>E2489/N2489</f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f t="shared" si="152"/>
        <v>40863.674861111111</v>
      </c>
      <c r="K2490">
        <v>1318864308</v>
      </c>
      <c r="L2490" s="16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>((E2490-D2490)/D2490)+1</f>
        <v>1.0669999999999999</v>
      </c>
      <c r="R2490" s="11">
        <f>E2490/N2490</f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f t="shared" si="152"/>
        <v>41403.690266203703</v>
      </c>
      <c r="K2491">
        <v>1365525239</v>
      </c>
      <c r="L2491" s="16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((E2491-D2491)/D2491)+1</f>
        <v>1.3367142857142857</v>
      </c>
      <c r="R2491" s="11">
        <f>E2491/N2491</f>
        <v>62.38</v>
      </c>
      <c r="S2491" t="str">
        <f t="shared" si="154"/>
        <v>music</v>
      </c>
      <c r="T2491" t="str">
        <f t="shared" si="155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f t="shared" si="152"/>
        <v>41083.227731481478</v>
      </c>
      <c r="K2492">
        <v>1335245276</v>
      </c>
      <c r="L2492" s="16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((E2492-D2492)/D2492)+1</f>
        <v>1.214</v>
      </c>
      <c r="R2492" s="11">
        <f>E2492/N2492</f>
        <v>37.9375</v>
      </c>
      <c r="S2492" t="str">
        <f t="shared" si="154"/>
        <v>music</v>
      </c>
      <c r="T2492" t="str">
        <f t="shared" si="155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f t="shared" si="152"/>
        <v>40559.07708333333</v>
      </c>
      <c r="K2493">
        <v>1293739714</v>
      </c>
      <c r="L2493" s="16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>((E2493-D2493)/D2493)+1</f>
        <v>1.032</v>
      </c>
      <c r="R2493" s="11">
        <f>E2493/N2493</f>
        <v>51.6</v>
      </c>
      <c r="S2493" t="str">
        <f t="shared" si="154"/>
        <v>music</v>
      </c>
      <c r="T2493" t="str">
        <f t="shared" si="155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f t="shared" si="152"/>
        <v>41076.415972222225</v>
      </c>
      <c r="K2494">
        <v>1335397188</v>
      </c>
      <c r="L2494" s="16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>((E2494-D2494)/D2494)+1</f>
        <v>1.25</v>
      </c>
      <c r="R2494" s="11">
        <f>E2494/N2494</f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f t="shared" si="152"/>
        <v>41393.168287037035</v>
      </c>
      <c r="K2495">
        <v>1363320140</v>
      </c>
      <c r="L2495" s="16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((E2495-D2495)/D2495)+1</f>
        <v>1.2869999999999999</v>
      </c>
      <c r="R2495" s="11">
        <f>E2495/N2495</f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f t="shared" si="152"/>
        <v>41052.645185185182</v>
      </c>
      <c r="K2496">
        <v>1335194944</v>
      </c>
      <c r="L2496" s="16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((E2496-D2496)/D2496)+1</f>
        <v>1.0100533333333332</v>
      </c>
      <c r="R2496" s="11">
        <f>E2496/N2496</f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f t="shared" si="152"/>
        <v>41066.946469907409</v>
      </c>
      <c r="K2497">
        <v>1336430575</v>
      </c>
      <c r="L2497" s="16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((E2497-D2497)/D2497)+1</f>
        <v>1.2753666666666668</v>
      </c>
      <c r="R2497" s="11">
        <f>E2497/N2497</f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f t="shared" si="152"/>
        <v>41362.954768518517</v>
      </c>
      <c r="K2498">
        <v>1361577292</v>
      </c>
      <c r="L2498" s="16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>((E2498-D2498)/D2498)+1</f>
        <v>1</v>
      </c>
      <c r="R2498" s="11">
        <f>E2498/N2498</f>
        <v>600</v>
      </c>
      <c r="S2498" t="str">
        <f t="shared" si="154"/>
        <v>music</v>
      </c>
      <c r="T2498" t="str">
        <f t="shared" si="155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f t="shared" ref="J2499:J2562" si="156">(((I2499/60)/60)/24)+DATE(1970,1,1)</f>
        <v>40760.878912037035</v>
      </c>
      <c r="K2499">
        <v>1309986338</v>
      </c>
      <c r="L2499" s="16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((E2499-D2499)/D2499)+1</f>
        <v>1.1277149999999998</v>
      </c>
      <c r="R2499" s="11">
        <f>E2499/N2499</f>
        <v>80.551071428571419</v>
      </c>
      <c r="S2499" t="str">
        <f t="shared" ref="S2499:S2562" si="158">LEFT(P2499,FIND("/",P2499)-1)</f>
        <v>music</v>
      </c>
      <c r="T2499" t="str">
        <f t="shared" ref="T2499:T2562" si="159">RIGHT(P2499,LEN(P2499)-FIND("/",P2499))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f t="shared" si="156"/>
        <v>42031.967442129629</v>
      </c>
      <c r="K2500">
        <v>1421190787</v>
      </c>
      <c r="L2500" s="16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((E2500-D2500)/D2500)+1</f>
        <v>1.056</v>
      </c>
      <c r="R2500" s="11">
        <f>E2500/N2500</f>
        <v>52.8</v>
      </c>
      <c r="S2500" t="str">
        <f t="shared" si="158"/>
        <v>music</v>
      </c>
      <c r="T2500" t="str">
        <f t="shared" si="15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f t="shared" si="156"/>
        <v>41274.75</v>
      </c>
      <c r="K2501">
        <v>1352820837</v>
      </c>
      <c r="L2501" s="16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>((E2501-D2501)/D2501)+1</f>
        <v>2.0262500000000001</v>
      </c>
      <c r="R2501" s="11">
        <f>E2501/N2501</f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f t="shared" si="156"/>
        <v>41083.772858796299</v>
      </c>
      <c r="K2502">
        <v>1337884375</v>
      </c>
      <c r="L2502" s="16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((E2502-D2502)/D2502)+1</f>
        <v>1.1333333333333333</v>
      </c>
      <c r="R2502" s="11">
        <f>E2502/N2502</f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f t="shared" si="156"/>
        <v>42274.776666666665</v>
      </c>
      <c r="K2503">
        <v>1440787104</v>
      </c>
      <c r="L2503" s="16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((E2503-D2503)/D2503)+1</f>
        <v>2.5545454545454538E-2</v>
      </c>
      <c r="R2503" s="11">
        <f>E2503/N2503</f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f t="shared" si="156"/>
        <v>41903.825439814813</v>
      </c>
      <c r="K2504">
        <v>1407440918</v>
      </c>
      <c r="L2504" s="16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>((E2504-D2504)/D2504)+1</f>
        <v>7.8181818181821683E-4</v>
      </c>
      <c r="R2504" s="11">
        <f>E2504/N2504</f>
        <v>17.2</v>
      </c>
      <c r="S2504" t="str">
        <f t="shared" si="158"/>
        <v>food</v>
      </c>
      <c r="T2504" t="str">
        <f t="shared" si="15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f t="shared" si="156"/>
        <v>42528.879166666666</v>
      </c>
      <c r="K2505">
        <v>1462743308</v>
      </c>
      <c r="L2505" s="16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>((E2505-D2505)/D2505)+1</f>
        <v>0</v>
      </c>
      <c r="R2505" s="11" t="e">
        <f>E2505/N2505</f>
        <v>#DIV/0!</v>
      </c>
      <c r="S2505" t="str">
        <f t="shared" si="158"/>
        <v>food</v>
      </c>
      <c r="T2505" t="str">
        <f t="shared" si="15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f t="shared" si="156"/>
        <v>41958.057106481487</v>
      </c>
      <c r="K2506">
        <v>1413418934</v>
      </c>
      <c r="L2506" s="16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>((E2506-D2506)/D2506)+1</f>
        <v>0</v>
      </c>
      <c r="R2506" s="11" t="e">
        <f>E2506/N2506</f>
        <v>#DIV/0!</v>
      </c>
      <c r="S2506" t="str">
        <f t="shared" si="158"/>
        <v>food</v>
      </c>
      <c r="T2506" t="str">
        <f t="shared" si="15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f t="shared" si="156"/>
        <v>42077.014074074075</v>
      </c>
      <c r="K2507">
        <v>1423704016</v>
      </c>
      <c r="L2507" s="16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>((E2507-D2507)/D2507)+1</f>
        <v>0</v>
      </c>
      <c r="R2507" s="11" t="e">
        <f>E2507/N2507</f>
        <v>#DIV/0!</v>
      </c>
      <c r="S2507" t="str">
        <f t="shared" si="158"/>
        <v>food</v>
      </c>
      <c r="T2507" t="str">
        <f t="shared" si="15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f t="shared" si="156"/>
        <v>42280.875</v>
      </c>
      <c r="K2508">
        <v>1441955269</v>
      </c>
      <c r="L2508" s="16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>((E2508-D2508)/D2508)+1</f>
        <v>6.0000000000000053E-3</v>
      </c>
      <c r="R2508" s="11">
        <f>E2508/N2508</f>
        <v>15</v>
      </c>
      <c r="S2508" t="str">
        <f t="shared" si="158"/>
        <v>food</v>
      </c>
      <c r="T2508" t="str">
        <f t="shared" si="15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f t="shared" si="156"/>
        <v>42135.072962962964</v>
      </c>
      <c r="K2509">
        <v>1428716704</v>
      </c>
      <c r="L2509" s="16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((E2509-D2509)/D2509)+1</f>
        <v>0</v>
      </c>
      <c r="R2509" s="11" t="e">
        <f>E2509/N2509</f>
        <v>#DIV/0!</v>
      </c>
      <c r="S2509" t="str">
        <f t="shared" si="158"/>
        <v>food</v>
      </c>
      <c r="T2509" t="str">
        <f t="shared" si="15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f t="shared" si="156"/>
        <v>41865.951782407406</v>
      </c>
      <c r="K2510">
        <v>1405464634</v>
      </c>
      <c r="L2510" s="16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((E2510-D2510)/D2510)+1</f>
        <v>0</v>
      </c>
      <c r="R2510" s="11" t="e">
        <f>E2510/N2510</f>
        <v>#DIV/0!</v>
      </c>
      <c r="S2510" t="str">
        <f t="shared" si="158"/>
        <v>food</v>
      </c>
      <c r="T2510" t="str">
        <f t="shared" si="15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f t="shared" si="156"/>
        <v>42114.767928240741</v>
      </c>
      <c r="K2511">
        <v>1424719549</v>
      </c>
      <c r="L2511" s="16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>((E2511-D2511)/D2511)+1</f>
        <v>1.0526315789473717E-2</v>
      </c>
      <c r="R2511" s="11">
        <f>E2511/N2511</f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f t="shared" si="156"/>
        <v>42138.997361111105</v>
      </c>
      <c r="K2512">
        <v>1426463772</v>
      </c>
      <c r="L2512" s="16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((E2512-D2512)/D2512)+1</f>
        <v>1.4999999999999458E-3</v>
      </c>
      <c r="R2512" s="11">
        <f>E2512/N2512</f>
        <v>37.5</v>
      </c>
      <c r="S2512" t="str">
        <f t="shared" si="158"/>
        <v>food</v>
      </c>
      <c r="T2512" t="str">
        <f t="shared" si="15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f t="shared" si="156"/>
        <v>42401.446909722217</v>
      </c>
      <c r="K2513">
        <v>1451731413</v>
      </c>
      <c r="L2513" s="16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((E2513-D2513)/D2513)+1</f>
        <v>0</v>
      </c>
      <c r="R2513" s="11" t="e">
        <f>E2513/N2513</f>
        <v>#DIV/0!</v>
      </c>
      <c r="S2513" t="str">
        <f t="shared" si="158"/>
        <v>food</v>
      </c>
      <c r="T2513" t="str">
        <f t="shared" si="15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f t="shared" si="156"/>
        <v>41986.876863425925</v>
      </c>
      <c r="K2514">
        <v>1417208561</v>
      </c>
      <c r="L2514" s="16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>((E2514-D2514)/D2514)+1</f>
        <v>0</v>
      </c>
      <c r="R2514" s="11" t="e">
        <f>E2514/N2514</f>
        <v>#DIV/0!</v>
      </c>
      <c r="S2514" t="str">
        <f t="shared" si="158"/>
        <v>food</v>
      </c>
      <c r="T2514" t="str">
        <f t="shared" si="15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f t="shared" si="156"/>
        <v>42792.00681712963</v>
      </c>
      <c r="K2515">
        <v>1482883789</v>
      </c>
      <c r="L2515" s="16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>((E2515-D2515)/D2515)+1</f>
        <v>0</v>
      </c>
      <c r="R2515" s="11" t="e">
        <f>E2515/N2515</f>
        <v>#DIV/0!</v>
      </c>
      <c r="S2515" t="str">
        <f t="shared" si="158"/>
        <v>food</v>
      </c>
      <c r="T2515" t="str">
        <f t="shared" si="15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f t="shared" si="156"/>
        <v>41871.389780092592</v>
      </c>
      <c r="K2516">
        <v>1407057677</v>
      </c>
      <c r="L2516" s="16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>((E2516-D2516)/D2516)+1</f>
        <v>1.749999999999996E-2</v>
      </c>
      <c r="R2516" s="11">
        <f>E2516/N2516</f>
        <v>52.5</v>
      </c>
      <c r="S2516" t="str">
        <f t="shared" si="158"/>
        <v>food</v>
      </c>
      <c r="T2516" t="str">
        <f t="shared" si="15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f t="shared" si="156"/>
        <v>42057.839733796296</v>
      </c>
      <c r="K2517">
        <v>1422043753</v>
      </c>
      <c r="L2517" s="16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((E2517-D2517)/D2517)+1</f>
        <v>0.18600000000000005</v>
      </c>
      <c r="R2517" s="11">
        <f>E2517/N2517</f>
        <v>77.5</v>
      </c>
      <c r="S2517" t="str">
        <f t="shared" si="158"/>
        <v>food</v>
      </c>
      <c r="T2517" t="str">
        <f t="shared" si="15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f t="shared" si="156"/>
        <v>41972.6950462963</v>
      </c>
      <c r="K2518">
        <v>1414683652</v>
      </c>
      <c r="L2518" s="16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>((E2518-D2518)/D2518)+1</f>
        <v>0</v>
      </c>
      <c r="R2518" s="11" t="e">
        <f>E2518/N2518</f>
        <v>#DIV/0!</v>
      </c>
      <c r="S2518" t="str">
        <f t="shared" si="158"/>
        <v>food</v>
      </c>
      <c r="T2518" t="str">
        <f t="shared" si="15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f t="shared" si="156"/>
        <v>42082.760763888888</v>
      </c>
      <c r="K2519">
        <v>1424200530</v>
      </c>
      <c r="L2519" s="16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>((E2519-D2519)/D2519)+1</f>
        <v>9.8166666666666624E-2</v>
      </c>
      <c r="R2519" s="11">
        <f>E2519/N2519</f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f t="shared" si="156"/>
        <v>41956.722546296296</v>
      </c>
      <c r="K2520">
        <v>1413303628</v>
      </c>
      <c r="L2520" s="16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>((E2520-D2520)/D2520)+1</f>
        <v>0</v>
      </c>
      <c r="R2520" s="11" t="e">
        <f>E2520/N2520</f>
        <v>#DIV/0!</v>
      </c>
      <c r="S2520" t="str">
        <f t="shared" si="158"/>
        <v>food</v>
      </c>
      <c r="T2520" t="str">
        <f t="shared" si="15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f t="shared" si="156"/>
        <v>41839.155138888891</v>
      </c>
      <c r="K2521">
        <v>1403149404</v>
      </c>
      <c r="L2521" s="16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((E2521-D2521)/D2521)+1</f>
        <v>4.3333333333328561E-4</v>
      </c>
      <c r="R2521" s="11">
        <f>E2521/N2521</f>
        <v>16.25</v>
      </c>
      <c r="S2521" t="str">
        <f t="shared" si="158"/>
        <v>food</v>
      </c>
      <c r="T2521" t="str">
        <f t="shared" si="15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f t="shared" si="156"/>
        <v>42658.806249999994</v>
      </c>
      <c r="K2522">
        <v>1472567085</v>
      </c>
      <c r="L2522" s="16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>((E2522-D2522)/D2522)+1</f>
        <v>0</v>
      </c>
      <c r="R2522" s="11" t="e">
        <f>E2522/N2522</f>
        <v>#DIV/0!</v>
      </c>
      <c r="S2522" t="str">
        <f t="shared" si="158"/>
        <v>food</v>
      </c>
      <c r="T2522" t="str">
        <f t="shared" si="15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f t="shared" si="156"/>
        <v>42290.967835648145</v>
      </c>
      <c r="K2523">
        <v>1442963621</v>
      </c>
      <c r="L2523" s="16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((E2523-D2523)/D2523)+1</f>
        <v>1.0948792000000001</v>
      </c>
      <c r="R2523" s="11">
        <f>E2523/N2523</f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f t="shared" si="156"/>
        <v>42482.619444444441</v>
      </c>
      <c r="K2524">
        <v>1459431960</v>
      </c>
      <c r="L2524" s="16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>((E2524-D2524)/D2524)+1</f>
        <v>1</v>
      </c>
      <c r="R2524" s="11">
        <f>E2524/N2524</f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f t="shared" si="156"/>
        <v>41961.017268518524</v>
      </c>
      <c r="K2525">
        <v>1413674692</v>
      </c>
      <c r="L2525" s="16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>((E2525-D2525)/D2525)+1</f>
        <v>1.5644444444444443</v>
      </c>
      <c r="R2525" s="11">
        <f>E2525/N2525</f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f t="shared" si="156"/>
        <v>41994.1875</v>
      </c>
      <c r="K2526">
        <v>1416338557</v>
      </c>
      <c r="L2526" s="16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>((E2526-D2526)/D2526)+1</f>
        <v>1.016</v>
      </c>
      <c r="R2526" s="11">
        <f>E2526/N2526</f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f t="shared" si="156"/>
        <v>41088.844571759262</v>
      </c>
      <c r="K2527">
        <v>1338322571</v>
      </c>
      <c r="L2527" s="16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((E2527-D2527)/D2527)+1</f>
        <v>1.00325</v>
      </c>
      <c r="R2527" s="11">
        <f>E2527/N2527</f>
        <v>100.325</v>
      </c>
      <c r="S2527" t="str">
        <f t="shared" si="158"/>
        <v>music</v>
      </c>
      <c r="T2527" t="str">
        <f t="shared" si="15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f t="shared" si="156"/>
        <v>41981.207638888889</v>
      </c>
      <c r="K2528">
        <v>1415585474</v>
      </c>
      <c r="L2528" s="16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>((E2528-D2528)/D2528)+1</f>
        <v>1.1294999999999999</v>
      </c>
      <c r="R2528" s="11">
        <f>E2528/N2528</f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f t="shared" si="156"/>
        <v>41565.165972222225</v>
      </c>
      <c r="K2529">
        <v>1380477691</v>
      </c>
      <c r="L2529" s="16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>((E2529-D2529)/D2529)+1</f>
        <v>1.02125</v>
      </c>
      <c r="R2529" s="11">
        <f>E2529/N2529</f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f t="shared" si="156"/>
        <v>42236.458333333328</v>
      </c>
      <c r="K2530">
        <v>1438459303</v>
      </c>
      <c r="L2530" s="16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>((E2530-D2530)/D2530)+1</f>
        <v>1.0724974999999999</v>
      </c>
      <c r="R2530" s="11">
        <f>E2530/N2530</f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f t="shared" si="156"/>
        <v>40993.0390625</v>
      </c>
      <c r="K2531">
        <v>1328752575</v>
      </c>
      <c r="L2531" s="16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>((E2531-D2531)/D2531)+1</f>
        <v>1.0428333333333333</v>
      </c>
      <c r="R2531" s="11">
        <f>E2531/N2531</f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f t="shared" si="156"/>
        <v>42114.201388888891</v>
      </c>
      <c r="K2532">
        <v>1426711505</v>
      </c>
      <c r="L2532" s="16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>((E2532-D2532)/D2532)+1</f>
        <v>1</v>
      </c>
      <c r="R2532" s="11">
        <f>E2532/N2532</f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f t="shared" si="156"/>
        <v>42231.165972222225</v>
      </c>
      <c r="K2533">
        <v>1437668354</v>
      </c>
      <c r="L2533" s="16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>((E2533-D2533)/D2533)+1</f>
        <v>1.004</v>
      </c>
      <c r="R2533" s="11">
        <f>E2533/N2533</f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f t="shared" si="156"/>
        <v>41137.849143518521</v>
      </c>
      <c r="K2534">
        <v>1342556566</v>
      </c>
      <c r="L2534" s="16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((E2534-D2534)/D2534)+1</f>
        <v>1.26125</v>
      </c>
      <c r="R2534" s="11">
        <f>E2534/N2534</f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f t="shared" si="156"/>
        <v>41334.750787037039</v>
      </c>
      <c r="K2535">
        <v>1359568911</v>
      </c>
      <c r="L2535" s="16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>((E2535-D2535)/D2535)+1</f>
        <v>1.1066666666666667</v>
      </c>
      <c r="R2535" s="11">
        <f>E2535/N2535</f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f t="shared" si="156"/>
        <v>40179.25</v>
      </c>
      <c r="K2536">
        <v>1257871712</v>
      </c>
      <c r="L2536" s="16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>((E2536-D2536)/D2536)+1</f>
        <v>1.05</v>
      </c>
      <c r="R2536" s="11">
        <f>E2536/N2536</f>
        <v>150</v>
      </c>
      <c r="S2536" t="str">
        <f t="shared" si="158"/>
        <v>music</v>
      </c>
      <c r="T2536" t="str">
        <f t="shared" si="15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f t="shared" si="156"/>
        <v>41974.832696759258</v>
      </c>
      <c r="K2537">
        <v>1414781945</v>
      </c>
      <c r="L2537" s="16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>((E2537-D2537)/D2537)+1</f>
        <v>1.03775</v>
      </c>
      <c r="R2537" s="11">
        <f>E2537/N2537</f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f t="shared" si="156"/>
        <v>41485.106087962966</v>
      </c>
      <c r="K2538">
        <v>1373337166</v>
      </c>
      <c r="L2538" s="16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>((E2538-D2538)/D2538)+1</f>
        <v>1.1599999999999999</v>
      </c>
      <c r="R2538" s="11">
        <f>E2538/N2538</f>
        <v>7.25</v>
      </c>
      <c r="S2538" t="str">
        <f t="shared" si="158"/>
        <v>music</v>
      </c>
      <c r="T2538" t="str">
        <f t="shared" si="15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f t="shared" si="156"/>
        <v>40756.648784722223</v>
      </c>
      <c r="K2539">
        <v>1307028855</v>
      </c>
      <c r="L2539" s="16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((E2539-D2539)/D2539)+1</f>
        <v>1.1000000000000001</v>
      </c>
      <c r="R2539" s="11">
        <f>E2539/N2539</f>
        <v>100</v>
      </c>
      <c r="S2539" t="str">
        <f t="shared" si="158"/>
        <v>music</v>
      </c>
      <c r="T2539" t="str">
        <f t="shared" si="15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f t="shared" si="156"/>
        <v>41329.207638888889</v>
      </c>
      <c r="K2540">
        <v>1359029661</v>
      </c>
      <c r="L2540" s="16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>((E2540-D2540)/D2540)+1</f>
        <v>1.130176111111111</v>
      </c>
      <c r="R2540" s="11">
        <f>E2540/N2540</f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f t="shared" si="156"/>
        <v>42037.902222222227</v>
      </c>
      <c r="K2541">
        <v>1417729152</v>
      </c>
      <c r="L2541" s="16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((E2541-D2541)/D2541)+1</f>
        <v>1.0024999999999999</v>
      </c>
      <c r="R2541" s="11">
        <f>E2541/N2541</f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f t="shared" si="156"/>
        <v>40845.675011574072</v>
      </c>
      <c r="K2542">
        <v>1314720721</v>
      </c>
      <c r="L2542" s="16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((E2542-D2542)/D2542)+1</f>
        <v>1.034</v>
      </c>
      <c r="R2542" s="11">
        <f>E2542/N2542</f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f t="shared" si="156"/>
        <v>41543.449282407404</v>
      </c>
      <c r="K2543">
        <v>1375008418</v>
      </c>
      <c r="L2543" s="16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((E2543-D2543)/D2543)+1</f>
        <v>1.0702857142857143</v>
      </c>
      <c r="R2543" s="11">
        <f>E2543/N2543</f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f t="shared" si="156"/>
        <v>41548.165972222225</v>
      </c>
      <c r="K2544">
        <v>1377252857</v>
      </c>
      <c r="L2544" s="16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>((E2544-D2544)/D2544)+1</f>
        <v>1.0357142857142858</v>
      </c>
      <c r="R2544" s="11">
        <f>E2544/N2544</f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f t="shared" si="156"/>
        <v>40545.125</v>
      </c>
      <c r="K2545">
        <v>1291257298</v>
      </c>
      <c r="L2545" s="16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>((E2545-D2545)/D2545)+1</f>
        <v>1.5640000000000001</v>
      </c>
      <c r="R2545" s="11">
        <f>E2545/N2545</f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f t="shared" si="156"/>
        <v>41098.520474537036</v>
      </c>
      <c r="K2546">
        <v>1339158569</v>
      </c>
      <c r="L2546" s="16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((E2546-D2546)/D2546)+1</f>
        <v>1.0082</v>
      </c>
      <c r="R2546" s="11">
        <f>E2546/N2546</f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f t="shared" si="156"/>
        <v>42062.020833333328</v>
      </c>
      <c r="K2547">
        <v>1421983138</v>
      </c>
      <c r="L2547" s="16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>((E2547-D2547)/D2547)+1</f>
        <v>1.9529999999999998</v>
      </c>
      <c r="R2547" s="11">
        <f>E2547/N2547</f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f t="shared" si="156"/>
        <v>41552.208333333336</v>
      </c>
      <c r="K2548">
        <v>1378586179</v>
      </c>
      <c r="L2548" s="16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>((E2548-D2548)/D2548)+1</f>
        <v>1.1171428571428572</v>
      </c>
      <c r="R2548" s="11">
        <f>E2548/N2548</f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f t="shared" si="156"/>
        <v>41003.731516203705</v>
      </c>
      <c r="K2549">
        <v>1330972403</v>
      </c>
      <c r="L2549" s="16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>((E2549-D2549)/D2549)+1</f>
        <v>1.1985454545454546</v>
      </c>
      <c r="R2549" s="11">
        <f>E2549/N2549</f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f t="shared" si="156"/>
        <v>42643.185416666667</v>
      </c>
      <c r="K2550">
        <v>1473087637</v>
      </c>
      <c r="L2550" s="16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>((E2550-D2550)/D2550)+1</f>
        <v>1.0185</v>
      </c>
      <c r="R2550" s="11">
        <f>E2550/N2550</f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f t="shared" si="156"/>
        <v>41425.708333333336</v>
      </c>
      <c r="K2551">
        <v>1366999870</v>
      </c>
      <c r="L2551" s="16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>((E2551-D2551)/D2551)+1</f>
        <v>1.0280254777070064</v>
      </c>
      <c r="R2551" s="11">
        <f>E2551/N2551</f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f t="shared" si="156"/>
        <v>42285.165972222225</v>
      </c>
      <c r="K2552">
        <v>1439392406</v>
      </c>
      <c r="L2552" s="16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>((E2552-D2552)/D2552)+1</f>
        <v>1.0084615384615385</v>
      </c>
      <c r="R2552" s="11">
        <f>E2552/N2552</f>
        <v>43.7</v>
      </c>
      <c r="S2552" t="str">
        <f t="shared" si="158"/>
        <v>music</v>
      </c>
      <c r="T2552" t="str">
        <f t="shared" si="15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f t="shared" si="156"/>
        <v>40989.866666666669</v>
      </c>
      <c r="K2553">
        <v>1329890585</v>
      </c>
      <c r="L2553" s="16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>((E2553-D2553)/D2553)+1</f>
        <v>1.0273469387755103</v>
      </c>
      <c r="R2553" s="11">
        <f>E2553/N2553</f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f t="shared" si="156"/>
        <v>42799.809965277775</v>
      </c>
      <c r="K2554">
        <v>1486149981</v>
      </c>
      <c r="L2554" s="16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((E2554-D2554)/D2554)+1</f>
        <v>1.0649999999999999</v>
      </c>
      <c r="R2554" s="11">
        <f>E2554/N2554</f>
        <v>177.5</v>
      </c>
      <c r="S2554" t="str">
        <f t="shared" si="158"/>
        <v>music</v>
      </c>
      <c r="T2554" t="str">
        <f t="shared" si="15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f t="shared" si="156"/>
        <v>41173.199155092596</v>
      </c>
      <c r="K2555">
        <v>1343018807</v>
      </c>
      <c r="L2555" s="16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((E2555-D2555)/D2555)+1</f>
        <v>1.5553333333333335</v>
      </c>
      <c r="R2555" s="11">
        <f>E2555/N2555</f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f t="shared" si="156"/>
        <v>42156.165972222225</v>
      </c>
      <c r="K2556">
        <v>1430445163</v>
      </c>
      <c r="L2556" s="16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>((E2556-D2556)/D2556)+1</f>
        <v>1.228</v>
      </c>
      <c r="R2556" s="11">
        <f>E2556/N2556</f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f t="shared" si="156"/>
        <v>41057.655011574076</v>
      </c>
      <c r="K2557">
        <v>1335541393</v>
      </c>
      <c r="L2557" s="16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((E2557-D2557)/D2557)+1</f>
        <v>1.0734999999999999</v>
      </c>
      <c r="R2557" s="11">
        <f>E2557/N2557</f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f t="shared" si="156"/>
        <v>41267.991400462961</v>
      </c>
      <c r="K2558">
        <v>1352504857</v>
      </c>
      <c r="L2558" s="16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((E2558-D2558)/D2558)+1</f>
        <v>1.0550335570469798</v>
      </c>
      <c r="R2558" s="11">
        <f>E2558/N2558</f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f t="shared" si="156"/>
        <v>41774.745208333334</v>
      </c>
      <c r="K2559">
        <v>1397584386</v>
      </c>
      <c r="L2559" s="16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((E2559-D2559)/D2559)+1</f>
        <v>1.1844444444444444</v>
      </c>
      <c r="R2559" s="11">
        <f>E2559/N2559</f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f t="shared" si="156"/>
        <v>42125.582638888889</v>
      </c>
      <c r="K2560">
        <v>1427747906</v>
      </c>
      <c r="L2560" s="16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>((E2560-D2560)/D2560)+1</f>
        <v>1.0888</v>
      </c>
      <c r="R2560" s="11">
        <f>E2560/N2560</f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f t="shared" si="156"/>
        <v>40862.817361111112</v>
      </c>
      <c r="K2561">
        <v>1318539484</v>
      </c>
      <c r="L2561" s="16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>((E2561-D2561)/D2561)+1</f>
        <v>1.1125</v>
      </c>
      <c r="R2561" s="11">
        <f>E2561/N2561</f>
        <v>35.6</v>
      </c>
      <c r="S2561" t="str">
        <f t="shared" si="158"/>
        <v>music</v>
      </c>
      <c r="T2561" t="str">
        <f t="shared" si="15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f t="shared" si="156"/>
        <v>42069.951087962967</v>
      </c>
      <c r="K2562">
        <v>1423090174</v>
      </c>
      <c r="L2562" s="16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((E2562-D2562)/D2562)+1</f>
        <v>1.0009999999999999</v>
      </c>
      <c r="R2562" s="11">
        <f>E2562/N2562</f>
        <v>143</v>
      </c>
      <c r="S2562" t="str">
        <f t="shared" si="158"/>
        <v>music</v>
      </c>
      <c r="T2562" t="str">
        <f t="shared" si="15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f t="shared" ref="J2563:J2626" si="160">(((I2563/60)/60)/24)+DATE(1970,1,1)</f>
        <v>42290.528807870374</v>
      </c>
      <c r="K2563">
        <v>1442148089</v>
      </c>
      <c r="L2563" s="16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((E2563-D2563)/D2563)+1</f>
        <v>0</v>
      </c>
      <c r="R2563" s="11" t="e">
        <f>E2563/N2563</f>
        <v>#DIV/0!</v>
      </c>
      <c r="S2563" t="str">
        <f t="shared" ref="S2563:S2626" si="162">LEFT(P2563,FIND("/",P2563)-1)</f>
        <v>food</v>
      </c>
      <c r="T2563" t="str">
        <f t="shared" ref="T2563:T2626" si="163">RIGHT(P2563,LEN(P2563)-FIND("/",P2563))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f t="shared" si="160"/>
        <v>42654.524756944447</v>
      </c>
      <c r="K2564">
        <v>1471005339</v>
      </c>
      <c r="L2564" s="16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((E2564-D2564)/D2564)+1</f>
        <v>7.4999999999999512E-3</v>
      </c>
      <c r="R2564" s="11">
        <f>E2564/N2564</f>
        <v>25</v>
      </c>
      <c r="S2564" t="str">
        <f t="shared" si="162"/>
        <v>food</v>
      </c>
      <c r="T2564" t="str">
        <f t="shared" si="163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f t="shared" si="160"/>
        <v>42215.139479166668</v>
      </c>
      <c r="K2565">
        <v>1433042451</v>
      </c>
      <c r="L2565" s="16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((E2565-D2565)/D2565)+1</f>
        <v>0</v>
      </c>
      <c r="R2565" s="11" t="e">
        <f>E2565/N2565</f>
        <v>#DIV/0!</v>
      </c>
      <c r="S2565" t="str">
        <f t="shared" si="162"/>
        <v>food</v>
      </c>
      <c r="T2565" t="str">
        <f t="shared" si="163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f t="shared" si="160"/>
        <v>41852.040497685186</v>
      </c>
      <c r="K2566">
        <v>1404262699</v>
      </c>
      <c r="L2566" s="16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((E2566-D2566)/D2566)+1</f>
        <v>0</v>
      </c>
      <c r="R2566" s="11" t="e">
        <f>E2566/N2566</f>
        <v>#DIV/0!</v>
      </c>
      <c r="S2566" t="str">
        <f t="shared" si="162"/>
        <v>food</v>
      </c>
      <c r="T2566" t="str">
        <f t="shared" si="163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f t="shared" si="160"/>
        <v>42499.868055555555</v>
      </c>
      <c r="K2567">
        <v>1457710589</v>
      </c>
      <c r="L2567" s="16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>((E2567-D2567)/D2567)+1</f>
        <v>1.0000000000000009E-2</v>
      </c>
      <c r="R2567" s="11">
        <f>E2567/N2567</f>
        <v>100</v>
      </c>
      <c r="S2567" t="str">
        <f t="shared" si="162"/>
        <v>food</v>
      </c>
      <c r="T2567" t="str">
        <f t="shared" si="163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f t="shared" si="160"/>
        <v>41872.980879629627</v>
      </c>
      <c r="K2568">
        <v>1406071948</v>
      </c>
      <c r="L2568" s="16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((E2568-D2568)/D2568)+1</f>
        <v>0</v>
      </c>
      <c r="R2568" s="11" t="e">
        <f>E2568/N2568</f>
        <v>#DIV/0!</v>
      </c>
      <c r="S2568" t="str">
        <f t="shared" si="162"/>
        <v>food</v>
      </c>
      <c r="T2568" t="str">
        <f t="shared" si="163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f t="shared" si="160"/>
        <v>42117.878912037035</v>
      </c>
      <c r="K2569">
        <v>1427231138</v>
      </c>
      <c r="L2569" s="16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((E2569-D2569)/D2569)+1</f>
        <v>2.666666666666706E-3</v>
      </c>
      <c r="R2569" s="11">
        <f>E2569/N2569</f>
        <v>60</v>
      </c>
      <c r="S2569" t="str">
        <f t="shared" si="162"/>
        <v>food</v>
      </c>
      <c r="T2569" t="str">
        <f t="shared" si="163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f t="shared" si="160"/>
        <v>42614.666597222225</v>
      </c>
      <c r="K2570">
        <v>1470153594</v>
      </c>
      <c r="L2570" s="16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((E2570-D2570)/D2570)+1</f>
        <v>5.0000000000000044E-3</v>
      </c>
      <c r="R2570" s="11">
        <f>E2570/N2570</f>
        <v>50</v>
      </c>
      <c r="S2570" t="str">
        <f t="shared" si="162"/>
        <v>food</v>
      </c>
      <c r="T2570" t="str">
        <f t="shared" si="163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f t="shared" si="160"/>
        <v>42264.105462962965</v>
      </c>
      <c r="K2571">
        <v>1439865112</v>
      </c>
      <c r="L2571" s="16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((E2571-D2571)/D2571)+1</f>
        <v>2.2307692307692362E-2</v>
      </c>
      <c r="R2571" s="11">
        <f>E2571/N2571</f>
        <v>72.5</v>
      </c>
      <c r="S2571" t="str">
        <f t="shared" si="162"/>
        <v>food</v>
      </c>
      <c r="T2571" t="str">
        <f t="shared" si="163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f t="shared" si="160"/>
        <v>42774.903182870374</v>
      </c>
      <c r="K2572">
        <v>1483998035</v>
      </c>
      <c r="L2572" s="16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((E2572-D2572)/D2572)+1</f>
        <v>8.4285714285714519E-3</v>
      </c>
      <c r="R2572" s="11">
        <f>E2572/N2572</f>
        <v>29.5</v>
      </c>
      <c r="S2572" t="str">
        <f t="shared" si="162"/>
        <v>food</v>
      </c>
      <c r="T2572" t="str">
        <f t="shared" si="163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f t="shared" si="160"/>
        <v>42509.341678240744</v>
      </c>
      <c r="K2573">
        <v>1458461521</v>
      </c>
      <c r="L2573" s="16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((E2573-D2573)/D2573)+1</f>
        <v>2.4999999999999467E-3</v>
      </c>
      <c r="R2573" s="11">
        <f>E2573/N2573</f>
        <v>62.5</v>
      </c>
      <c r="S2573" t="str">
        <f t="shared" si="162"/>
        <v>food</v>
      </c>
      <c r="T2573" t="str">
        <f t="shared" si="163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f t="shared" si="160"/>
        <v>42107.119409722218</v>
      </c>
      <c r="K2574">
        <v>1426301517</v>
      </c>
      <c r="L2574" s="16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((E2574-D2574)/D2574)+1</f>
        <v>0</v>
      </c>
      <c r="R2574" s="11" t="e">
        <f>E2574/N2574</f>
        <v>#DIV/0!</v>
      </c>
      <c r="S2574" t="str">
        <f t="shared" si="162"/>
        <v>food</v>
      </c>
      <c r="T2574" t="str">
        <f t="shared" si="163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f t="shared" si="160"/>
        <v>41874.592002314814</v>
      </c>
      <c r="K2575">
        <v>1404915149</v>
      </c>
      <c r="L2575" s="16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>((E2575-D2575)/D2575)+1</f>
        <v>0</v>
      </c>
      <c r="R2575" s="11" t="e">
        <f>E2575/N2575</f>
        <v>#DIV/0!</v>
      </c>
      <c r="S2575" t="str">
        <f t="shared" si="162"/>
        <v>food</v>
      </c>
      <c r="T2575" t="str">
        <f t="shared" si="163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f t="shared" si="160"/>
        <v>42508.825752314813</v>
      </c>
      <c r="K2576">
        <v>1461786545</v>
      </c>
      <c r="L2576" s="16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>((E2576-D2576)/D2576)+1</f>
        <v>0</v>
      </c>
      <c r="R2576" s="11" t="e">
        <f>E2576/N2576</f>
        <v>#DIV/0!</v>
      </c>
      <c r="S2576" t="str">
        <f t="shared" si="162"/>
        <v>food</v>
      </c>
      <c r="T2576" t="str">
        <f t="shared" si="163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f t="shared" si="160"/>
        <v>42016.108726851846</v>
      </c>
      <c r="K2577">
        <v>1418438194</v>
      </c>
      <c r="L2577" s="16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((E2577-D2577)/D2577)+1</f>
        <v>0</v>
      </c>
      <c r="R2577" s="11" t="e">
        <f>E2577/N2577</f>
        <v>#DIV/0!</v>
      </c>
      <c r="S2577" t="str">
        <f t="shared" si="162"/>
        <v>food</v>
      </c>
      <c r="T2577" t="str">
        <f t="shared" si="163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f t="shared" si="160"/>
        <v>42104.968136574069</v>
      </c>
      <c r="K2578">
        <v>1424823247</v>
      </c>
      <c r="L2578" s="16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>((E2578-D2578)/D2578)+1</f>
        <v>0</v>
      </c>
      <c r="R2578" s="11" t="e">
        <f>E2578/N2578</f>
        <v>#DIV/0!</v>
      </c>
      <c r="S2578" t="str">
        <f t="shared" si="162"/>
        <v>food</v>
      </c>
      <c r="T2578" t="str">
        <f t="shared" si="163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f t="shared" si="160"/>
        <v>41855.820567129631</v>
      </c>
      <c r="K2579">
        <v>1405021297</v>
      </c>
      <c r="L2579" s="16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>((E2579-D2579)/D2579)+1</f>
        <v>0</v>
      </c>
      <c r="R2579" s="11" t="e">
        <f>E2579/N2579</f>
        <v>#DIV/0!</v>
      </c>
      <c r="S2579" t="str">
        <f t="shared" si="162"/>
        <v>food</v>
      </c>
      <c r="T2579" t="str">
        <f t="shared" si="163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f t="shared" si="160"/>
        <v>42286.708333333328</v>
      </c>
      <c r="K2580">
        <v>1440203579</v>
      </c>
      <c r="L2580" s="16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>((E2580-D2580)/D2580)+1</f>
        <v>0</v>
      </c>
      <c r="R2580" s="11" t="e">
        <f>E2580/N2580</f>
        <v>#DIV/0!</v>
      </c>
      <c r="S2580" t="str">
        <f t="shared" si="162"/>
        <v>food</v>
      </c>
      <c r="T2580" t="str">
        <f t="shared" si="163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f t="shared" si="160"/>
        <v>41897.829895833333</v>
      </c>
      <c r="K2581">
        <v>1405626903</v>
      </c>
      <c r="L2581" s="16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((E2581-D2581)/D2581)+1</f>
        <v>1.3849999999999696E-3</v>
      </c>
      <c r="R2581" s="11">
        <f>E2581/N2581</f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f t="shared" si="160"/>
        <v>42140.125</v>
      </c>
      <c r="K2582">
        <v>1429170603</v>
      </c>
      <c r="L2582" s="16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>((E2582-D2582)/D2582)+1</f>
        <v>6.0000000000000053E-3</v>
      </c>
      <c r="R2582" s="11">
        <f>E2582/N2582</f>
        <v>25.5</v>
      </c>
      <c r="S2582" t="str">
        <f t="shared" si="162"/>
        <v>food</v>
      </c>
      <c r="T2582" t="str">
        <f t="shared" si="163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f t="shared" si="160"/>
        <v>42324.670115740737</v>
      </c>
      <c r="K2583">
        <v>1445094298</v>
      </c>
      <c r="L2583" s="16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>((E2583-D2583)/D2583)+1</f>
        <v>0.10599999999999998</v>
      </c>
      <c r="R2583" s="11">
        <f>E2583/N2583</f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f t="shared" si="160"/>
        <v>42672.988819444443</v>
      </c>
      <c r="K2584">
        <v>1475192634</v>
      </c>
      <c r="L2584" s="16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((E2584-D2584)/D2584)+1</f>
        <v>1.111111111107288E-5</v>
      </c>
      <c r="R2584" s="11">
        <f>E2584/N2584</f>
        <v>1</v>
      </c>
      <c r="S2584" t="str">
        <f t="shared" si="162"/>
        <v>food</v>
      </c>
      <c r="T2584" t="str">
        <f t="shared" si="163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f t="shared" si="160"/>
        <v>42079.727777777778</v>
      </c>
      <c r="K2585">
        <v>1421346480</v>
      </c>
      <c r="L2585" s="16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>((E2585-D2585)/D2585)+1</f>
        <v>5.0000000000000044E-3</v>
      </c>
      <c r="R2585" s="11">
        <f>E2585/N2585</f>
        <v>1</v>
      </c>
      <c r="S2585" t="str">
        <f t="shared" si="162"/>
        <v>food</v>
      </c>
      <c r="T2585" t="str">
        <f t="shared" si="163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f t="shared" si="160"/>
        <v>42170.173252314817</v>
      </c>
      <c r="K2586">
        <v>1431749369</v>
      </c>
      <c r="L2586" s="16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((E2586-D2586)/D2586)+1</f>
        <v>0</v>
      </c>
      <c r="R2586" s="11" t="e">
        <f>E2586/N2586</f>
        <v>#DIV/0!</v>
      </c>
      <c r="S2586" t="str">
        <f t="shared" si="162"/>
        <v>food</v>
      </c>
      <c r="T2586" t="str">
        <f t="shared" si="163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f t="shared" si="160"/>
        <v>41825.963333333333</v>
      </c>
      <c r="K2587">
        <v>1402009632</v>
      </c>
      <c r="L2587" s="16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((E2587-D2587)/D2587)+1</f>
        <v>1.6666666666667052E-3</v>
      </c>
      <c r="R2587" s="11">
        <f>E2587/N2587</f>
        <v>50</v>
      </c>
      <c r="S2587" t="str">
        <f t="shared" si="162"/>
        <v>food</v>
      </c>
      <c r="T2587" t="str">
        <f t="shared" si="163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f t="shared" si="160"/>
        <v>42363.330277777779</v>
      </c>
      <c r="K2588">
        <v>1448438136</v>
      </c>
      <c r="L2588" s="16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((E2588-D2588)/D2588)+1</f>
        <v>1.6666666666667052E-3</v>
      </c>
      <c r="R2588" s="11">
        <f>E2588/N2588</f>
        <v>5</v>
      </c>
      <c r="S2588" t="str">
        <f t="shared" si="162"/>
        <v>food</v>
      </c>
      <c r="T2588" t="str">
        <f t="shared" si="163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f t="shared" si="160"/>
        <v>42368.675381944442</v>
      </c>
      <c r="K2589">
        <v>1448899953</v>
      </c>
      <c r="L2589" s="16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((E2589-D2589)/D2589)+1</f>
        <v>2.4340000000000028E-2</v>
      </c>
      <c r="R2589" s="11">
        <f>E2589/N2589</f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f t="shared" si="160"/>
        <v>42094.551388888889</v>
      </c>
      <c r="K2590">
        <v>1423325626</v>
      </c>
      <c r="L2590" s="16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>((E2590-D2590)/D2590)+1</f>
        <v>3.8833333333333386E-2</v>
      </c>
      <c r="R2590" s="11">
        <f>E2590/N2590</f>
        <v>29.125</v>
      </c>
      <c r="S2590" t="str">
        <f t="shared" si="162"/>
        <v>food</v>
      </c>
      <c r="T2590" t="str">
        <f t="shared" si="163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f t="shared" si="160"/>
        <v>42452.494525462964</v>
      </c>
      <c r="K2591">
        <v>1456145527</v>
      </c>
      <c r="L2591" s="16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>((E2591-D2591)/D2591)+1</f>
        <v>9.9999999999988987E-5</v>
      </c>
      <c r="R2591" s="11">
        <f>E2591/N2591</f>
        <v>5</v>
      </c>
      <c r="S2591" t="str">
        <f t="shared" si="162"/>
        <v>food</v>
      </c>
      <c r="T2591" t="str">
        <f t="shared" si="163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f t="shared" si="160"/>
        <v>42395.589085648149</v>
      </c>
      <c r="K2592">
        <v>1453212497</v>
      </c>
      <c r="L2592" s="16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>((E2592-D2592)/D2592)+1</f>
        <v>0</v>
      </c>
      <c r="R2592" s="11" t="e">
        <f>E2592/N2592</f>
        <v>#DIV/0!</v>
      </c>
      <c r="S2592" t="str">
        <f t="shared" si="162"/>
        <v>food</v>
      </c>
      <c r="T2592" t="str">
        <f t="shared" si="163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f t="shared" si="160"/>
        <v>42442.864861111113</v>
      </c>
      <c r="K2593">
        <v>1452721524</v>
      </c>
      <c r="L2593" s="16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>((E2593-D2593)/D2593)+1</f>
        <v>1.7333333333333312E-2</v>
      </c>
      <c r="R2593" s="11">
        <f>E2593/N2593</f>
        <v>13</v>
      </c>
      <c r="S2593" t="str">
        <f t="shared" si="162"/>
        <v>food</v>
      </c>
      <c r="T2593" t="str">
        <f t="shared" si="163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f t="shared" si="160"/>
        <v>41917.801168981481</v>
      </c>
      <c r="K2594">
        <v>1409944421</v>
      </c>
      <c r="L2594" s="16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((E2594-D2594)/D2594)+1</f>
        <v>1.6666666666667052E-3</v>
      </c>
      <c r="R2594" s="11">
        <f>E2594/N2594</f>
        <v>50</v>
      </c>
      <c r="S2594" t="str">
        <f t="shared" si="162"/>
        <v>food</v>
      </c>
      <c r="T2594" t="str">
        <f t="shared" si="163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f t="shared" si="160"/>
        <v>42119.84520833334</v>
      </c>
      <c r="K2595">
        <v>1427401026</v>
      </c>
      <c r="L2595" s="16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>((E2595-D2595)/D2595)+1</f>
        <v>0</v>
      </c>
      <c r="R2595" s="11" t="e">
        <f>E2595/N2595</f>
        <v>#DIV/0!</v>
      </c>
      <c r="S2595" t="str">
        <f t="shared" si="162"/>
        <v>food</v>
      </c>
      <c r="T2595" t="str">
        <f t="shared" si="163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f t="shared" si="160"/>
        <v>41858.967916666668</v>
      </c>
      <c r="K2596">
        <v>1404861228</v>
      </c>
      <c r="L2596" s="16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((E2596-D2596)/D2596)+1</f>
        <v>1.2499999999970868E-5</v>
      </c>
      <c r="R2596" s="11">
        <f>E2596/N2596</f>
        <v>1</v>
      </c>
      <c r="S2596" t="str">
        <f t="shared" si="162"/>
        <v>food</v>
      </c>
      <c r="T2596" t="str">
        <f t="shared" si="163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f t="shared" si="160"/>
        <v>42790.244212962964</v>
      </c>
      <c r="K2597">
        <v>1485323500</v>
      </c>
      <c r="L2597" s="16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((E2597-D2597)/D2597)+1</f>
        <v>0.1216666666666667</v>
      </c>
      <c r="R2597" s="11">
        <f>E2597/N2597</f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f t="shared" si="160"/>
        <v>41858.664456018516</v>
      </c>
      <c r="K2598">
        <v>1404835009</v>
      </c>
      <c r="L2598" s="16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((E2598-D2598)/D2598)+1</f>
        <v>0.23588571428571425</v>
      </c>
      <c r="R2598" s="11">
        <f>E2598/N2598</f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f t="shared" si="160"/>
        <v>42540.341631944444</v>
      </c>
      <c r="K2599">
        <v>1463731917</v>
      </c>
      <c r="L2599" s="16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((E2599-D2599)/D2599)+1</f>
        <v>5.6666666666666643E-2</v>
      </c>
      <c r="R2599" s="11">
        <f>E2599/N2599</f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f t="shared" si="160"/>
        <v>42270.840289351851</v>
      </c>
      <c r="K2600">
        <v>1440447001</v>
      </c>
      <c r="L2600" s="16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((E2600-D2600)/D2600)+1</f>
        <v>0.39</v>
      </c>
      <c r="R2600" s="11">
        <f>E2600/N2600</f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f t="shared" si="160"/>
        <v>41854.754016203704</v>
      </c>
      <c r="K2601">
        <v>1403201147</v>
      </c>
      <c r="L2601" s="16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>((E2601-D2601)/D2601)+1</f>
        <v>9.9546510341775862E-3</v>
      </c>
      <c r="R2601" s="11">
        <f>E2601/N2601</f>
        <v>18</v>
      </c>
      <c r="S2601" t="str">
        <f t="shared" si="162"/>
        <v>food</v>
      </c>
      <c r="T2601" t="str">
        <f t="shared" si="163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f t="shared" si="160"/>
        <v>42454.858796296292</v>
      </c>
      <c r="K2602">
        <v>1453757800</v>
      </c>
      <c r="L2602" s="16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>((E2602-D2602)/D2602)+1</f>
        <v>6.9320000000000048E-2</v>
      </c>
      <c r="R2602" s="11">
        <f>E2602/N2602</f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f t="shared" si="160"/>
        <v>41165.165972222225</v>
      </c>
      <c r="K2603">
        <v>1346276349</v>
      </c>
      <c r="L2603" s="16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>((E2603-D2603)/D2603)+1</f>
        <v>6.6139999999999999</v>
      </c>
      <c r="R2603" s="11">
        <f>E2603/N2603</f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f t="shared" si="160"/>
        <v>41955.888888888891</v>
      </c>
      <c r="K2604">
        <v>1412358968</v>
      </c>
      <c r="L2604" s="16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>((E2604-D2604)/D2604)+1</f>
        <v>3.2609166666666667</v>
      </c>
      <c r="R2604" s="11">
        <f>E2604/N2604</f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f t="shared" si="160"/>
        <v>41631.912662037037</v>
      </c>
      <c r="K2605">
        <v>1386626054</v>
      </c>
      <c r="L2605" s="16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((E2605-D2605)/D2605)+1</f>
        <v>1.0148571428571429</v>
      </c>
      <c r="R2605" s="11">
        <f>E2605/N2605</f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f t="shared" si="160"/>
        <v>41028.051192129627</v>
      </c>
      <c r="K2606">
        <v>1333070023</v>
      </c>
      <c r="L2606" s="16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((E2606-D2606)/D2606)+1</f>
        <v>1.0421799999999999</v>
      </c>
      <c r="R2606" s="11">
        <f>E2606/N2606</f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f t="shared" si="160"/>
        <v>42538.541550925926</v>
      </c>
      <c r="K2607">
        <v>1463576390</v>
      </c>
      <c r="L2607" s="16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((E2607-D2607)/D2607)+1</f>
        <v>1.0742157000000001</v>
      </c>
      <c r="R2607" s="11">
        <f>E2607/N2607</f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f t="shared" si="160"/>
        <v>41758.712754629632</v>
      </c>
      <c r="K2608">
        <v>1396026382</v>
      </c>
      <c r="L2608" s="16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((E2608-D2608)/D2608)+1</f>
        <v>1.1005454545454545</v>
      </c>
      <c r="R2608" s="11">
        <f>E2608/N2608</f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f t="shared" si="160"/>
        <v>42228.083333333328</v>
      </c>
      <c r="K2609">
        <v>1435611572</v>
      </c>
      <c r="L2609" s="16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>((E2609-D2609)/D2609)+1</f>
        <v>4.077</v>
      </c>
      <c r="R2609" s="11">
        <f>E2609/N2609</f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f t="shared" si="160"/>
        <v>42809</v>
      </c>
      <c r="K2610">
        <v>1485976468</v>
      </c>
      <c r="L2610" s="16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>((E2610-D2610)/D2610)+1</f>
        <v>2.2392500000000002</v>
      </c>
      <c r="R2610" s="11">
        <f>E2610/N2610</f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f t="shared" si="160"/>
        <v>41105.237858796296</v>
      </c>
      <c r="K2611">
        <v>1339738951</v>
      </c>
      <c r="L2611" s="16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((E2611-D2611)/D2611)+1</f>
        <v>3.038011142857143</v>
      </c>
      <c r="R2611" s="11">
        <f>E2611/N2611</f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f t="shared" si="160"/>
        <v>42604.290972222225</v>
      </c>
      <c r="K2612">
        <v>1468444125</v>
      </c>
      <c r="L2612" s="16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>((E2612-D2612)/D2612)+1</f>
        <v>1.4132510432681749</v>
      </c>
      <c r="R2612" s="11">
        <f>E2612/N2612</f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f t="shared" si="160"/>
        <v>42737.957638888889</v>
      </c>
      <c r="K2613">
        <v>1480493014</v>
      </c>
      <c r="L2613" s="16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>((E2613-D2613)/D2613)+1</f>
        <v>27.906363636363636</v>
      </c>
      <c r="R2613" s="11">
        <f>E2613/N2613</f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f t="shared" si="160"/>
        <v>42013.143171296295</v>
      </c>
      <c r="K2614">
        <v>1418095570</v>
      </c>
      <c r="L2614" s="16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((E2614-D2614)/D2614)+1</f>
        <v>1.7176130000000001</v>
      </c>
      <c r="R2614" s="11">
        <f>E2614/N2614</f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f t="shared" si="160"/>
        <v>41173.81821759259</v>
      </c>
      <c r="K2615">
        <v>1345664294</v>
      </c>
      <c r="L2615" s="16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((E2615-D2615)/D2615)+1</f>
        <v>1.0101333333333333</v>
      </c>
      <c r="R2615" s="11">
        <f>E2615/N2615</f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f t="shared" si="160"/>
        <v>41759.208333333336</v>
      </c>
      <c r="K2616">
        <v>1396371612</v>
      </c>
      <c r="L2616" s="16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>((E2616-D2616)/D2616)+1</f>
        <v>1.02</v>
      </c>
      <c r="R2616" s="11">
        <f>E2616/N2616</f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f t="shared" si="160"/>
        <v>42490.5</v>
      </c>
      <c r="K2617">
        <v>1458820564</v>
      </c>
      <c r="L2617" s="16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>((E2617-D2617)/D2617)+1</f>
        <v>1.6976511744127936</v>
      </c>
      <c r="R2617" s="11">
        <f>E2617/N2617</f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f t="shared" si="160"/>
        <v>42241.99454861111</v>
      </c>
      <c r="K2618">
        <v>1437954729</v>
      </c>
      <c r="L2618" s="16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((E2618-D2618)/D2618)+1</f>
        <v>1.14534</v>
      </c>
      <c r="R2618" s="11">
        <f>E2618/N2618</f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f t="shared" si="160"/>
        <v>41932.874432870369</v>
      </c>
      <c r="K2619">
        <v>1411246751</v>
      </c>
      <c r="L2619" s="16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((E2619-D2619)/D2619)+1</f>
        <v>8.7759999999999998</v>
      </c>
      <c r="R2619" s="11">
        <f>E2619/N2619</f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f t="shared" si="160"/>
        <v>42339.834039351852</v>
      </c>
      <c r="K2620">
        <v>1443812461</v>
      </c>
      <c r="L2620" s="16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>((E2620-D2620)/D2620)+1</f>
        <v>1.0538666666666667</v>
      </c>
      <c r="R2620" s="11">
        <f>E2620/N2620</f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f t="shared" si="160"/>
        <v>42300.458333333328</v>
      </c>
      <c r="K2621">
        <v>1443302004</v>
      </c>
      <c r="L2621" s="16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>((E2621-D2621)/D2621)+1</f>
        <v>1.8839999999999999</v>
      </c>
      <c r="R2621" s="11">
        <f>E2621/N2621</f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f t="shared" si="160"/>
        <v>42288.041666666672</v>
      </c>
      <c r="K2622">
        <v>1441339242</v>
      </c>
      <c r="L2622" s="16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>((E2622-D2622)/D2622)+1</f>
        <v>1.436523076923077</v>
      </c>
      <c r="R2622" s="11">
        <f>E2622/N2622</f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f t="shared" si="160"/>
        <v>42145.74754629629</v>
      </c>
      <c r="K2623">
        <v>1429638988</v>
      </c>
      <c r="L2623" s="16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((E2623-D2623)/D2623)+1</f>
        <v>1.4588000000000001</v>
      </c>
      <c r="R2623" s="11">
        <f>E2623/N2623</f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f t="shared" si="160"/>
        <v>42734.74324074074</v>
      </c>
      <c r="K2624">
        <v>1479232216</v>
      </c>
      <c r="L2624" s="16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>((E2624-D2624)/D2624)+1</f>
        <v>1.3118400000000001</v>
      </c>
      <c r="R2624" s="11">
        <f>E2624/N2624</f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f t="shared" si="160"/>
        <v>42706.256550925929</v>
      </c>
      <c r="K2625">
        <v>1479449366</v>
      </c>
      <c r="L2625" s="16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((E2625-D2625)/D2625)+1</f>
        <v>1.1400000000000001</v>
      </c>
      <c r="R2625" s="11">
        <f>E2625/N2625</f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f t="shared" si="160"/>
        <v>41165.42155092593</v>
      </c>
      <c r="K2626">
        <v>1345716422</v>
      </c>
      <c r="L2626" s="16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((E2626-D2626)/D2626)+1</f>
        <v>13.794206249999998</v>
      </c>
      <c r="R2626" s="11">
        <f>E2626/N2626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f t="shared" ref="J2627:J2690" si="164">(((I2627/60)/60)/24)+DATE(1970,1,1)</f>
        <v>42683.851944444439</v>
      </c>
      <c r="K2627">
        <v>1476559608</v>
      </c>
      <c r="L2627" s="16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>((E2627-D2627)/D2627)+1</f>
        <v>9.56</v>
      </c>
      <c r="R2627" s="11">
        <f>E2627/N2627</f>
        <v>27.576923076923077</v>
      </c>
      <c r="S2627" t="str">
        <f t="shared" ref="S2627:S2690" si="166">LEFT(P2627,FIND("/",P2627)-1)</f>
        <v>technology</v>
      </c>
      <c r="T2627" t="str">
        <f t="shared" ref="T2627:T2690" si="167">RIGHT(P2627,LEN(P2627)-FIND("/",P2627))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f t="shared" si="164"/>
        <v>42158.628113425926</v>
      </c>
      <c r="K2628">
        <v>1430751869</v>
      </c>
      <c r="L2628" s="16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((E2628-D2628)/D2628)+1</f>
        <v>1.1200000000000001</v>
      </c>
      <c r="R2628" s="11">
        <f>E2628/N2628</f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f t="shared" si="164"/>
        <v>42334.871076388896</v>
      </c>
      <c r="K2629">
        <v>1445975661</v>
      </c>
      <c r="L2629" s="16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>((E2629-D2629)/D2629)+1</f>
        <v>6.4666666666666668</v>
      </c>
      <c r="R2629" s="11">
        <f>E2629/N2629</f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f t="shared" si="164"/>
        <v>41973.966053240743</v>
      </c>
      <c r="K2630">
        <v>1415661067</v>
      </c>
      <c r="L2630" s="16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((E2630-D2630)/D2630)+1</f>
        <v>1.1036948748510131</v>
      </c>
      <c r="R2630" s="11">
        <f>E2630/N2630</f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f t="shared" si="164"/>
        <v>42138.538449074069</v>
      </c>
      <c r="K2631">
        <v>1429016122</v>
      </c>
      <c r="L2631" s="16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((E2631-D2631)/D2631)+1</f>
        <v>1.2774000000000001</v>
      </c>
      <c r="R2631" s="11">
        <f>E2631/N2631</f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f t="shared" si="164"/>
        <v>42551.416666666672</v>
      </c>
      <c r="K2632">
        <v>1464921112</v>
      </c>
      <c r="L2632" s="16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>((E2632-D2632)/D2632)+1</f>
        <v>1.579</v>
      </c>
      <c r="R2632" s="11">
        <f>E2632/N2632</f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f t="shared" si="164"/>
        <v>42246.169293981482</v>
      </c>
      <c r="K2633">
        <v>1438488227</v>
      </c>
      <c r="L2633" s="16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((E2633-D2633)/D2633)+1</f>
        <v>1.1466525000000001</v>
      </c>
      <c r="R2633" s="11">
        <f>E2633/N2633</f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f t="shared" si="164"/>
        <v>42519.061793981484</v>
      </c>
      <c r="K2634">
        <v>1462325339</v>
      </c>
      <c r="L2634" s="16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((E2634-D2634)/D2634)+1</f>
        <v>1.3700934579439252</v>
      </c>
      <c r="R2634" s="11">
        <f>E2634/N2634</f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f t="shared" si="164"/>
        <v>41697.958333333336</v>
      </c>
      <c r="K2635">
        <v>1390938332</v>
      </c>
      <c r="L2635" s="16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>((E2635-D2635)/D2635)+1</f>
        <v>3.5461999999999998</v>
      </c>
      <c r="R2635" s="11">
        <f>E2635/N2635</f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f t="shared" si="164"/>
        <v>42642.656493055561</v>
      </c>
      <c r="K2636">
        <v>1472571921</v>
      </c>
      <c r="L2636" s="16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((E2636-D2636)/D2636)+1</f>
        <v>1.0602150537634409</v>
      </c>
      <c r="R2636" s="11">
        <f>E2636/N2636</f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f t="shared" si="164"/>
        <v>42072.909270833334</v>
      </c>
      <c r="K2637">
        <v>1422917361</v>
      </c>
      <c r="L2637" s="16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>((E2637-D2637)/D2637)+1</f>
        <v>1</v>
      </c>
      <c r="R2637" s="11">
        <f>E2637/N2637</f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f t="shared" si="164"/>
        <v>42659.041666666672</v>
      </c>
      <c r="K2638">
        <v>1474641914</v>
      </c>
      <c r="L2638" s="16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>((E2638-D2638)/D2638)+1</f>
        <v>1.873</v>
      </c>
      <c r="R2638" s="11">
        <f>E2638/N2638</f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f t="shared" si="164"/>
        <v>42655.549479166672</v>
      </c>
      <c r="K2639">
        <v>1474895475</v>
      </c>
      <c r="L2639" s="16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((E2639-D2639)/D2639)+1</f>
        <v>1.6619999999999999</v>
      </c>
      <c r="R2639" s="11">
        <f>E2639/N2639</f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f t="shared" si="164"/>
        <v>42019.913136574076</v>
      </c>
      <c r="K2640">
        <v>1418766895</v>
      </c>
      <c r="L2640" s="16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((E2640-D2640)/D2640)+1</f>
        <v>1.0172910662824208</v>
      </c>
      <c r="R2640" s="11">
        <f>E2640/N2640</f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f t="shared" si="164"/>
        <v>42054.86513888889</v>
      </c>
      <c r="K2641">
        <v>1421786748</v>
      </c>
      <c r="L2641" s="16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((E2641-D2641)/D2641)+1</f>
        <v>1.6400000000000001</v>
      </c>
      <c r="R2641" s="11">
        <f>E2641/N2641</f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f t="shared" si="164"/>
        <v>42163.160578703704</v>
      </c>
      <c r="K2642">
        <v>1428551474</v>
      </c>
      <c r="L2642" s="16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((E2642-D2642)/D2642)+1</f>
        <v>1.0566666666666666</v>
      </c>
      <c r="R2642" s="11">
        <f>E2642/N2642</f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f t="shared" si="164"/>
        <v>41897.839583333334</v>
      </c>
      <c r="K2643">
        <v>1409341863</v>
      </c>
      <c r="L2643" s="16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>((E2643-D2643)/D2643)+1</f>
        <v>1.0000000000000009E-2</v>
      </c>
      <c r="R2643" s="11">
        <f>E2643/N2643</f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f t="shared" si="164"/>
        <v>42566.289583333331</v>
      </c>
      <c r="K2644">
        <v>1465970108</v>
      </c>
      <c r="L2644" s="16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>((E2644-D2644)/D2644)+1</f>
        <v>0</v>
      </c>
      <c r="R2644" s="11" t="e">
        <f>E2644/N2644</f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f t="shared" si="164"/>
        <v>42725.332638888889</v>
      </c>
      <c r="K2645">
        <v>1479218315</v>
      </c>
      <c r="L2645" s="16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>((E2645-D2645)/D2645)+1</f>
        <v>0.33559731000000004</v>
      </c>
      <c r="R2645" s="11">
        <f>E2645/N2645</f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f t="shared" si="164"/>
        <v>42804.792071759264</v>
      </c>
      <c r="K2646">
        <v>1486580435</v>
      </c>
      <c r="L2646" s="16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((E2646-D2646)/D2646)+1</f>
        <v>2.0530000000000048E-2</v>
      </c>
      <c r="R2646" s="11">
        <f>E2646/N2646</f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f t="shared" si="164"/>
        <v>41951.884293981479</v>
      </c>
      <c r="K2647">
        <v>1412885603</v>
      </c>
      <c r="L2647" s="16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>((E2647-D2647)/D2647)+1</f>
        <v>0.10499999999999998</v>
      </c>
      <c r="R2647" s="11">
        <f>E2647/N2647</f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f t="shared" si="164"/>
        <v>42256.313298611116</v>
      </c>
      <c r="K2648">
        <v>1439191869</v>
      </c>
      <c r="L2648" s="16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((E2648-D2648)/D2648)+1</f>
        <v>8.4172839999999916E-2</v>
      </c>
      <c r="R2648" s="11">
        <f>E2648/N2648</f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f t="shared" si="164"/>
        <v>42230.261793981481</v>
      </c>
      <c r="K2649">
        <v>1436941019</v>
      </c>
      <c r="L2649" s="16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((E2649-D2649)/D2649)+1</f>
        <v>1.4399999999999968E-2</v>
      </c>
      <c r="R2649" s="11">
        <f>E2649/N2649</f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f t="shared" si="164"/>
        <v>42438.714814814812</v>
      </c>
      <c r="K2650">
        <v>1454951360</v>
      </c>
      <c r="L2650" s="16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((E2650-D2650)/D2650)+1</f>
        <v>8.8333333333333597E-3</v>
      </c>
      <c r="R2650" s="11">
        <f>E2650/N2650</f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f t="shared" si="164"/>
        <v>42401.99700231482</v>
      </c>
      <c r="K2651">
        <v>1449186941</v>
      </c>
      <c r="L2651" s="16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>((E2651-D2651)/D2651)+1</f>
        <v>9.9199999999999289E-4</v>
      </c>
      <c r="R2651" s="11">
        <f>E2651/N2651</f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f t="shared" si="164"/>
        <v>42725.624340277776</v>
      </c>
      <c r="K2652">
        <v>1479740343</v>
      </c>
      <c r="L2652" s="16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((E2652-D2652)/D2652)+1</f>
        <v>5.9666666666666757E-3</v>
      </c>
      <c r="R2652" s="11">
        <f>E2652/N2652</f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f t="shared" si="164"/>
        <v>42355.805659722217</v>
      </c>
      <c r="K2653">
        <v>1447960809</v>
      </c>
      <c r="L2653" s="16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((E2653-D2653)/D2653)+1</f>
        <v>1.8689285714285742E-2</v>
      </c>
      <c r="R2653" s="11">
        <f>E2653/N2653</f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f t="shared" si="164"/>
        <v>41983.158854166672</v>
      </c>
      <c r="K2654">
        <v>1415591325</v>
      </c>
      <c r="L2654" s="16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((E2654-D2654)/D2654)+1</f>
        <v>8.8500000000000245E-3</v>
      </c>
      <c r="R2654" s="11">
        <f>E2654/N2654</f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f t="shared" si="164"/>
        <v>41803.166666666664</v>
      </c>
      <c r="K2655">
        <v>1399909127</v>
      </c>
      <c r="L2655" s="16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>((E2655-D2655)/D2655)+1</f>
        <v>0.11521568627450984</v>
      </c>
      <c r="R2655" s="11">
        <f>E2655/N2655</f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f t="shared" si="164"/>
        <v>42115.559328703705</v>
      </c>
      <c r="K2656">
        <v>1424442326</v>
      </c>
      <c r="L2656" s="16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>((E2656-D2656)/D2656)+1</f>
        <v>5.1000000000001044E-4</v>
      </c>
      <c r="R2656" s="11">
        <f>E2656/N2656</f>
        <v>8.5</v>
      </c>
      <c r="S2656" t="str">
        <f t="shared" si="166"/>
        <v>technology</v>
      </c>
      <c r="T2656" t="str">
        <f t="shared" si="167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f t="shared" si="164"/>
        <v>42409.833333333328</v>
      </c>
      <c r="K2657">
        <v>1452631647</v>
      </c>
      <c r="L2657" s="16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>((E2657-D2657)/D2657)+1</f>
        <v>0.21033333333333337</v>
      </c>
      <c r="R2657" s="11">
        <f>E2657/N2657</f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f t="shared" si="164"/>
        <v>42806.791666666672</v>
      </c>
      <c r="K2658">
        <v>1485966688</v>
      </c>
      <c r="L2658" s="16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>((E2658-D2658)/D2658)+1</f>
        <v>0.11436666666666662</v>
      </c>
      <c r="R2658" s="11">
        <f>E2658/N2658</f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f t="shared" si="164"/>
        <v>42585.0625</v>
      </c>
      <c r="K2659">
        <v>1467325053</v>
      </c>
      <c r="L2659" s="16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>((E2659-D2659)/D2659)+1</f>
        <v>0.18737933333333334</v>
      </c>
      <c r="R2659" s="11">
        <f>E2659/N2659</f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f t="shared" si="164"/>
        <v>42581.884189814817</v>
      </c>
      <c r="K2660">
        <v>1467321194</v>
      </c>
      <c r="L2660" s="16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((E2660-D2660)/D2660)+1</f>
        <v>9.2857142857138975E-4</v>
      </c>
      <c r="R2660" s="11">
        <f>E2660/N2660</f>
        <v>22.75</v>
      </c>
      <c r="S2660" t="str">
        <f t="shared" si="166"/>
        <v>technology</v>
      </c>
      <c r="T2660" t="str">
        <f t="shared" si="167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f t="shared" si="164"/>
        <v>42112.069560185191</v>
      </c>
      <c r="K2661">
        <v>1426729210</v>
      </c>
      <c r="L2661" s="16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((E2661-D2661)/D2661)+1</f>
        <v>2.7204081632653088E-2</v>
      </c>
      <c r="R2661" s="11">
        <f>E2661/N2661</f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f t="shared" si="164"/>
        <v>42332.754837962959</v>
      </c>
      <c r="K2662">
        <v>1443200818</v>
      </c>
      <c r="L2662" s="16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>((E2662-D2662)/D2662)+1</f>
        <v>9.5000000000000639E-4</v>
      </c>
      <c r="R2662" s="11">
        <f>E2662/N2662</f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f t="shared" si="164"/>
        <v>41572.958449074074</v>
      </c>
      <c r="K2663">
        <v>1380150010</v>
      </c>
      <c r="L2663" s="16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((E2663-D2663)/D2663)+1</f>
        <v>1.0289999999999999</v>
      </c>
      <c r="R2663" s="11">
        <f>E2663/N2663</f>
        <v>85.75</v>
      </c>
      <c r="S2663" t="str">
        <f t="shared" si="166"/>
        <v>technology</v>
      </c>
      <c r="T2663" t="str">
        <f t="shared" si="167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f t="shared" si="164"/>
        <v>42237.746678240743</v>
      </c>
      <c r="K2664">
        <v>1437587713</v>
      </c>
      <c r="L2664" s="16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((E2664-D2664)/D2664)+1</f>
        <v>1.0680000000000001</v>
      </c>
      <c r="R2664" s="11">
        <f>E2664/N2664</f>
        <v>267</v>
      </c>
      <c r="S2664" t="str">
        <f t="shared" si="166"/>
        <v>technology</v>
      </c>
      <c r="T2664" t="str">
        <f t="shared" si="167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f t="shared" si="164"/>
        <v>42251.625</v>
      </c>
      <c r="K2665">
        <v>1438873007</v>
      </c>
      <c r="L2665" s="16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>((E2665-D2665)/D2665)+1</f>
        <v>1.0459624999999999</v>
      </c>
      <c r="R2665" s="11">
        <f>E2665/N2665</f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f t="shared" si="164"/>
        <v>42347.290972222225</v>
      </c>
      <c r="K2666">
        <v>1446683797</v>
      </c>
      <c r="L2666" s="16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>((E2666-D2666)/D2666)+1</f>
        <v>1.0342857142857143</v>
      </c>
      <c r="R2666" s="11">
        <f>E2666/N2666</f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f t="shared" si="164"/>
        <v>42128.895532407405</v>
      </c>
      <c r="K2667">
        <v>1426886974</v>
      </c>
      <c r="L2667" s="16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((E2667-D2667)/D2667)+1</f>
        <v>1.2314285714285713</v>
      </c>
      <c r="R2667" s="11">
        <f>E2667/N2667</f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f t="shared" si="164"/>
        <v>42272.875</v>
      </c>
      <c r="K2668">
        <v>1440008439</v>
      </c>
      <c r="L2668" s="16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>((E2668-D2668)/D2668)+1</f>
        <v>1.592951</v>
      </c>
      <c r="R2668" s="11">
        <f>E2668/N2668</f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f t="shared" si="164"/>
        <v>42410.926111111112</v>
      </c>
      <c r="K2669">
        <v>1452550416</v>
      </c>
      <c r="L2669" s="16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((E2669-D2669)/D2669)+1</f>
        <v>1.1066666666666667</v>
      </c>
      <c r="R2669" s="11">
        <f>E2669/N2669</f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f t="shared" si="164"/>
        <v>42317.60555555555</v>
      </c>
      <c r="K2670">
        <v>1443449265</v>
      </c>
      <c r="L2670" s="16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>((E2670-D2670)/D2670)+1</f>
        <v>1.7069999999999999</v>
      </c>
      <c r="R2670" s="11">
        <f>E2670/N2670</f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f t="shared" si="164"/>
        <v>42379.035833333335</v>
      </c>
      <c r="K2671">
        <v>1447203096</v>
      </c>
      <c r="L2671" s="16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((E2671-D2671)/D2671)+1</f>
        <v>1.25125</v>
      </c>
      <c r="R2671" s="11">
        <f>E2671/N2671</f>
        <v>91</v>
      </c>
      <c r="S2671" t="str">
        <f t="shared" si="166"/>
        <v>technology</v>
      </c>
      <c r="T2671" t="str">
        <f t="shared" si="167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f t="shared" si="164"/>
        <v>41849.020601851851</v>
      </c>
      <c r="K2672">
        <v>1404174580</v>
      </c>
      <c r="L2672" s="16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((E2672-D2672)/D2672)+1</f>
        <v>6.4158609339642014E-2</v>
      </c>
      <c r="R2672" s="11">
        <f>E2672/N2672</f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f t="shared" si="164"/>
        <v>41992.818055555559</v>
      </c>
      <c r="K2673">
        <v>1416419916</v>
      </c>
      <c r="L2673" s="16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>((E2673-D2673)/D2673)+1</f>
        <v>0.11343999999999999</v>
      </c>
      <c r="R2673" s="11">
        <f>E2673/N2673</f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f t="shared" si="164"/>
        <v>42366.25</v>
      </c>
      <c r="K2674">
        <v>1449436390</v>
      </c>
      <c r="L2674" s="16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>((E2674-D2674)/D2674)+1</f>
        <v>0.33189999999999997</v>
      </c>
      <c r="R2674" s="11">
        <f>E2674/N2674</f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f t="shared" si="164"/>
        <v>41941.947916666664</v>
      </c>
      <c r="K2675">
        <v>1412081999</v>
      </c>
      <c r="L2675" s="16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>((E2675-D2675)/D2675)+1</f>
        <v>0.27580000000000005</v>
      </c>
      <c r="R2675" s="11">
        <f>E2675/N2675</f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f t="shared" si="164"/>
        <v>42556.207638888889</v>
      </c>
      <c r="K2676">
        <v>1465398670</v>
      </c>
      <c r="L2676" s="16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>((E2676-D2676)/D2676)+1</f>
        <v>0.62840000000000007</v>
      </c>
      <c r="R2676" s="11">
        <f>E2676/N2676</f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f t="shared" si="164"/>
        <v>41953.899178240739</v>
      </c>
      <c r="K2677">
        <v>1413059689</v>
      </c>
      <c r="L2677" s="16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>((E2677-D2677)/D2677)+1</f>
        <v>7.5879999999999947E-2</v>
      </c>
      <c r="R2677" s="11">
        <f>E2677/N2677</f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f t="shared" si="164"/>
        <v>42512.624699074076</v>
      </c>
      <c r="K2678">
        <v>1461337174</v>
      </c>
      <c r="L2678" s="16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((E2678-D2678)/D2678)+1</f>
        <v>0.50380952380952382</v>
      </c>
      <c r="R2678" s="11">
        <f>E2678/N2678</f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f t="shared" si="164"/>
        <v>41823.029432870368</v>
      </c>
      <c r="K2679">
        <v>1401756143</v>
      </c>
      <c r="L2679" s="16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((E2679-D2679)/D2679)+1</f>
        <v>0.17512820512820515</v>
      </c>
      <c r="R2679" s="11">
        <f>E2679/N2679</f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f t="shared" si="164"/>
        <v>42271.798206018517</v>
      </c>
      <c r="K2680">
        <v>1440529765</v>
      </c>
      <c r="L2680" s="16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((E2680-D2680)/D2680)+1</f>
        <v>1.3750000000001261E-4</v>
      </c>
      <c r="R2680" s="11">
        <f>E2680/N2680</f>
        <v>550</v>
      </c>
      <c r="S2680" t="str">
        <f t="shared" si="166"/>
        <v>technology</v>
      </c>
      <c r="T2680" t="str">
        <f t="shared" si="167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f t="shared" si="164"/>
        <v>42063.001087962963</v>
      </c>
      <c r="K2681">
        <v>1422489694</v>
      </c>
      <c r="L2681" s="16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((E2681-D2681)/D2681)+1</f>
        <v>3.2999999999999696E-3</v>
      </c>
      <c r="R2681" s="11">
        <f>E2681/N2681</f>
        <v>44</v>
      </c>
      <c r="S2681" t="str">
        <f t="shared" si="166"/>
        <v>technology</v>
      </c>
      <c r="T2681" t="str">
        <f t="shared" si="167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f t="shared" si="164"/>
        <v>42466.170034722221</v>
      </c>
      <c r="K2682">
        <v>1457327091</v>
      </c>
      <c r="L2682" s="16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>((E2682-D2682)/D2682)+1</f>
        <v>8.6249999999999938E-3</v>
      </c>
      <c r="R2682" s="11">
        <f>E2682/N2682</f>
        <v>69</v>
      </c>
      <c r="S2682" t="str">
        <f t="shared" si="166"/>
        <v>technology</v>
      </c>
      <c r="T2682" t="str">
        <f t="shared" si="167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f t="shared" si="164"/>
        <v>41830.895254629628</v>
      </c>
      <c r="K2683">
        <v>1402867750</v>
      </c>
      <c r="L2683" s="16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>((E2683-D2683)/D2683)+1</f>
        <v>6.8749999999999645E-3</v>
      </c>
      <c r="R2683" s="11">
        <f>E2683/N2683</f>
        <v>27.5</v>
      </c>
      <c r="S2683" t="str">
        <f t="shared" si="166"/>
        <v>food</v>
      </c>
      <c r="T2683" t="str">
        <f t="shared" si="167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f t="shared" si="164"/>
        <v>41965.249305555553</v>
      </c>
      <c r="K2684">
        <v>1413838540</v>
      </c>
      <c r="L2684" s="16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>((E2684-D2684)/D2684)+1</f>
        <v>0.28300000000000003</v>
      </c>
      <c r="R2684" s="11">
        <f>E2684/N2684</f>
        <v>84.9</v>
      </c>
      <c r="S2684" t="str">
        <f t="shared" si="166"/>
        <v>food</v>
      </c>
      <c r="T2684" t="str">
        <f t="shared" si="167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f t="shared" si="164"/>
        <v>42064.75509259259</v>
      </c>
      <c r="K2685">
        <v>1422641240</v>
      </c>
      <c r="L2685" s="16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>((E2685-D2685)/D2685)+1</f>
        <v>2.3999999999999577E-3</v>
      </c>
      <c r="R2685" s="11">
        <f>E2685/N2685</f>
        <v>12</v>
      </c>
      <c r="S2685" t="str">
        <f t="shared" si="166"/>
        <v>food</v>
      </c>
      <c r="T2685" t="str">
        <f t="shared" si="167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f t="shared" si="164"/>
        <v>41860.914641203701</v>
      </c>
      <c r="K2686">
        <v>1404165425</v>
      </c>
      <c r="L2686" s="16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((E2686-D2686)/D2686)+1</f>
        <v>1.1428571428571455E-2</v>
      </c>
      <c r="R2686" s="11">
        <f>E2686/N2686</f>
        <v>200</v>
      </c>
      <c r="S2686" t="str">
        <f t="shared" si="166"/>
        <v>food</v>
      </c>
      <c r="T2686" t="str">
        <f t="shared" si="167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f t="shared" si="164"/>
        <v>42121.654282407413</v>
      </c>
      <c r="K2687">
        <v>1424968930</v>
      </c>
      <c r="L2687" s="16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>((E2687-D2687)/D2687)+1</f>
        <v>1.9999999999997797E-4</v>
      </c>
      <c r="R2687" s="11">
        <f>E2687/N2687</f>
        <v>10</v>
      </c>
      <c r="S2687" t="str">
        <f t="shared" si="166"/>
        <v>food</v>
      </c>
      <c r="T2687" t="str">
        <f t="shared" si="167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f t="shared" si="164"/>
        <v>41912.974803240737</v>
      </c>
      <c r="K2688">
        <v>1410391423</v>
      </c>
      <c r="L2688" s="16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((E2688-D2688)/D2688)+1</f>
        <v>0</v>
      </c>
      <c r="R2688" s="11" t="e">
        <f>E2688/N2688</f>
        <v>#DIV/0!</v>
      </c>
      <c r="S2688" t="str">
        <f t="shared" si="166"/>
        <v>food</v>
      </c>
      <c r="T2688" t="str">
        <f t="shared" si="167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f t="shared" si="164"/>
        <v>42184.64025462963</v>
      </c>
      <c r="K2689">
        <v>1432999318</v>
      </c>
      <c r="L2689" s="16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>((E2689-D2689)/D2689)+1</f>
        <v>0</v>
      </c>
      <c r="R2689" s="11" t="e">
        <f>E2689/N2689</f>
        <v>#DIV/0!</v>
      </c>
      <c r="S2689" t="str">
        <f t="shared" si="166"/>
        <v>food</v>
      </c>
      <c r="T2689" t="str">
        <f t="shared" si="167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f t="shared" si="164"/>
        <v>42059.125</v>
      </c>
      <c r="K2690">
        <v>1422067870</v>
      </c>
      <c r="L2690" s="16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>((E2690-D2690)/D2690)+1</f>
        <v>1.4800000000000368E-3</v>
      </c>
      <c r="R2690" s="11">
        <f>E2690/N2690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f t="shared" ref="J2691:J2754" si="168">(((I2691/60)/60)/24)+DATE(1970,1,1)</f>
        <v>42581.961689814809</v>
      </c>
      <c r="K2691">
        <v>1467327890</v>
      </c>
      <c r="L2691" s="16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((E2691-D2691)/D2691)+1</f>
        <v>2.8571428571377844E-5</v>
      </c>
      <c r="R2691" s="11">
        <f>E2691/N2691</f>
        <v>1</v>
      </c>
      <c r="S2691" t="str">
        <f t="shared" ref="S2691:S2754" si="170">LEFT(P2691,FIND("/",P2691)-1)</f>
        <v>food</v>
      </c>
      <c r="T2691" t="str">
        <f t="shared" ref="T2691:T2754" si="171">RIGHT(P2691,LEN(P2691)-FIND("/",P2691))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f t="shared" si="168"/>
        <v>42158.105046296296</v>
      </c>
      <c r="K2692">
        <v>1429410676</v>
      </c>
      <c r="L2692" s="16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((E2692-D2692)/D2692)+1</f>
        <v>0.107325</v>
      </c>
      <c r="R2692" s="11">
        <f>E2692/N2692</f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f t="shared" si="168"/>
        <v>42134.724039351851</v>
      </c>
      <c r="K2693">
        <v>1427390557</v>
      </c>
      <c r="L2693" s="16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>((E2693-D2693)/D2693)+1</f>
        <v>5.384615384614877E-4</v>
      </c>
      <c r="R2693" s="11">
        <f>E2693/N2693</f>
        <v>17.5</v>
      </c>
      <c r="S2693" t="str">
        <f t="shared" si="170"/>
        <v>food</v>
      </c>
      <c r="T2693" t="str">
        <f t="shared" si="171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f t="shared" si="168"/>
        <v>42088.292361111111</v>
      </c>
      <c r="K2694">
        <v>1424678460</v>
      </c>
      <c r="L2694" s="16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>((E2694-D2694)/D2694)+1</f>
        <v>7.1428571428571175E-3</v>
      </c>
      <c r="R2694" s="11">
        <f>E2694/N2694</f>
        <v>25</v>
      </c>
      <c r="S2694" t="str">
        <f t="shared" si="170"/>
        <v>food</v>
      </c>
      <c r="T2694" t="str">
        <f t="shared" si="171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f t="shared" si="168"/>
        <v>41864.138495370367</v>
      </c>
      <c r="K2695">
        <v>1405307966</v>
      </c>
      <c r="L2695" s="16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((E2695-D2695)/D2695)+1</f>
        <v>8.0000000000000071E-3</v>
      </c>
      <c r="R2695" s="11">
        <f>E2695/N2695</f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f t="shared" si="168"/>
        <v>41908.140497685185</v>
      </c>
      <c r="K2696">
        <v>1409109739</v>
      </c>
      <c r="L2696" s="16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((E2696-D2696)/D2696)+1</f>
        <v>3.3333333333329662E-5</v>
      </c>
      <c r="R2696" s="11">
        <f>E2696/N2696</f>
        <v>1</v>
      </c>
      <c r="S2696" t="str">
        <f t="shared" si="170"/>
        <v>food</v>
      </c>
      <c r="T2696" t="str">
        <f t="shared" si="171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f t="shared" si="168"/>
        <v>42108.14025462963</v>
      </c>
      <c r="K2697">
        <v>1423801318</v>
      </c>
      <c r="L2697" s="16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>((E2697-D2697)/D2697)+1</f>
        <v>4.7333333333333671E-3</v>
      </c>
      <c r="R2697" s="11">
        <f>E2697/N2697</f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f t="shared" si="168"/>
        <v>41998.844444444447</v>
      </c>
      <c r="K2698">
        <v>1416600960</v>
      </c>
      <c r="L2698" s="16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((E2698-D2698)/D2698)+1</f>
        <v>5.6499999999999995E-2</v>
      </c>
      <c r="R2698" s="11">
        <f>E2698/N2698</f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f t="shared" si="168"/>
        <v>42218.916666666672</v>
      </c>
      <c r="K2699">
        <v>1435876423</v>
      </c>
      <c r="L2699" s="16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>((E2699-D2699)/D2699)+1</f>
        <v>0.26352173913043475</v>
      </c>
      <c r="R2699" s="11">
        <f>E2699/N2699</f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f t="shared" si="168"/>
        <v>41817.898240740738</v>
      </c>
      <c r="K2700">
        <v>1401312808</v>
      </c>
      <c r="L2700" s="16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((E2700-D2700)/D2700)+1</f>
        <v>3.2512500000000388E-3</v>
      </c>
      <c r="R2700" s="11">
        <f>E2700/N2700</f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f t="shared" si="168"/>
        <v>41859.896562499998</v>
      </c>
      <c r="K2701">
        <v>1404941463</v>
      </c>
      <c r="L2701" s="16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((E2701-D2701)/D2701)+1</f>
        <v>0</v>
      </c>
      <c r="R2701" s="11" t="e">
        <f>E2701/N2701</f>
        <v>#DIV/0!</v>
      </c>
      <c r="S2701" t="str">
        <f t="shared" si="170"/>
        <v>food</v>
      </c>
      <c r="T2701" t="str">
        <f t="shared" si="171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f t="shared" si="168"/>
        <v>41900.87467592593</v>
      </c>
      <c r="K2702">
        <v>1408481972</v>
      </c>
      <c r="L2702" s="16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>((E2702-D2702)/D2702)+1</f>
        <v>7.000700070006971E-3</v>
      </c>
      <c r="R2702" s="11">
        <f>E2702/N2702</f>
        <v>17.5</v>
      </c>
      <c r="S2702" t="str">
        <f t="shared" si="170"/>
        <v>food</v>
      </c>
      <c r="T2702" t="str">
        <f t="shared" si="171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f t="shared" si="168"/>
        <v>42832.733032407406</v>
      </c>
      <c r="K2703">
        <v>1488911734</v>
      </c>
      <c r="L2703" s="16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>((E2703-D2703)/D2703)+1</f>
        <v>0.46176470588235297</v>
      </c>
      <c r="R2703" s="11">
        <f>E2703/N2703</f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f t="shared" si="168"/>
        <v>42830.760150462964</v>
      </c>
      <c r="K2704">
        <v>1488827677</v>
      </c>
      <c r="L2704" s="16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>((E2704-D2704)/D2704)+1</f>
        <v>0.34409999999999996</v>
      </c>
      <c r="R2704" s="11">
        <f>E2704/N2704</f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f t="shared" si="168"/>
        <v>42816.648495370369</v>
      </c>
      <c r="K2705">
        <v>1485016430</v>
      </c>
      <c r="L2705" s="16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>((E2705-D2705)/D2705)+1</f>
        <v>1.0375000000000001</v>
      </c>
      <c r="R2705" s="11">
        <f>E2705/N2705</f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f t="shared" si="168"/>
        <v>42830.820763888885</v>
      </c>
      <c r="K2706">
        <v>1487709714</v>
      </c>
      <c r="L2706" s="16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>((E2706-D2706)/D2706)+1</f>
        <v>6.0263157894736796E-2</v>
      </c>
      <c r="R2706" s="11">
        <f>E2706/N2706</f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f t="shared" si="168"/>
        <v>42818.874513888892</v>
      </c>
      <c r="K2707">
        <v>1486504758</v>
      </c>
      <c r="L2707" s="16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>((E2707-D2707)/D2707)+1</f>
        <v>0.10539393939393937</v>
      </c>
      <c r="R2707" s="11">
        <f>E2707/N2707</f>
        <v>217.375</v>
      </c>
      <c r="S2707" t="str">
        <f t="shared" si="170"/>
        <v>theater</v>
      </c>
      <c r="T2707" t="str">
        <f t="shared" si="171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f t="shared" si="168"/>
        <v>41928.290972222225</v>
      </c>
      <c r="K2708">
        <v>1410937483</v>
      </c>
      <c r="L2708" s="16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>((E2708-D2708)/D2708)+1</f>
        <v>1.1229714285714285</v>
      </c>
      <c r="R2708" s="11">
        <f>E2708/N2708</f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f t="shared" si="168"/>
        <v>41421.290972222225</v>
      </c>
      <c r="K2709">
        <v>1367088443</v>
      </c>
      <c r="L2709" s="16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>((E2709-D2709)/D2709)+1</f>
        <v>3.50844625</v>
      </c>
      <c r="R2709" s="11">
        <f>E2709/N2709</f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f t="shared" si="168"/>
        <v>42572.698217592595</v>
      </c>
      <c r="K2710">
        <v>1463935526</v>
      </c>
      <c r="L2710" s="16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((E2710-D2710)/D2710)+1</f>
        <v>2.3321535</v>
      </c>
      <c r="R2710" s="11">
        <f>E2710/N2710</f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f t="shared" si="168"/>
        <v>42647.165972222225</v>
      </c>
      <c r="K2711">
        <v>1472528141</v>
      </c>
      <c r="L2711" s="16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>((E2711-D2711)/D2711)+1</f>
        <v>1.01606</v>
      </c>
      <c r="R2711" s="11">
        <f>E2711/N2711</f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f t="shared" si="168"/>
        <v>41860.083333333336</v>
      </c>
      <c r="K2712">
        <v>1404797428</v>
      </c>
      <c r="L2712" s="16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>((E2712-D2712)/D2712)+1</f>
        <v>1.5390035000000002</v>
      </c>
      <c r="R2712" s="11">
        <f>E2712/N2712</f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f t="shared" si="168"/>
        <v>41810.917361111111</v>
      </c>
      <c r="K2713">
        <v>1400694790</v>
      </c>
      <c r="L2713" s="16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>((E2713-D2713)/D2713)+1</f>
        <v>1.007161125319693</v>
      </c>
      <c r="R2713" s="11">
        <f>E2713/N2713</f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f t="shared" si="168"/>
        <v>41468.75</v>
      </c>
      <c r="K2714">
        <v>1370568560</v>
      </c>
      <c r="L2714" s="16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>((E2714-D2714)/D2714)+1</f>
        <v>1.3138181818181818</v>
      </c>
      <c r="R2714" s="11">
        <f>E2714/N2714</f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f t="shared" si="168"/>
        <v>42362.653749999998</v>
      </c>
      <c r="K2715">
        <v>1447515684</v>
      </c>
      <c r="L2715" s="16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((E2715-D2715)/D2715)+1</f>
        <v>1.0224133333333334</v>
      </c>
      <c r="R2715" s="11">
        <f>E2715/N2715</f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f t="shared" si="168"/>
        <v>42657.958333333328</v>
      </c>
      <c r="K2716">
        <v>1474040596</v>
      </c>
      <c r="L2716" s="16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>((E2716-D2716)/D2716)+1</f>
        <v>1.1635599999999999</v>
      </c>
      <c r="R2716" s="11">
        <f>E2716/N2716</f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f t="shared" si="168"/>
        <v>42421.398472222223</v>
      </c>
      <c r="K2717">
        <v>1453109628</v>
      </c>
      <c r="L2717" s="16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((E2717-D2717)/D2717)+1</f>
        <v>2.6462241666666664</v>
      </c>
      <c r="R2717" s="11">
        <f>E2717/N2717</f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f t="shared" si="168"/>
        <v>42285.333252314813</v>
      </c>
      <c r="K2718">
        <v>1441699193</v>
      </c>
      <c r="L2718" s="16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((E2718-D2718)/D2718)+1</f>
        <v>1.1998010000000001</v>
      </c>
      <c r="R2718" s="11">
        <f>E2718/N2718</f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f t="shared" si="168"/>
        <v>41979.956585648149</v>
      </c>
      <c r="K2719">
        <v>1414015049</v>
      </c>
      <c r="L2719" s="16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>((E2719-D2719)/D2719)+1</f>
        <v>1.2010399999999999</v>
      </c>
      <c r="R2719" s="11">
        <f>E2719/N2719</f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f t="shared" si="168"/>
        <v>42493.958333333328</v>
      </c>
      <c r="K2720">
        <v>1459865945</v>
      </c>
      <c r="L2720" s="16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>((E2720-D2720)/D2720)+1</f>
        <v>1.0358333333333334</v>
      </c>
      <c r="R2720" s="11">
        <f>E2720/N2720</f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f t="shared" si="168"/>
        <v>42477.989513888882</v>
      </c>
      <c r="K2721">
        <v>1455756294</v>
      </c>
      <c r="L2721" s="16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>((E2721-D2721)/D2721)+1</f>
        <v>1.0883333333333334</v>
      </c>
      <c r="R2721" s="11">
        <f>E2721/N2721</f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f t="shared" si="168"/>
        <v>42685.507557870369</v>
      </c>
      <c r="K2722">
        <v>1476270653</v>
      </c>
      <c r="L2722" s="16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>((E2722-D2722)/D2722)+1</f>
        <v>1.1812400000000001</v>
      </c>
      <c r="R2722" s="11">
        <f>E2722/N2722</f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f t="shared" si="168"/>
        <v>41523.791666666664</v>
      </c>
      <c r="K2723">
        <v>1375880598</v>
      </c>
      <c r="L2723" s="16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>((E2723-D2723)/D2723)+1</f>
        <v>14.62</v>
      </c>
      <c r="R2723" s="11">
        <f>E2723/N2723</f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f t="shared" si="168"/>
        <v>42764.857094907406</v>
      </c>
      <c r="K2724">
        <v>1480538053</v>
      </c>
      <c r="L2724" s="16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((E2724-D2724)/D2724)+1</f>
        <v>2.5254000000000003</v>
      </c>
      <c r="R2724" s="11">
        <f>E2724/N2724</f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f t="shared" si="168"/>
        <v>42004.880648148144</v>
      </c>
      <c r="K2725">
        <v>1414872488</v>
      </c>
      <c r="L2725" s="16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>((E2725-D2725)/D2725)+1</f>
        <v>1.4005000000000001</v>
      </c>
      <c r="R2725" s="11">
        <f>E2725/N2725</f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f t="shared" si="168"/>
        <v>42231.32707175926</v>
      </c>
      <c r="K2726">
        <v>1436860259</v>
      </c>
      <c r="L2726" s="16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((E2726-D2726)/D2726)+1</f>
        <v>2.9687520259319289</v>
      </c>
      <c r="R2726" s="11">
        <f>E2726/N2726</f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f t="shared" si="168"/>
        <v>42795.744618055556</v>
      </c>
      <c r="K2727">
        <v>1484070735</v>
      </c>
      <c r="L2727" s="16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((E2727-D2727)/D2727)+1</f>
        <v>1.445425</v>
      </c>
      <c r="R2727" s="11">
        <f>E2727/N2727</f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f t="shared" si="168"/>
        <v>42482.579988425925</v>
      </c>
      <c r="K2728">
        <v>1458741311</v>
      </c>
      <c r="L2728" s="16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((E2728-D2728)/D2728)+1</f>
        <v>1.05745</v>
      </c>
      <c r="R2728" s="11">
        <f>E2728/N2728</f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f t="shared" si="168"/>
        <v>42223.676655092597</v>
      </c>
      <c r="K2729">
        <v>1436804063</v>
      </c>
      <c r="L2729" s="16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((E2729-D2729)/D2729)+1</f>
        <v>4.9321000000000002</v>
      </c>
      <c r="R2729" s="11">
        <f>E2729/N2729</f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f t="shared" si="168"/>
        <v>42368.59993055556</v>
      </c>
      <c r="K2730">
        <v>1448461434</v>
      </c>
      <c r="L2730" s="16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((E2730-D2730)/D2730)+1</f>
        <v>2.0182666666666664</v>
      </c>
      <c r="R2730" s="11">
        <f>E2730/N2730</f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f t="shared" si="168"/>
        <v>42125.240706018521</v>
      </c>
      <c r="K2731">
        <v>1427867197</v>
      </c>
      <c r="L2731" s="16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((E2731-D2731)/D2731)+1</f>
        <v>1.0444</v>
      </c>
      <c r="R2731" s="11">
        <f>E2731/N2731</f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f t="shared" si="168"/>
        <v>41386.541377314818</v>
      </c>
      <c r="K2732">
        <v>1363611575</v>
      </c>
      <c r="L2732" s="16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((E2732-D2732)/D2732)+1</f>
        <v>1.7029262962962963</v>
      </c>
      <c r="R2732" s="11">
        <f>E2732/N2732</f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f t="shared" si="168"/>
        <v>41930.166666666664</v>
      </c>
      <c r="K2733">
        <v>1408624622</v>
      </c>
      <c r="L2733" s="16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>((E2733-D2733)/D2733)+1</f>
        <v>1.0430333333333333</v>
      </c>
      <c r="R2733" s="11">
        <f>E2733/N2733</f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f t="shared" si="168"/>
        <v>41422</v>
      </c>
      <c r="K2734">
        <v>1366917828</v>
      </c>
      <c r="L2734" s="16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>((E2734-D2734)/D2734)+1</f>
        <v>1.1825000000000001</v>
      </c>
      <c r="R2734" s="11">
        <f>E2734/N2734</f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f t="shared" si="168"/>
        <v>42104.231180555551</v>
      </c>
      <c r="K2735">
        <v>1423463574</v>
      </c>
      <c r="L2735" s="16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>((E2735-D2735)/D2735)+1</f>
        <v>1.07538</v>
      </c>
      <c r="R2735" s="11">
        <f>E2735/N2735</f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f t="shared" si="168"/>
        <v>42656.915972222225</v>
      </c>
      <c r="K2736">
        <v>1473782592</v>
      </c>
      <c r="L2736" s="16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>((E2736-D2736)/D2736)+1</f>
        <v>22603</v>
      </c>
      <c r="R2736" s="11">
        <f>E2736/N2736</f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f t="shared" si="168"/>
        <v>41346.833333333336</v>
      </c>
      <c r="K2737">
        <v>1360551250</v>
      </c>
      <c r="L2737" s="16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>((E2737-D2737)/D2737)+1</f>
        <v>9.7813466666666677</v>
      </c>
      <c r="R2737" s="11">
        <f>E2737/N2737</f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f t="shared" si="168"/>
        <v>41752.666354166664</v>
      </c>
      <c r="K2738">
        <v>1395676773</v>
      </c>
      <c r="L2738" s="16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((E2738-D2738)/D2738)+1</f>
        <v>1.2290000000000001</v>
      </c>
      <c r="R2738" s="11">
        <f>E2738/N2738</f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f t="shared" si="168"/>
        <v>41654.791666666664</v>
      </c>
      <c r="K2739">
        <v>1386108087</v>
      </c>
      <c r="L2739" s="16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>((E2739-D2739)/D2739)+1</f>
        <v>2.4606080000000001</v>
      </c>
      <c r="R2739" s="11">
        <f>E2739/N2739</f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f t="shared" si="168"/>
        <v>42680.143564814818</v>
      </c>
      <c r="K2740">
        <v>1473218804</v>
      </c>
      <c r="L2740" s="16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((E2740-D2740)/D2740)+1</f>
        <v>1.4794</v>
      </c>
      <c r="R2740" s="11">
        <f>E2740/N2740</f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f t="shared" si="168"/>
        <v>41764.887928240743</v>
      </c>
      <c r="K2741">
        <v>1395436717</v>
      </c>
      <c r="L2741" s="16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((E2741-D2741)/D2741)+1</f>
        <v>3.8409090909090908</v>
      </c>
      <c r="R2741" s="11">
        <f>E2741/N2741</f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f t="shared" si="168"/>
        <v>42074.99018518519</v>
      </c>
      <c r="K2742">
        <v>1423529152</v>
      </c>
      <c r="L2742" s="16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>((E2742-D2742)/D2742)+1</f>
        <v>1.0333333333333334</v>
      </c>
      <c r="R2742" s="11">
        <f>E2742/N2742</f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f t="shared" si="168"/>
        <v>41932.088194444441</v>
      </c>
      <c r="K2743">
        <v>1412005602</v>
      </c>
      <c r="L2743" s="16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>((E2743-D2743)/D2743)+1</f>
        <v>4.3750000000000178E-3</v>
      </c>
      <c r="R2743" s="11">
        <f>E2743/N2743</f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f t="shared" si="168"/>
        <v>41044.719756944447</v>
      </c>
      <c r="K2744">
        <v>1335892587</v>
      </c>
      <c r="L2744" s="16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((E2744-D2744)/D2744)+1</f>
        <v>0.29239999999999999</v>
      </c>
      <c r="R2744" s="11">
        <f>E2744/N2744</f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f t="shared" si="168"/>
        <v>42662.328784722224</v>
      </c>
      <c r="K2745">
        <v>1474271607</v>
      </c>
      <c r="L2745" s="16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((E2745-D2745)/D2745)+1</f>
        <v>0</v>
      </c>
      <c r="R2745" s="11" t="e">
        <f>E2745/N2745</f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f t="shared" si="168"/>
        <v>40968.062476851854</v>
      </c>
      <c r="K2746">
        <v>1327886998</v>
      </c>
      <c r="L2746" s="16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((E2746-D2746)/D2746)+1</f>
        <v>5.2187500000000053E-2</v>
      </c>
      <c r="R2746" s="11">
        <f>E2746/N2746</f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f t="shared" si="168"/>
        <v>41104.988055555557</v>
      </c>
      <c r="K2747">
        <v>1337125368</v>
      </c>
      <c r="L2747" s="16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((E2747-D2747)/D2747)+1</f>
        <v>0.21887500000000004</v>
      </c>
      <c r="R2747" s="11">
        <f>E2747/N2747</f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f t="shared" si="168"/>
        <v>41880.781377314815</v>
      </c>
      <c r="K2748">
        <v>1406745911</v>
      </c>
      <c r="L2748" s="16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((E2748-D2748)/D2748)+1</f>
        <v>0.26700000000000002</v>
      </c>
      <c r="R2748" s="11">
        <f>E2748/N2748</f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f t="shared" si="168"/>
        <v>41076.131944444445</v>
      </c>
      <c r="K2749">
        <v>1337095997</v>
      </c>
      <c r="L2749" s="16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>((E2749-D2749)/D2749)+1</f>
        <v>0.28000000000000003</v>
      </c>
      <c r="R2749" s="11">
        <f>E2749/N2749</f>
        <v>35</v>
      </c>
      <c r="S2749" t="str">
        <f t="shared" si="170"/>
        <v>publishing</v>
      </c>
      <c r="T2749" t="str">
        <f t="shared" si="171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f t="shared" si="168"/>
        <v>42615.7106712963</v>
      </c>
      <c r="K2750">
        <v>1470243802</v>
      </c>
      <c r="L2750" s="16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>((E2750-D2750)/D2750)+1</f>
        <v>1.0600000000000054E-2</v>
      </c>
      <c r="R2750" s="11">
        <f>E2750/N2750</f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f t="shared" si="168"/>
        <v>42098.757372685184</v>
      </c>
      <c r="K2751">
        <v>1425582637</v>
      </c>
      <c r="L2751" s="16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>((E2751-D2751)/D2751)+1</f>
        <v>1.100000000000001E-2</v>
      </c>
      <c r="R2751" s="11">
        <f>E2751/N2751</f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f t="shared" si="168"/>
        <v>41090.833333333336</v>
      </c>
      <c r="K2752">
        <v>1340055345</v>
      </c>
      <c r="L2752" s="16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>((E2752-D2752)/D2752)+1</f>
        <v>0</v>
      </c>
      <c r="R2752" s="11" t="e">
        <f>E2752/N2752</f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f t="shared" si="168"/>
        <v>41807.887060185189</v>
      </c>
      <c r="K2753">
        <v>1397855842</v>
      </c>
      <c r="L2753" s="16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((E2753-D2753)/D2753)+1</f>
        <v>0</v>
      </c>
      <c r="R2753" s="11" t="e">
        <f>E2753/N2753</f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f t="shared" si="168"/>
        <v>40895.765092592592</v>
      </c>
      <c r="K2754">
        <v>1320776504</v>
      </c>
      <c r="L2754" s="16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((E2754-D2754)/D2754)+1</f>
        <v>0.11458333333333337</v>
      </c>
      <c r="R2754" s="11">
        <f>E2754/N2754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f t="shared" ref="J2755:J2818" si="172">(((I2755/60)/60)/24)+DATE(1970,1,1)</f>
        <v>41147.900729166664</v>
      </c>
      <c r="K2755">
        <v>1343425023</v>
      </c>
      <c r="L2755" s="16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((E2755-D2755)/D2755)+1</f>
        <v>0.18999999999999995</v>
      </c>
      <c r="R2755" s="11">
        <f>E2755/N2755</f>
        <v>47.5</v>
      </c>
      <c r="S2755" t="str">
        <f t="shared" ref="S2755:S2818" si="174">LEFT(P2755,FIND("/",P2755)-1)</f>
        <v>publishing</v>
      </c>
      <c r="T2755" t="str">
        <f t="shared" ref="T2755:T2818" si="175">RIGHT(P2755,LEN(P2755)-FIND("/",P2755))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f t="shared" si="172"/>
        <v>41893.636006944449</v>
      </c>
      <c r="K2756">
        <v>1407856551</v>
      </c>
      <c r="L2756" s="16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((E2756-D2756)/D2756)+1</f>
        <v>0</v>
      </c>
      <c r="R2756" s="11" t="e">
        <f>E2756/N2756</f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f t="shared" si="172"/>
        <v>42102.790821759263</v>
      </c>
      <c r="K2757">
        <v>1425927527</v>
      </c>
      <c r="L2757" s="16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((E2757-D2757)/D2757)+1</f>
        <v>0.52</v>
      </c>
      <c r="R2757" s="11">
        <f>E2757/N2757</f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f t="shared" si="172"/>
        <v>41650.90047453704</v>
      </c>
      <c r="K2758">
        <v>1386884201</v>
      </c>
      <c r="L2758" s="16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((E2758-D2758)/D2758)+1</f>
        <v>0.1048</v>
      </c>
      <c r="R2758" s="11">
        <f>E2758/N2758</f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f t="shared" si="172"/>
        <v>42588.65662037037</v>
      </c>
      <c r="K2759">
        <v>1469202332</v>
      </c>
      <c r="L2759" s="16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>((E2759-D2759)/D2759)+1</f>
        <v>6.6666666666667096E-3</v>
      </c>
      <c r="R2759" s="11">
        <f>E2759/N2759</f>
        <v>5</v>
      </c>
      <c r="S2759" t="str">
        <f t="shared" si="174"/>
        <v>publishing</v>
      </c>
      <c r="T2759" t="str">
        <f t="shared" si="175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f t="shared" si="172"/>
        <v>42653.441932870366</v>
      </c>
      <c r="K2760">
        <v>1474886183</v>
      </c>
      <c r="L2760" s="16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>((E2760-D2760)/D2760)+1</f>
        <v>0.11699999999999999</v>
      </c>
      <c r="R2760" s="11">
        <f>E2760/N2760</f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f t="shared" si="172"/>
        <v>42567.36650462963</v>
      </c>
      <c r="K2761">
        <v>1464943666</v>
      </c>
      <c r="L2761" s="16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>((E2761-D2761)/D2761)+1</f>
        <v>0.10499999999999998</v>
      </c>
      <c r="R2761" s="11">
        <f>E2761/N2761</f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f t="shared" si="172"/>
        <v>41445.461319444446</v>
      </c>
      <c r="K2762">
        <v>1369134258</v>
      </c>
      <c r="L2762" s="16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((E2762-D2762)/D2762)+1</f>
        <v>0</v>
      </c>
      <c r="R2762" s="11" t="e">
        <f>E2762/N2762</f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f t="shared" si="172"/>
        <v>41277.063576388886</v>
      </c>
      <c r="K2763">
        <v>1354584693</v>
      </c>
      <c r="L2763" s="16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((E2763-D2763)/D2763)+1</f>
        <v>7.1999999999999842E-3</v>
      </c>
      <c r="R2763" s="11">
        <f>E2763/N2763</f>
        <v>9</v>
      </c>
      <c r="S2763" t="str">
        <f t="shared" si="174"/>
        <v>publishing</v>
      </c>
      <c r="T2763" t="str">
        <f t="shared" si="175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f t="shared" si="172"/>
        <v>40986.995312500003</v>
      </c>
      <c r="K2764">
        <v>1326934395</v>
      </c>
      <c r="L2764" s="16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>((E2764-D2764)/D2764)+1</f>
        <v>7.692307692307665E-3</v>
      </c>
      <c r="R2764" s="11">
        <f>E2764/N2764</f>
        <v>25</v>
      </c>
      <c r="S2764" t="str">
        <f t="shared" si="174"/>
        <v>publishing</v>
      </c>
      <c r="T2764" t="str">
        <f t="shared" si="175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f t="shared" si="172"/>
        <v>41418.579675925925</v>
      </c>
      <c r="K2765">
        <v>1365515684</v>
      </c>
      <c r="L2765" s="16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>((E2765-D2765)/D2765)+1</f>
        <v>2.2842639593908531E-3</v>
      </c>
      <c r="R2765" s="11">
        <f>E2765/N2765</f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f t="shared" si="172"/>
        <v>41059.791666666664</v>
      </c>
      <c r="K2766">
        <v>1335855631</v>
      </c>
      <c r="L2766" s="16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>((E2766-D2766)/D2766)+1</f>
        <v>1.1249999999999982E-2</v>
      </c>
      <c r="R2766" s="11">
        <f>E2766/N2766</f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f t="shared" si="172"/>
        <v>41210.579027777778</v>
      </c>
      <c r="K2767">
        <v>1350050028</v>
      </c>
      <c r="L2767" s="16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>((E2767-D2767)/D2767)+1</f>
        <v>0</v>
      </c>
      <c r="R2767" s="11" t="e">
        <f>E2767/N2767</f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f t="shared" si="172"/>
        <v>40766.668032407404</v>
      </c>
      <c r="K2768">
        <v>1310486518</v>
      </c>
      <c r="L2768" s="16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((E2768-D2768)/D2768)+1</f>
        <v>2.0000000000000018E-2</v>
      </c>
      <c r="R2768" s="11">
        <f>E2768/N2768</f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f t="shared" si="172"/>
        <v>42232.958912037036</v>
      </c>
      <c r="K2769">
        <v>1434582050</v>
      </c>
      <c r="L2769" s="16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((E2769-D2769)/D2769)+1</f>
        <v>8.499999999999952E-3</v>
      </c>
      <c r="R2769" s="11">
        <f>E2769/N2769</f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f t="shared" si="172"/>
        <v>40997.573182870372</v>
      </c>
      <c r="K2770">
        <v>1330440323</v>
      </c>
      <c r="L2770" s="16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>((E2770-D2770)/D2770)+1</f>
        <v>0.14314285714285713</v>
      </c>
      <c r="R2770" s="11">
        <f>E2770/N2770</f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f t="shared" si="172"/>
        <v>41795.826273148145</v>
      </c>
      <c r="K2771">
        <v>1397677790</v>
      </c>
      <c r="L2771" s="16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((E2771-D2771)/D2771)+1</f>
        <v>2.4999999999999467E-3</v>
      </c>
      <c r="R2771" s="11">
        <f>E2771/N2771</f>
        <v>1</v>
      </c>
      <c r="S2771" t="str">
        <f t="shared" si="174"/>
        <v>publishing</v>
      </c>
      <c r="T2771" t="str">
        <f t="shared" si="175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f t="shared" si="172"/>
        <v>41716.663541666669</v>
      </c>
      <c r="K2772">
        <v>1392569730</v>
      </c>
      <c r="L2772" s="16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>((E2772-D2772)/D2772)+1</f>
        <v>0.10411250000000005</v>
      </c>
      <c r="R2772" s="11">
        <f>E2772/N2772</f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f t="shared" si="172"/>
        <v>41306.708333333336</v>
      </c>
      <c r="K2773">
        <v>1355489140</v>
      </c>
      <c r="L2773" s="16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>((E2773-D2773)/D2773)+1</f>
        <v>0</v>
      </c>
      <c r="R2773" s="11" t="e">
        <f>E2773/N2773</f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f t="shared" si="172"/>
        <v>41552.869143518517</v>
      </c>
      <c r="K2774">
        <v>1379710294</v>
      </c>
      <c r="L2774" s="16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>((E2774-D2774)/D2774)+1</f>
        <v>0</v>
      </c>
      <c r="R2774" s="11" t="e">
        <f>E2774/N2774</f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f t="shared" si="172"/>
        <v>42484.86482638889</v>
      </c>
      <c r="K2775">
        <v>1460666721</v>
      </c>
      <c r="L2775" s="16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>((E2775-D2775)/D2775)+1</f>
        <v>1.8867924528301883E-3</v>
      </c>
      <c r="R2775" s="11">
        <f>E2775/N2775</f>
        <v>1</v>
      </c>
      <c r="S2775" t="str">
        <f t="shared" si="174"/>
        <v>publishing</v>
      </c>
      <c r="T2775" t="str">
        <f t="shared" si="175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f t="shared" si="172"/>
        <v>41341.126481481479</v>
      </c>
      <c r="K2776">
        <v>1360119728</v>
      </c>
      <c r="L2776" s="16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((E2776-D2776)/D2776)+1</f>
        <v>0.14249999999999996</v>
      </c>
      <c r="R2776" s="11">
        <f>E2776/N2776</f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f t="shared" si="172"/>
        <v>40893.013356481482</v>
      </c>
      <c r="K2777">
        <v>1321402754</v>
      </c>
      <c r="L2777" s="16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((E2777-D2777)/D2777)+1</f>
        <v>3.0000000000000027E-2</v>
      </c>
      <c r="R2777" s="11">
        <f>E2777/N2777</f>
        <v>75</v>
      </c>
      <c r="S2777" t="str">
        <f t="shared" si="174"/>
        <v>publishing</v>
      </c>
      <c r="T2777" t="str">
        <f t="shared" si="175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f t="shared" si="172"/>
        <v>42167.297175925924</v>
      </c>
      <c r="K2778">
        <v>1431414476</v>
      </c>
      <c r="L2778" s="16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((E2778-D2778)/D2778)+1</f>
        <v>7.8809523809523774E-2</v>
      </c>
      <c r="R2778" s="11">
        <f>E2778/N2778</f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f t="shared" si="172"/>
        <v>42202.669027777782</v>
      </c>
      <c r="K2779">
        <v>1434557004</v>
      </c>
      <c r="L2779" s="16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((E2779-D2779)/D2779)+1</f>
        <v>3.3333333333332993E-3</v>
      </c>
      <c r="R2779" s="11">
        <f>E2779/N2779</f>
        <v>10</v>
      </c>
      <c r="S2779" t="str">
        <f t="shared" si="174"/>
        <v>publishing</v>
      </c>
      <c r="T2779" t="str">
        <f t="shared" si="175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f t="shared" si="172"/>
        <v>41876.978078703702</v>
      </c>
      <c r="K2780">
        <v>1406417306</v>
      </c>
      <c r="L2780" s="16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((E2780-D2780)/D2780)+1</f>
        <v>0.25545454545454549</v>
      </c>
      <c r="R2780" s="11">
        <f>E2780/N2780</f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f t="shared" si="172"/>
        <v>42330.627557870372</v>
      </c>
      <c r="K2781">
        <v>1445609021</v>
      </c>
      <c r="L2781" s="16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>((E2781-D2781)/D2781)+1</f>
        <v>2.1199999999999997E-2</v>
      </c>
      <c r="R2781" s="11">
        <f>E2781/N2781</f>
        <v>53</v>
      </c>
      <c r="S2781" t="str">
        <f t="shared" si="174"/>
        <v>publishing</v>
      </c>
      <c r="T2781" t="str">
        <f t="shared" si="175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f t="shared" si="172"/>
        <v>42804.447777777779</v>
      </c>
      <c r="K2782">
        <v>1486550688</v>
      </c>
      <c r="L2782" s="16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((E2782-D2782)/D2782)+1</f>
        <v>0</v>
      </c>
      <c r="R2782" s="11" t="e">
        <f>E2782/N2782</f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f t="shared" si="172"/>
        <v>42047.291666666672</v>
      </c>
      <c r="K2783">
        <v>1421274954</v>
      </c>
      <c r="L2783" s="16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>((E2783-D2783)/D2783)+1</f>
        <v>1.0528</v>
      </c>
      <c r="R2783" s="11">
        <f>E2783/N2783</f>
        <v>47</v>
      </c>
      <c r="S2783" t="str">
        <f t="shared" si="174"/>
        <v>theater</v>
      </c>
      <c r="T2783" t="str">
        <f t="shared" si="175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f t="shared" si="172"/>
        <v>42052.207638888889</v>
      </c>
      <c r="K2784">
        <v>1421964718</v>
      </c>
      <c r="L2784" s="16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>((E2784-D2784)/D2784)+1</f>
        <v>1.2</v>
      </c>
      <c r="R2784" s="11">
        <f>E2784/N2784</f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f t="shared" si="172"/>
        <v>42117.535254629634</v>
      </c>
      <c r="K2785">
        <v>1428583846</v>
      </c>
      <c r="L2785" s="16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((E2785-D2785)/D2785)+1</f>
        <v>1.145</v>
      </c>
      <c r="R2785" s="11">
        <f>E2785/N2785</f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f t="shared" si="172"/>
        <v>41941.787534722222</v>
      </c>
      <c r="K2786">
        <v>1412794443</v>
      </c>
      <c r="L2786" s="16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((E2786-D2786)/D2786)+1</f>
        <v>1.19</v>
      </c>
      <c r="R2786" s="11">
        <f>E2786/N2786</f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f t="shared" si="172"/>
        <v>42587.875</v>
      </c>
      <c r="K2787">
        <v>1467865967</v>
      </c>
      <c r="L2787" s="16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>((E2787-D2787)/D2787)+1</f>
        <v>1.0468</v>
      </c>
      <c r="R2787" s="11">
        <f>E2787/N2787</f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f t="shared" si="172"/>
        <v>41829.569212962961</v>
      </c>
      <c r="K2788">
        <v>1403703580</v>
      </c>
      <c r="L2788" s="16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((E2788-D2788)/D2788)+1</f>
        <v>1.1783999999999999</v>
      </c>
      <c r="R2788" s="11">
        <f>E2788/N2788</f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f t="shared" si="172"/>
        <v>41838.198518518519</v>
      </c>
      <c r="K2789">
        <v>1403066752</v>
      </c>
      <c r="L2789" s="16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((E2789-D2789)/D2789)+1</f>
        <v>1.1970000000000001</v>
      </c>
      <c r="R2789" s="11">
        <f>E2789/N2789</f>
        <v>31.5</v>
      </c>
      <c r="S2789" t="str">
        <f t="shared" si="174"/>
        <v>theater</v>
      </c>
      <c r="T2789" t="str">
        <f t="shared" si="175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f t="shared" si="172"/>
        <v>42580.701886574068</v>
      </c>
      <c r="K2790">
        <v>1467219043</v>
      </c>
      <c r="L2790" s="16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((E2790-D2790)/D2790)+1</f>
        <v>1.0249999999999999</v>
      </c>
      <c r="R2790" s="11">
        <f>E2790/N2790</f>
        <v>102.5</v>
      </c>
      <c r="S2790" t="str">
        <f t="shared" si="174"/>
        <v>theater</v>
      </c>
      <c r="T2790" t="str">
        <f t="shared" si="175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f t="shared" si="172"/>
        <v>42075.166666666672</v>
      </c>
      <c r="K2791">
        <v>1424477934</v>
      </c>
      <c r="L2791" s="16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>((E2791-D2791)/D2791)+1</f>
        <v>1.0116666666666667</v>
      </c>
      <c r="R2791" s="11">
        <f>E2791/N2791</f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f t="shared" si="172"/>
        <v>42046.938692129625</v>
      </c>
      <c r="K2792">
        <v>1421101903</v>
      </c>
      <c r="L2792" s="16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((E2792-D2792)/D2792)+1</f>
        <v>1.0533333333333332</v>
      </c>
      <c r="R2792" s="11">
        <f>E2792/N2792</f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f t="shared" si="172"/>
        <v>42622.166666666672</v>
      </c>
      <c r="K2793">
        <v>1470778559</v>
      </c>
      <c r="L2793" s="16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>((E2793-D2793)/D2793)+1</f>
        <v>1.0249999999999999</v>
      </c>
      <c r="R2793" s="11">
        <f>E2793/N2793</f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f t="shared" si="172"/>
        <v>42228.231006944443</v>
      </c>
      <c r="K2794">
        <v>1435469559</v>
      </c>
      <c r="L2794" s="16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((E2794-D2794)/D2794)+1</f>
        <v>1.0760000000000001</v>
      </c>
      <c r="R2794" s="11">
        <f>E2794/N2794</f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f t="shared" si="172"/>
        <v>42206.419039351851</v>
      </c>
      <c r="K2795">
        <v>1434881005</v>
      </c>
      <c r="L2795" s="16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((E2795-D2795)/D2795)+1</f>
        <v>1.105675</v>
      </c>
      <c r="R2795" s="11">
        <f>E2795/N2795</f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f t="shared" si="172"/>
        <v>42432.791666666672</v>
      </c>
      <c r="K2796">
        <v>1455640559</v>
      </c>
      <c r="L2796" s="16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>((E2796-D2796)/D2796)+1</f>
        <v>1.5</v>
      </c>
      <c r="R2796" s="11">
        <f>E2796/N2796</f>
        <v>25</v>
      </c>
      <c r="S2796" t="str">
        <f t="shared" si="174"/>
        <v>theater</v>
      </c>
      <c r="T2796" t="str">
        <f t="shared" si="175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f t="shared" si="172"/>
        <v>41796.958333333336</v>
      </c>
      <c r="K2797">
        <v>1400675841</v>
      </c>
      <c r="L2797" s="16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>((E2797-D2797)/D2797)+1</f>
        <v>1.0428571428571429</v>
      </c>
      <c r="R2797" s="11">
        <f>E2797/N2797</f>
        <v>36.5</v>
      </c>
      <c r="S2797" t="str">
        <f t="shared" si="174"/>
        <v>theater</v>
      </c>
      <c r="T2797" t="str">
        <f t="shared" si="175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f t="shared" si="172"/>
        <v>41825.528101851851</v>
      </c>
      <c r="K2798">
        <v>1401972028</v>
      </c>
      <c r="L2798" s="16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((E2798-D2798)/D2798)+1</f>
        <v>1.155</v>
      </c>
      <c r="R2798" s="11">
        <f>E2798/N2798</f>
        <v>44</v>
      </c>
      <c r="S2798" t="str">
        <f t="shared" si="174"/>
        <v>theater</v>
      </c>
      <c r="T2798" t="str">
        <f t="shared" si="175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f t="shared" si="172"/>
        <v>41828.94027777778</v>
      </c>
      <c r="K2799">
        <v>1402266840</v>
      </c>
      <c r="L2799" s="16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((E2799-D2799)/D2799)+1</f>
        <v>1.02645125</v>
      </c>
      <c r="R2799" s="11">
        <f>E2799/N2799</f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f t="shared" si="172"/>
        <v>42216.666666666672</v>
      </c>
      <c r="K2800">
        <v>1437063121</v>
      </c>
      <c r="L2800" s="16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>((E2800-D2800)/D2800)+1</f>
        <v>1.014</v>
      </c>
      <c r="R2800" s="11">
        <f>E2800/N2800</f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f t="shared" si="172"/>
        <v>42538.666666666672</v>
      </c>
      <c r="K2801">
        <v>1463466070</v>
      </c>
      <c r="L2801" s="16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>((E2801-D2801)/D2801)+1</f>
        <v>1.1663479999999999</v>
      </c>
      <c r="R2801" s="11">
        <f>E2801/N2801</f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f t="shared" si="172"/>
        <v>42008.552847222221</v>
      </c>
      <c r="K2802">
        <v>1415193366</v>
      </c>
      <c r="L2802" s="16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((E2802-D2802)/D2802)+1</f>
        <v>1.33</v>
      </c>
      <c r="R2802" s="11">
        <f>E2802/N2802</f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f t="shared" si="172"/>
        <v>41922.458333333336</v>
      </c>
      <c r="K2803">
        <v>1411019409</v>
      </c>
      <c r="L2803" s="16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>((E2803-D2803)/D2803)+1</f>
        <v>1.3320000000000001</v>
      </c>
      <c r="R2803" s="11">
        <f>E2803/N2803</f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f t="shared" si="172"/>
        <v>42222.64707175926</v>
      </c>
      <c r="K2804">
        <v>1436283107</v>
      </c>
      <c r="L2804" s="16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((E2804-D2804)/D2804)+1</f>
        <v>1.0183333333333333</v>
      </c>
      <c r="R2804" s="11">
        <f>E2804/N2804</f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f t="shared" si="172"/>
        <v>42201</v>
      </c>
      <c r="K2805">
        <v>1433295276</v>
      </c>
      <c r="L2805" s="16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>((E2805-D2805)/D2805)+1</f>
        <v>1.2795000000000001</v>
      </c>
      <c r="R2805" s="11">
        <f>E2805/N2805</f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f t="shared" si="172"/>
        <v>41911.453587962962</v>
      </c>
      <c r="K2806">
        <v>1409395990</v>
      </c>
      <c r="L2806" s="16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((E2806-D2806)/D2806)+1</f>
        <v>1.1499999999999999</v>
      </c>
      <c r="R2806" s="11">
        <f>E2806/N2806</f>
        <v>50</v>
      </c>
      <c r="S2806" t="str">
        <f t="shared" si="174"/>
        <v>theater</v>
      </c>
      <c r="T2806" t="str">
        <f t="shared" si="175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f t="shared" si="172"/>
        <v>42238.505474537036</v>
      </c>
      <c r="K2807">
        <v>1438085273</v>
      </c>
      <c r="L2807" s="16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((E2807-D2807)/D2807)+1</f>
        <v>1.1000000000000001</v>
      </c>
      <c r="R2807" s="11">
        <f>E2807/N2807</f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f t="shared" si="172"/>
        <v>42221.458333333328</v>
      </c>
      <c r="K2808">
        <v>1435645490</v>
      </c>
      <c r="L2808" s="16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>((E2808-D2808)/D2808)+1</f>
        <v>1.121</v>
      </c>
      <c r="R2808" s="11">
        <f>E2808/N2808</f>
        <v>44.25</v>
      </c>
      <c r="S2808" t="str">
        <f t="shared" si="174"/>
        <v>theater</v>
      </c>
      <c r="T2808" t="str">
        <f t="shared" si="175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f t="shared" si="172"/>
        <v>42184.873124999998</v>
      </c>
      <c r="K2809">
        <v>1433019438</v>
      </c>
      <c r="L2809" s="16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((E2809-D2809)/D2809)+1</f>
        <v>1.26</v>
      </c>
      <c r="R2809" s="11">
        <f>E2809/N2809</f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f t="shared" si="172"/>
        <v>42238.84646990741</v>
      </c>
      <c r="K2810">
        <v>1437682735</v>
      </c>
      <c r="L2810" s="16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((E2810-D2810)/D2810)+1</f>
        <v>1.0024444444444445</v>
      </c>
      <c r="R2810" s="11">
        <f>E2810/N2810</f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f t="shared" si="172"/>
        <v>42459.610416666663</v>
      </c>
      <c r="K2811">
        <v>1458647725</v>
      </c>
      <c r="L2811" s="16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>((E2811-D2811)/D2811)+1</f>
        <v>1.024</v>
      </c>
      <c r="R2811" s="11">
        <f>E2811/N2811</f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f t="shared" si="172"/>
        <v>41791.165972222225</v>
      </c>
      <c r="K2812">
        <v>1398828064</v>
      </c>
      <c r="L2812" s="16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>((E2812-D2812)/D2812)+1</f>
        <v>1.0820000000000001</v>
      </c>
      <c r="R2812" s="11">
        <f>E2812/N2812</f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f t="shared" si="172"/>
        <v>42058.496562500004</v>
      </c>
      <c r="K2813">
        <v>1422100503</v>
      </c>
      <c r="L2813" s="16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((E2813-D2813)/D2813)+1</f>
        <v>1.0026999999999999</v>
      </c>
      <c r="R2813" s="11">
        <f>E2813/N2813</f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f t="shared" si="172"/>
        <v>42100.166666666672</v>
      </c>
      <c r="K2814">
        <v>1424368298</v>
      </c>
      <c r="L2814" s="16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>((E2814-D2814)/D2814)+1</f>
        <v>1.133</v>
      </c>
      <c r="R2814" s="11">
        <f>E2814/N2814</f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f t="shared" si="172"/>
        <v>42718.742604166662</v>
      </c>
      <c r="K2815">
        <v>1479577761</v>
      </c>
      <c r="L2815" s="16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((E2815-D2815)/D2815)+1</f>
        <v>1.2757571428571428</v>
      </c>
      <c r="R2815" s="11">
        <f>E2815/N2815</f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f t="shared" si="172"/>
        <v>42133.399479166663</v>
      </c>
      <c r="K2816">
        <v>1428572115</v>
      </c>
      <c r="L2816" s="16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((E2816-D2816)/D2816)+1</f>
        <v>1.0773333333333333</v>
      </c>
      <c r="R2816" s="11">
        <f>E2816/N2816</f>
        <v>25.25</v>
      </c>
      <c r="S2816" t="str">
        <f t="shared" si="174"/>
        <v>theater</v>
      </c>
      <c r="T2816" t="str">
        <f t="shared" si="175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f t="shared" si="172"/>
        <v>42589.776724537034</v>
      </c>
      <c r="K2817">
        <v>1468003109</v>
      </c>
      <c r="L2817" s="16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((E2817-D2817)/D2817)+1</f>
        <v>2.42</v>
      </c>
      <c r="R2817" s="11">
        <f>E2817/N2817</f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f t="shared" si="172"/>
        <v>42218.666666666672</v>
      </c>
      <c r="K2818">
        <v>1435921992</v>
      </c>
      <c r="L2818" s="16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>((E2818-D2818)/D2818)+1</f>
        <v>1.4156666666666666</v>
      </c>
      <c r="R2818" s="11">
        <f>E2818/N2818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f t="shared" ref="J2819:J2882" si="176">(((I2819/60)/60)/24)+DATE(1970,1,1)</f>
        <v>42063.634976851856</v>
      </c>
      <c r="K2819">
        <v>1421680462</v>
      </c>
      <c r="L2819" s="16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((E2819-D2819)/D2819)+1</f>
        <v>1.3</v>
      </c>
      <c r="R2819" s="11">
        <f>E2819/N2819</f>
        <v>23.636363636363637</v>
      </c>
      <c r="S2819" t="str">
        <f t="shared" ref="S2819:S2882" si="178">LEFT(P2819,FIND("/",P2819)-1)</f>
        <v>theater</v>
      </c>
      <c r="T2819" t="str">
        <f t="shared" ref="T2819:T2882" si="179">RIGHT(P2819,LEN(P2819)-FIND("/",P2819))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f t="shared" si="176"/>
        <v>42270.598217592589</v>
      </c>
      <c r="K2820">
        <v>1441290086</v>
      </c>
      <c r="L2820" s="16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((E2820-D2820)/D2820)+1</f>
        <v>1.0603</v>
      </c>
      <c r="R2820" s="11">
        <f>E2820/N2820</f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f t="shared" si="176"/>
        <v>42169.525567129633</v>
      </c>
      <c r="K2821">
        <v>1431693409</v>
      </c>
      <c r="L2821" s="16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((E2821-D2821)/D2821)+1</f>
        <v>1.048</v>
      </c>
      <c r="R2821" s="11">
        <f>E2821/N2821</f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f t="shared" si="176"/>
        <v>42426</v>
      </c>
      <c r="K2822">
        <v>1454337589</v>
      </c>
      <c r="L2822" s="16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>((E2822-D2822)/D2822)+1</f>
        <v>1.3599999999999999</v>
      </c>
      <c r="R2822" s="11">
        <f>E2822/N2822</f>
        <v>13.6</v>
      </c>
      <c r="S2822" t="str">
        <f t="shared" si="178"/>
        <v>theater</v>
      </c>
      <c r="T2822" t="str">
        <f t="shared" si="17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f t="shared" si="176"/>
        <v>41905.922858796301</v>
      </c>
      <c r="K2823">
        <v>1408918135</v>
      </c>
      <c r="L2823" s="16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((E2823-D2823)/D2823)+1</f>
        <v>1</v>
      </c>
      <c r="R2823" s="11">
        <f>E2823/N2823</f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f t="shared" si="176"/>
        <v>42090.642268518524</v>
      </c>
      <c r="K2824">
        <v>1424881492</v>
      </c>
      <c r="L2824" s="16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>((E2824-D2824)/D2824)+1</f>
        <v>1</v>
      </c>
      <c r="R2824" s="11">
        <f>E2824/N2824</f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f t="shared" si="176"/>
        <v>42094.957638888889</v>
      </c>
      <c r="K2825">
        <v>1425428206</v>
      </c>
      <c r="L2825" s="16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>((E2825-D2825)/D2825)+1</f>
        <v>1.24</v>
      </c>
      <c r="R2825" s="11">
        <f>E2825/N2825</f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f t="shared" si="176"/>
        <v>42168.071527777778</v>
      </c>
      <c r="K2826">
        <v>1431412196</v>
      </c>
      <c r="L2826" s="16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>((E2826-D2826)/D2826)+1</f>
        <v>1.1692307692307693</v>
      </c>
      <c r="R2826" s="11">
        <f>E2826/N2826</f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f t="shared" si="176"/>
        <v>42342.792662037042</v>
      </c>
      <c r="K2827">
        <v>1446663686</v>
      </c>
      <c r="L2827" s="16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((E2827-D2827)/D2827)+1</f>
        <v>1.0333333333333334</v>
      </c>
      <c r="R2827" s="11">
        <f>E2827/N2827</f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f t="shared" si="176"/>
        <v>42195.291666666672</v>
      </c>
      <c r="K2828">
        <v>1434415812</v>
      </c>
      <c r="L2828" s="16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>((E2828-D2828)/D2828)+1</f>
        <v>1.0774999999999999</v>
      </c>
      <c r="R2828" s="11">
        <f>E2828/N2828</f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f t="shared" si="176"/>
        <v>42524.6875</v>
      </c>
      <c r="K2829">
        <v>1462379066</v>
      </c>
      <c r="L2829" s="16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>((E2829-D2829)/D2829)+1</f>
        <v>1.2025000000000001</v>
      </c>
      <c r="R2829" s="11">
        <f>E2829/N2829</f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f t="shared" si="176"/>
        <v>42279.958333333328</v>
      </c>
      <c r="K2830">
        <v>1441606869</v>
      </c>
      <c r="L2830" s="16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>((E2830-D2830)/D2830)+1</f>
        <v>1.0037894736842106</v>
      </c>
      <c r="R2830" s="11">
        <f>E2830/N2830</f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f t="shared" si="176"/>
        <v>42523.434236111112</v>
      </c>
      <c r="K2831">
        <v>1462443918</v>
      </c>
      <c r="L2831" s="16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((E2831-D2831)/D2831)+1</f>
        <v>1.0651999999999999</v>
      </c>
      <c r="R2831" s="11">
        <f>E2831/N2831</f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f t="shared" si="176"/>
        <v>41771.165972222225</v>
      </c>
      <c r="K2832">
        <v>1398802148</v>
      </c>
      <c r="L2832" s="16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>((E2832-D2832)/D2832)+1</f>
        <v>1</v>
      </c>
      <c r="R2832" s="11">
        <f>E2832/N2832</f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f t="shared" si="176"/>
        <v>42201.824884259258</v>
      </c>
      <c r="K2833">
        <v>1434484070</v>
      </c>
      <c r="L2833" s="16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((E2833-D2833)/D2833)+1</f>
        <v>1.1066666666666667</v>
      </c>
      <c r="R2833" s="11">
        <f>E2833/N2833</f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f t="shared" si="176"/>
        <v>41966.916666666672</v>
      </c>
      <c r="K2834">
        <v>1414342894</v>
      </c>
      <c r="L2834" s="16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>((E2834-D2834)/D2834)+1</f>
        <v>1.1471959999999999</v>
      </c>
      <c r="R2834" s="11">
        <f>E2834/N2834</f>
        <v>30.189368421052631</v>
      </c>
      <c r="S2834" t="str">
        <f t="shared" si="178"/>
        <v>theater</v>
      </c>
      <c r="T2834" t="str">
        <f t="shared" si="17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f t="shared" si="176"/>
        <v>42288.083333333328</v>
      </c>
      <c r="K2835">
        <v>1442804633</v>
      </c>
      <c r="L2835" s="16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>((E2835-D2835)/D2835)+1</f>
        <v>1.0825925925925926</v>
      </c>
      <c r="R2835" s="11">
        <f>E2835/N2835</f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f t="shared" si="176"/>
        <v>42034.959837962961</v>
      </c>
      <c r="K2836">
        <v>1421362930</v>
      </c>
      <c r="L2836" s="16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((E2836-D2836)/D2836)+1</f>
        <v>1.7</v>
      </c>
      <c r="R2836" s="11">
        <f>E2836/N2836</f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f t="shared" si="176"/>
        <v>42343</v>
      </c>
      <c r="K2837">
        <v>1446742417</v>
      </c>
      <c r="L2837" s="16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>((E2837-D2837)/D2837)+1</f>
        <v>1.8709899999999999</v>
      </c>
      <c r="R2837" s="11">
        <f>E2837/N2837</f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f t="shared" si="176"/>
        <v>42784.207638888889</v>
      </c>
      <c r="K2838">
        <v>1484115418</v>
      </c>
      <c r="L2838" s="16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>((E2838-D2838)/D2838)+1</f>
        <v>1.0777777777777777</v>
      </c>
      <c r="R2838" s="11">
        <f>E2838/N2838</f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f t="shared" si="176"/>
        <v>42347.950046296297</v>
      </c>
      <c r="K2839">
        <v>1446241684</v>
      </c>
      <c r="L2839" s="16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>((E2839-D2839)/D2839)+1</f>
        <v>1</v>
      </c>
      <c r="R2839" s="11">
        <f>E2839/N2839</f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f t="shared" si="176"/>
        <v>41864.916666666664</v>
      </c>
      <c r="K2840">
        <v>1406039696</v>
      </c>
      <c r="L2840" s="16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>((E2840-D2840)/D2840)+1</f>
        <v>1.2025000000000001</v>
      </c>
      <c r="R2840" s="11">
        <f>E2840/N2840</f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f t="shared" si="176"/>
        <v>41876.207638888889</v>
      </c>
      <c r="K2841">
        <v>1406958354</v>
      </c>
      <c r="L2841" s="16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>((E2841-D2841)/D2841)+1</f>
        <v>1.1142857142857143</v>
      </c>
      <c r="R2841" s="11">
        <f>E2841/N2841</f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f t="shared" si="176"/>
        <v>42081.708333333328</v>
      </c>
      <c r="K2842">
        <v>1424825479</v>
      </c>
      <c r="L2842" s="16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>((E2842-D2842)/D2842)+1</f>
        <v>1.04</v>
      </c>
      <c r="R2842" s="11">
        <f>E2842/N2842</f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f t="shared" si="176"/>
        <v>42351.781215277777</v>
      </c>
      <c r="K2843">
        <v>1444844697</v>
      </c>
      <c r="L2843" s="16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>((E2843-D2843)/D2843)+1</f>
        <v>1.0000000000000009E-2</v>
      </c>
      <c r="R2843" s="11">
        <f>E2843/N2843</f>
        <v>10</v>
      </c>
      <c r="S2843" t="str">
        <f t="shared" si="178"/>
        <v>theater</v>
      </c>
      <c r="T2843" t="str">
        <f t="shared" si="17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f t="shared" si="176"/>
        <v>41811.458333333336</v>
      </c>
      <c r="K2844">
        <v>1401058295</v>
      </c>
      <c r="L2844" s="16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>((E2844-D2844)/D2844)+1</f>
        <v>0</v>
      </c>
      <c r="R2844" s="11" t="e">
        <f>E2844/N2844</f>
        <v>#DIV/0!</v>
      </c>
      <c r="S2844" t="str">
        <f t="shared" si="178"/>
        <v>theater</v>
      </c>
      <c r="T2844" t="str">
        <f t="shared" si="17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f t="shared" si="176"/>
        <v>42534.166666666672</v>
      </c>
      <c r="K2845">
        <v>1462210950</v>
      </c>
      <c r="L2845" s="16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>((E2845-D2845)/D2845)+1</f>
        <v>0</v>
      </c>
      <c r="R2845" s="11" t="e">
        <f>E2845/N2845</f>
        <v>#DIV/0!</v>
      </c>
      <c r="S2845" t="str">
        <f t="shared" si="178"/>
        <v>theater</v>
      </c>
      <c r="T2845" t="str">
        <f t="shared" si="17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f t="shared" si="176"/>
        <v>42739.546064814815</v>
      </c>
      <c r="K2846">
        <v>1480943180</v>
      </c>
      <c r="L2846" s="16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((E2846-D2846)/D2846)+1</f>
        <v>5.4545454545454564E-2</v>
      </c>
      <c r="R2846" s="11">
        <f>E2846/N2846</f>
        <v>30</v>
      </c>
      <c r="S2846" t="str">
        <f t="shared" si="178"/>
        <v>theater</v>
      </c>
      <c r="T2846" t="str">
        <f t="shared" si="17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f t="shared" si="176"/>
        <v>42163.016585648147</v>
      </c>
      <c r="K2847">
        <v>1428539033</v>
      </c>
      <c r="L2847" s="16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((E2847-D2847)/D2847)+1</f>
        <v>0.31546666666666667</v>
      </c>
      <c r="R2847" s="11">
        <f>E2847/N2847</f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f t="shared" si="176"/>
        <v>42153.692060185189</v>
      </c>
      <c r="K2848">
        <v>1429029394</v>
      </c>
      <c r="L2848" s="16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>((E2848-D2848)/D2848)+1</f>
        <v>0</v>
      </c>
      <c r="R2848" s="11" t="e">
        <f>E2848/N2848</f>
        <v>#DIV/0!</v>
      </c>
      <c r="S2848" t="str">
        <f t="shared" si="178"/>
        <v>theater</v>
      </c>
      <c r="T2848" t="str">
        <f t="shared" si="17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f t="shared" si="176"/>
        <v>42513.806307870371</v>
      </c>
      <c r="K2849">
        <v>1458847265</v>
      </c>
      <c r="L2849" s="16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((E2849-D2849)/D2849)+1</f>
        <v>0</v>
      </c>
      <c r="R2849" s="11" t="e">
        <f>E2849/N2849</f>
        <v>#DIV/0!</v>
      </c>
      <c r="S2849" t="str">
        <f t="shared" si="178"/>
        <v>theater</v>
      </c>
      <c r="T2849" t="str">
        <f t="shared" si="17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f t="shared" si="176"/>
        <v>42153.648831018523</v>
      </c>
      <c r="K2850">
        <v>1430321659</v>
      </c>
      <c r="L2850" s="16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((E2850-D2850)/D2850)+1</f>
        <v>2.0000000000000018E-3</v>
      </c>
      <c r="R2850" s="11">
        <f>E2850/N2850</f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f t="shared" si="176"/>
        <v>42483.428240740745</v>
      </c>
      <c r="K2851">
        <v>1458814600</v>
      </c>
      <c r="L2851" s="16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((E2851-D2851)/D2851)+1</f>
        <v>1.0000000000000009E-2</v>
      </c>
      <c r="R2851" s="11">
        <f>E2851/N2851</f>
        <v>5</v>
      </c>
      <c r="S2851" t="str">
        <f t="shared" si="178"/>
        <v>theater</v>
      </c>
      <c r="T2851" t="str">
        <f t="shared" si="17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f t="shared" si="176"/>
        <v>41888.007071759261</v>
      </c>
      <c r="K2852">
        <v>1407370211</v>
      </c>
      <c r="L2852" s="16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((E2852-D2852)/D2852)+1</f>
        <v>3.8874999999999993E-2</v>
      </c>
      <c r="R2852" s="11">
        <f>E2852/N2852</f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f t="shared" si="176"/>
        <v>42398.970138888893</v>
      </c>
      <c r="K2853">
        <v>1453334629</v>
      </c>
      <c r="L2853" s="16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>((E2853-D2853)/D2853)+1</f>
        <v>0</v>
      </c>
      <c r="R2853" s="11" t="e">
        <f>E2853/N2853</f>
        <v>#DIV/0!</v>
      </c>
      <c r="S2853" t="str">
        <f t="shared" si="178"/>
        <v>theater</v>
      </c>
      <c r="T2853" t="str">
        <f t="shared" si="17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f t="shared" si="176"/>
        <v>41811.045173611114</v>
      </c>
      <c r="K2854">
        <v>1400720703</v>
      </c>
      <c r="L2854" s="16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((E2854-D2854)/D2854)+1</f>
        <v>1.9000000000000017E-2</v>
      </c>
      <c r="R2854" s="11">
        <f>E2854/N2854</f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f t="shared" si="176"/>
        <v>41896.190937499996</v>
      </c>
      <c r="K2855">
        <v>1405485297</v>
      </c>
      <c r="L2855" s="16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((E2855-D2855)/D2855)+1</f>
        <v>0</v>
      </c>
      <c r="R2855" s="11" t="e">
        <f>E2855/N2855</f>
        <v>#DIV/0!</v>
      </c>
      <c r="S2855" t="str">
        <f t="shared" si="178"/>
        <v>theater</v>
      </c>
      <c r="T2855" t="str">
        <f t="shared" si="17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f t="shared" si="176"/>
        <v>42131.71665509259</v>
      </c>
      <c r="K2856">
        <v>1429290719</v>
      </c>
      <c r="L2856" s="16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((E2856-D2856)/D2856)+1</f>
        <v>0.41700000000000004</v>
      </c>
      <c r="R2856" s="11">
        <f>E2856/N2856</f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f t="shared" si="176"/>
        <v>42398.981944444444</v>
      </c>
      <c r="K2857">
        <v>1451607071</v>
      </c>
      <c r="L2857" s="16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>((E2857-D2857)/D2857)+1</f>
        <v>0.5</v>
      </c>
      <c r="R2857" s="11">
        <f>E2857/N2857</f>
        <v>60</v>
      </c>
      <c r="S2857" t="str">
        <f t="shared" si="178"/>
        <v>theater</v>
      </c>
      <c r="T2857" t="str">
        <f t="shared" si="17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f t="shared" si="176"/>
        <v>42224.898611111115</v>
      </c>
      <c r="K2858">
        <v>1433897647</v>
      </c>
      <c r="L2858" s="16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>((E2858-D2858)/D2858)+1</f>
        <v>4.8666666666666636E-2</v>
      </c>
      <c r="R2858" s="11">
        <f>E2858/N2858</f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f t="shared" si="176"/>
        <v>42786.75</v>
      </c>
      <c r="K2859">
        <v>1482444295</v>
      </c>
      <c r="L2859" s="16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>((E2859-D2859)/D2859)+1</f>
        <v>0.19736842105263153</v>
      </c>
      <c r="R2859" s="11">
        <f>E2859/N2859</f>
        <v>500</v>
      </c>
      <c r="S2859" t="str">
        <f t="shared" si="178"/>
        <v>theater</v>
      </c>
      <c r="T2859" t="str">
        <f t="shared" si="17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f t="shared" si="176"/>
        <v>41978.477777777778</v>
      </c>
      <c r="K2860">
        <v>1415711095</v>
      </c>
      <c r="L2860" s="16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>((E2860-D2860)/D2860)+1</f>
        <v>0</v>
      </c>
      <c r="R2860" s="11" t="e">
        <f>E2860/N2860</f>
        <v>#DIV/0!</v>
      </c>
      <c r="S2860" t="str">
        <f t="shared" si="178"/>
        <v>theater</v>
      </c>
      <c r="T2860" t="str">
        <f t="shared" si="17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f t="shared" si="176"/>
        <v>42293.362314814818</v>
      </c>
      <c r="K2861">
        <v>1439800904</v>
      </c>
      <c r="L2861" s="16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((E2861-D2861)/D2861)+1</f>
        <v>1.749999999999996E-2</v>
      </c>
      <c r="R2861" s="11">
        <f>E2861/N2861</f>
        <v>35</v>
      </c>
      <c r="S2861" t="str">
        <f t="shared" si="178"/>
        <v>theater</v>
      </c>
      <c r="T2861" t="str">
        <f t="shared" si="17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f t="shared" si="176"/>
        <v>42540.800648148142</v>
      </c>
      <c r="K2862">
        <v>1461179576</v>
      </c>
      <c r="L2862" s="16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((E2862-D2862)/D2862)+1</f>
        <v>6.6500000000000004E-2</v>
      </c>
      <c r="R2862" s="11">
        <f>E2862/N2862</f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f t="shared" si="176"/>
        <v>42271.590833333335</v>
      </c>
      <c r="K2863">
        <v>1441894248</v>
      </c>
      <c r="L2863" s="16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>((E2863-D2863)/D2863)+1</f>
        <v>0.31999999999999995</v>
      </c>
      <c r="R2863" s="11">
        <f>E2863/N2863</f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f t="shared" si="176"/>
        <v>41814.789687500001</v>
      </c>
      <c r="K2864">
        <v>1401044229</v>
      </c>
      <c r="L2864" s="16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((E2864-D2864)/D2864)+1</f>
        <v>4.3307086614172707E-3</v>
      </c>
      <c r="R2864" s="11">
        <f>E2864/N2864</f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f t="shared" si="176"/>
        <v>41891.675034722226</v>
      </c>
      <c r="K2865">
        <v>1405095123</v>
      </c>
      <c r="L2865" s="16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((E2865-D2865)/D2865)+1</f>
        <v>3.9999999999995595E-4</v>
      </c>
      <c r="R2865" s="11">
        <f>E2865/N2865</f>
        <v>20</v>
      </c>
      <c r="S2865" t="str">
        <f t="shared" si="178"/>
        <v>theater</v>
      </c>
      <c r="T2865" t="str">
        <f t="shared" si="17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f t="shared" si="176"/>
        <v>42202.554166666669</v>
      </c>
      <c r="K2866">
        <v>1434552207</v>
      </c>
      <c r="L2866" s="16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>((E2866-D2866)/D2866)+1</f>
        <v>1.6000000000000014E-2</v>
      </c>
      <c r="R2866" s="11">
        <f>E2866/N2866</f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f t="shared" si="176"/>
        <v>42010.114108796297</v>
      </c>
      <c r="K2867">
        <v>1415328259</v>
      </c>
      <c r="L2867" s="16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((E2867-D2867)/D2867)+1</f>
        <v>0</v>
      </c>
      <c r="R2867" s="11" t="e">
        <f>E2867/N2867</f>
        <v>#DIV/0!</v>
      </c>
      <c r="S2867" t="str">
        <f t="shared" si="178"/>
        <v>theater</v>
      </c>
      <c r="T2867" t="str">
        <f t="shared" si="17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f t="shared" si="176"/>
        <v>42657.916666666672</v>
      </c>
      <c r="K2868">
        <v>1473893721</v>
      </c>
      <c r="L2868" s="16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>((E2868-D2868)/D2868)+1</f>
        <v>9.000000000000008E-3</v>
      </c>
      <c r="R2868" s="11">
        <f>E2868/N2868</f>
        <v>22.5</v>
      </c>
      <c r="S2868" t="str">
        <f t="shared" si="178"/>
        <v>theater</v>
      </c>
      <c r="T2868" t="str">
        <f t="shared" si="17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f t="shared" si="176"/>
        <v>42555.166666666672</v>
      </c>
      <c r="K2869">
        <v>1465533672</v>
      </c>
      <c r="L2869" s="16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>((E2869-D2869)/D2869)+1</f>
        <v>0.2016</v>
      </c>
      <c r="R2869" s="11">
        <f>E2869/N2869</f>
        <v>50.4</v>
      </c>
      <c r="S2869" t="str">
        <f t="shared" si="178"/>
        <v>theater</v>
      </c>
      <c r="T2869" t="str">
        <f t="shared" si="17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f t="shared" si="176"/>
        <v>42648.827013888891</v>
      </c>
      <c r="K2870">
        <v>1473105054</v>
      </c>
      <c r="L2870" s="16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((E2870-D2870)/D2870)+1</f>
        <v>0.42011733333333334</v>
      </c>
      <c r="R2870" s="11">
        <f>E2870/N2870</f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f t="shared" si="176"/>
        <v>42570.593530092592</v>
      </c>
      <c r="K2871">
        <v>1466345681</v>
      </c>
      <c r="L2871" s="16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((E2871-D2871)/D2871)+1</f>
        <v>8.8500000000000245E-3</v>
      </c>
      <c r="R2871" s="11">
        <f>E2871/N2871</f>
        <v>35.4</v>
      </c>
      <c r="S2871" t="str">
        <f t="shared" si="178"/>
        <v>theater</v>
      </c>
      <c r="T2871" t="str">
        <f t="shared" si="17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f t="shared" si="176"/>
        <v>41776.189409722225</v>
      </c>
      <c r="K2872">
        <v>1397709165</v>
      </c>
      <c r="L2872" s="16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((E2872-D2872)/D2872)+1</f>
        <v>0.15000000000000002</v>
      </c>
      <c r="R2872" s="11">
        <f>E2872/N2872</f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f t="shared" si="176"/>
        <v>41994.738576388889</v>
      </c>
      <c r="K2873">
        <v>1417455813</v>
      </c>
      <c r="L2873" s="16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((E2873-D2873)/D2873)+1</f>
        <v>4.6699999999999964E-2</v>
      </c>
      <c r="R2873" s="11">
        <f>E2873/N2873</f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f t="shared" si="176"/>
        <v>42175.11618055556</v>
      </c>
      <c r="K2874">
        <v>1429584438</v>
      </c>
      <c r="L2874" s="16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>((E2874-D2874)/D2874)+1</f>
        <v>0</v>
      </c>
      <c r="R2874" s="11" t="e">
        <f>E2874/N2874</f>
        <v>#DIV/0!</v>
      </c>
      <c r="S2874" t="str">
        <f t="shared" si="178"/>
        <v>theater</v>
      </c>
      <c r="T2874" t="str">
        <f t="shared" si="17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f t="shared" si="176"/>
        <v>42032.817488425921</v>
      </c>
      <c r="K2875">
        <v>1419881831</v>
      </c>
      <c r="L2875" s="16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((E2875-D2875)/D2875)+1</f>
        <v>0.38119999999999998</v>
      </c>
      <c r="R2875" s="11">
        <f>E2875/N2875</f>
        <v>119.125</v>
      </c>
      <c r="S2875" t="str">
        <f t="shared" si="178"/>
        <v>theater</v>
      </c>
      <c r="T2875" t="str">
        <f t="shared" si="17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f t="shared" si="176"/>
        <v>42752.84474537037</v>
      </c>
      <c r="K2876">
        <v>1482092186</v>
      </c>
      <c r="L2876" s="16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>((E2876-D2876)/D2876)+1</f>
        <v>5.4200000000000026E-2</v>
      </c>
      <c r="R2876" s="11">
        <f>E2876/N2876</f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f t="shared" si="176"/>
        <v>42495.128391203703</v>
      </c>
      <c r="K2877">
        <v>1459825493</v>
      </c>
      <c r="L2877" s="16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((E2877-D2877)/D2877)+1</f>
        <v>3.4999999999996145E-4</v>
      </c>
      <c r="R2877" s="11">
        <f>E2877/N2877</f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f t="shared" si="176"/>
        <v>42201.743969907402</v>
      </c>
      <c r="K2878">
        <v>1434477079</v>
      </c>
      <c r="L2878" s="16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((E2878-D2878)/D2878)+1</f>
        <v>0</v>
      </c>
      <c r="R2878" s="11" t="e">
        <f>E2878/N2878</f>
        <v>#DIV/0!</v>
      </c>
      <c r="S2878" t="str">
        <f t="shared" si="178"/>
        <v>theater</v>
      </c>
      <c r="T2878" t="str">
        <f t="shared" si="17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f t="shared" si="176"/>
        <v>42704.708333333328</v>
      </c>
      <c r="K2879">
        <v>1477781724</v>
      </c>
      <c r="L2879" s="16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>((E2879-D2879)/D2879)+1</f>
        <v>0.10833333333333328</v>
      </c>
      <c r="R2879" s="11">
        <f>E2879/N2879</f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f t="shared" si="176"/>
        <v>42188.615682870368</v>
      </c>
      <c r="K2880">
        <v>1430750795</v>
      </c>
      <c r="L2880" s="16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((E2880-D2880)/D2880)+1</f>
        <v>2.1000000000000019E-2</v>
      </c>
      <c r="R2880" s="11">
        <f>E2880/N2880</f>
        <v>15.75</v>
      </c>
      <c r="S2880" t="str">
        <f t="shared" si="178"/>
        <v>theater</v>
      </c>
      <c r="T2880" t="str">
        <f t="shared" si="17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f t="shared" si="176"/>
        <v>42389.725243055553</v>
      </c>
      <c r="K2881">
        <v>1450718661</v>
      </c>
      <c r="L2881" s="16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((E2881-D2881)/D2881)+1</f>
        <v>2.5892857142857384E-3</v>
      </c>
      <c r="R2881" s="11">
        <f>E2881/N2881</f>
        <v>29</v>
      </c>
      <c r="S2881" t="str">
        <f t="shared" si="178"/>
        <v>theater</v>
      </c>
      <c r="T2881" t="str">
        <f t="shared" si="17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f t="shared" si="176"/>
        <v>42236.711805555555</v>
      </c>
      <c r="K2882">
        <v>1436305452</v>
      </c>
      <c r="L2882" s="16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>((E2882-D2882)/D2882)+1</f>
        <v>0.23333333333333328</v>
      </c>
      <c r="R2882" s="11">
        <f>E2882/N2882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f t="shared" ref="J2883:J2946" si="180">(((I2883/60)/60)/24)+DATE(1970,1,1)</f>
        <v>41976.639305555553</v>
      </c>
      <c r="K2883">
        <v>1412432436</v>
      </c>
      <c r="L2883" s="16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>((E2883-D2883)/D2883)+1</f>
        <v>0</v>
      </c>
      <c r="R2883" s="11" t="e">
        <f>E2883/N2883</f>
        <v>#DIV/0!</v>
      </c>
      <c r="S2883" t="str">
        <f t="shared" ref="S2883:S2946" si="182">LEFT(P2883,FIND("/",P2883)-1)</f>
        <v>theater</v>
      </c>
      <c r="T2883" t="str">
        <f t="shared" ref="T2883:T2946" si="183">RIGHT(P2883,LEN(P2883)-FIND("/",P2883))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f t="shared" si="180"/>
        <v>42491.596273148149</v>
      </c>
      <c r="K2884">
        <v>1459520318</v>
      </c>
      <c r="L2884" s="16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((E2884-D2884)/D2884)+1</f>
        <v>0.33599999999999997</v>
      </c>
      <c r="R2884" s="11">
        <f>E2884/N2884</f>
        <v>63</v>
      </c>
      <c r="S2884" t="str">
        <f t="shared" si="182"/>
        <v>theater</v>
      </c>
      <c r="T2884" t="str">
        <f t="shared" si="183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f t="shared" si="180"/>
        <v>42406.207638888889</v>
      </c>
      <c r="K2885">
        <v>1451684437</v>
      </c>
      <c r="L2885" s="16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>((E2885-D2885)/D2885)+1</f>
        <v>0.19079999999999997</v>
      </c>
      <c r="R2885" s="11">
        <f>E2885/N2885</f>
        <v>381.6</v>
      </c>
      <c r="S2885" t="str">
        <f t="shared" si="182"/>
        <v>theater</v>
      </c>
      <c r="T2885" t="str">
        <f t="shared" si="183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f t="shared" si="180"/>
        <v>41978.727256944447</v>
      </c>
      <c r="K2886">
        <v>1415208435</v>
      </c>
      <c r="L2886" s="16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((E2886-D2886)/D2886)+1</f>
        <v>4.1111111111110654E-3</v>
      </c>
      <c r="R2886" s="11">
        <f>E2886/N2886</f>
        <v>46.25</v>
      </c>
      <c r="S2886" t="str">
        <f t="shared" si="182"/>
        <v>theater</v>
      </c>
      <c r="T2886" t="str">
        <f t="shared" si="183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f t="shared" si="180"/>
        <v>42077.034733796296</v>
      </c>
      <c r="K2887">
        <v>1423705801</v>
      </c>
      <c r="L2887" s="16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>((E2887-D2887)/D2887)+1</f>
        <v>0.32499999999999996</v>
      </c>
      <c r="R2887" s="11">
        <f>E2887/N2887</f>
        <v>26</v>
      </c>
      <c r="S2887" t="str">
        <f t="shared" si="182"/>
        <v>theater</v>
      </c>
      <c r="T2887" t="str">
        <f t="shared" si="183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f t="shared" si="180"/>
        <v>42266.165972222225</v>
      </c>
      <c r="K2888">
        <v>1442243484</v>
      </c>
      <c r="L2888" s="16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>((E2888-D2888)/D2888)+1</f>
        <v>5.0000000000000044E-2</v>
      </c>
      <c r="R2888" s="11">
        <f>E2888/N2888</f>
        <v>10</v>
      </c>
      <c r="S2888" t="str">
        <f t="shared" si="182"/>
        <v>theater</v>
      </c>
      <c r="T2888" t="str">
        <f t="shared" si="183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f t="shared" si="180"/>
        <v>42015.427361111113</v>
      </c>
      <c r="K2889">
        <v>1418379324</v>
      </c>
      <c r="L2889" s="16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((E2889-D2889)/D2889)+1</f>
        <v>1.6666666666667052E-3</v>
      </c>
      <c r="R2889" s="11">
        <f>E2889/N2889</f>
        <v>5</v>
      </c>
      <c r="S2889" t="str">
        <f t="shared" si="182"/>
        <v>theater</v>
      </c>
      <c r="T2889" t="str">
        <f t="shared" si="183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f t="shared" si="180"/>
        <v>41930.207638888889</v>
      </c>
      <c r="K2890">
        <v>1412945440</v>
      </c>
      <c r="L2890" s="16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>((E2890-D2890)/D2890)+1</f>
        <v>0</v>
      </c>
      <c r="R2890" s="11" t="e">
        <f>E2890/N2890</f>
        <v>#DIV/0!</v>
      </c>
      <c r="S2890" t="str">
        <f t="shared" si="182"/>
        <v>theater</v>
      </c>
      <c r="T2890" t="str">
        <f t="shared" si="183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f t="shared" si="180"/>
        <v>41880.863252314812</v>
      </c>
      <c r="K2891">
        <v>1406752985</v>
      </c>
      <c r="L2891" s="16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((E2891-D2891)/D2891)+1</f>
        <v>0.38066666666666671</v>
      </c>
      <c r="R2891" s="11">
        <f>E2891/N2891</f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f t="shared" si="180"/>
        <v>41860.125</v>
      </c>
      <c r="K2892">
        <v>1405100992</v>
      </c>
      <c r="L2892" s="16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>((E2892-D2892)/D2892)+1</f>
        <v>1.0499999999999954E-2</v>
      </c>
      <c r="R2892" s="11">
        <f>E2892/N2892</f>
        <v>7</v>
      </c>
      <c r="S2892" t="str">
        <f t="shared" si="182"/>
        <v>theater</v>
      </c>
      <c r="T2892" t="str">
        <f t="shared" si="183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f t="shared" si="180"/>
        <v>42475.84175925926</v>
      </c>
      <c r="K2893">
        <v>1455570728</v>
      </c>
      <c r="L2893" s="16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>((E2893-D2893)/D2893)+1</f>
        <v>2.7299999999999991E-2</v>
      </c>
      <c r="R2893" s="11">
        <f>E2893/N2893</f>
        <v>27.3</v>
      </c>
      <c r="S2893" t="str">
        <f t="shared" si="182"/>
        <v>theater</v>
      </c>
      <c r="T2893" t="str">
        <f t="shared" si="183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f t="shared" si="180"/>
        <v>41876.875</v>
      </c>
      <c r="K2894">
        <v>1408381704</v>
      </c>
      <c r="L2894" s="16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>((E2894-D2894)/D2894)+1</f>
        <v>9.0909090909090939E-2</v>
      </c>
      <c r="R2894" s="11">
        <f>E2894/N2894</f>
        <v>29.411764705882351</v>
      </c>
      <c r="S2894" t="str">
        <f t="shared" si="182"/>
        <v>theater</v>
      </c>
      <c r="T2894" t="str">
        <f t="shared" si="183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f t="shared" si="180"/>
        <v>42013.083333333328</v>
      </c>
      <c r="K2895">
        <v>1415644395</v>
      </c>
      <c r="L2895" s="16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>((E2895-D2895)/D2895)+1</f>
        <v>5.0000000000000044E-3</v>
      </c>
      <c r="R2895" s="11">
        <f>E2895/N2895</f>
        <v>12.5</v>
      </c>
      <c r="S2895" t="str">
        <f t="shared" si="182"/>
        <v>theater</v>
      </c>
      <c r="T2895" t="str">
        <f t="shared" si="183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f t="shared" si="180"/>
        <v>42097.944618055553</v>
      </c>
      <c r="K2896">
        <v>1422920415</v>
      </c>
      <c r="L2896" s="16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>((E2896-D2896)/D2896)+1</f>
        <v>0</v>
      </c>
      <c r="R2896" s="11" t="e">
        <f>E2896/N2896</f>
        <v>#DIV/0!</v>
      </c>
      <c r="S2896" t="str">
        <f t="shared" si="182"/>
        <v>theater</v>
      </c>
      <c r="T2896" t="str">
        <f t="shared" si="183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f t="shared" si="180"/>
        <v>41812.875</v>
      </c>
      <c r="K2897">
        <v>1403356792</v>
      </c>
      <c r="L2897" s="16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>((E2897-D2897)/D2897)+1</f>
        <v>4.6000000000000041E-2</v>
      </c>
      <c r="R2897" s="11">
        <f>E2897/N2897</f>
        <v>5.75</v>
      </c>
      <c r="S2897" t="str">
        <f t="shared" si="182"/>
        <v>theater</v>
      </c>
      <c r="T2897" t="str">
        <f t="shared" si="183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f t="shared" si="180"/>
        <v>42716.25</v>
      </c>
      <c r="K2898">
        <v>1480283321</v>
      </c>
      <c r="L2898" s="16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>((E2898-D2898)/D2898)+1</f>
        <v>0.20833333333333337</v>
      </c>
      <c r="R2898" s="11">
        <f>E2898/N2898</f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f t="shared" si="180"/>
        <v>42288.645196759258</v>
      </c>
      <c r="K2899">
        <v>1441985458</v>
      </c>
      <c r="L2899" s="16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>((E2899-D2899)/D2899)+1</f>
        <v>4.5833333333333282E-2</v>
      </c>
      <c r="R2899" s="11">
        <f>E2899/N2899</f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f t="shared" si="180"/>
        <v>42308.664965277778</v>
      </c>
      <c r="K2900">
        <v>1443715053</v>
      </c>
      <c r="L2900" s="16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((E2900-D2900)/D2900)+1</f>
        <v>4.2133333333333356E-2</v>
      </c>
      <c r="R2900" s="11">
        <f>E2900/N2900</f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f t="shared" si="180"/>
        <v>42575.078217592592</v>
      </c>
      <c r="K2901">
        <v>1464141158</v>
      </c>
      <c r="L2901" s="16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((E2901-D2901)/D2901)+1</f>
        <v>0</v>
      </c>
      <c r="R2901" s="11" t="e">
        <f>E2901/N2901</f>
        <v>#DIV/0!</v>
      </c>
      <c r="S2901" t="str">
        <f t="shared" si="182"/>
        <v>theater</v>
      </c>
      <c r="T2901" t="str">
        <f t="shared" si="183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f t="shared" si="180"/>
        <v>41860.234166666669</v>
      </c>
      <c r="K2902">
        <v>1404970632</v>
      </c>
      <c r="L2902" s="16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((E2902-D2902)/D2902)+1</f>
        <v>0.61909090909090914</v>
      </c>
      <c r="R2902" s="11">
        <f>E2902/N2902</f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f t="shared" si="180"/>
        <v>42042.904386574075</v>
      </c>
      <c r="K2903">
        <v>1418161339</v>
      </c>
      <c r="L2903" s="16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((E2903-D2903)/D2903)+1</f>
        <v>8.0000000000000071E-3</v>
      </c>
      <c r="R2903" s="11">
        <f>E2903/N2903</f>
        <v>3</v>
      </c>
      <c r="S2903" t="str">
        <f t="shared" si="182"/>
        <v>theater</v>
      </c>
      <c r="T2903" t="str">
        <f t="shared" si="183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f t="shared" si="180"/>
        <v>42240.439768518518</v>
      </c>
      <c r="K2904">
        <v>1437820396</v>
      </c>
      <c r="L2904" s="16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((E2904-D2904)/D2904)+1</f>
        <v>1.6666666666664831E-4</v>
      </c>
      <c r="R2904" s="11">
        <f>E2904/N2904</f>
        <v>25</v>
      </c>
      <c r="S2904" t="str">
        <f t="shared" si="182"/>
        <v>theater</v>
      </c>
      <c r="T2904" t="str">
        <f t="shared" si="183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f t="shared" si="180"/>
        <v>42256.166874999995</v>
      </c>
      <c r="K2905">
        <v>1436587218</v>
      </c>
      <c r="L2905" s="16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((E2905-D2905)/D2905)+1</f>
        <v>7.8000000000000291E-3</v>
      </c>
      <c r="R2905" s="11">
        <f>E2905/N2905</f>
        <v>9.75</v>
      </c>
      <c r="S2905" t="str">
        <f t="shared" si="182"/>
        <v>theater</v>
      </c>
      <c r="T2905" t="str">
        <f t="shared" si="183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f t="shared" si="180"/>
        <v>41952.5</v>
      </c>
      <c r="K2906">
        <v>1414538031</v>
      </c>
      <c r="L2906" s="16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>((E2906-D2906)/D2906)+1</f>
        <v>5.0000000000000044E-2</v>
      </c>
      <c r="R2906" s="11">
        <f>E2906/N2906</f>
        <v>18.75</v>
      </c>
      <c r="S2906" t="str">
        <f t="shared" si="182"/>
        <v>theater</v>
      </c>
      <c r="T2906" t="str">
        <f t="shared" si="183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f t="shared" si="180"/>
        <v>42620.056863425925</v>
      </c>
      <c r="K2907">
        <v>1472001713</v>
      </c>
      <c r="L2907" s="16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((E2907-D2907)/D2907)+1</f>
        <v>0.17771428571428571</v>
      </c>
      <c r="R2907" s="11">
        <f>E2907/N2907</f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f t="shared" si="180"/>
        <v>42217.041666666672</v>
      </c>
      <c r="K2908">
        <v>1436888066</v>
      </c>
      <c r="L2908" s="16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>((E2908-D2908)/D2908)+1</f>
        <v>9.4166666666666621E-2</v>
      </c>
      <c r="R2908" s="11">
        <f>E2908/N2908</f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f t="shared" si="180"/>
        <v>42504.877743055549</v>
      </c>
      <c r="K2909">
        <v>1458075837</v>
      </c>
      <c r="L2909" s="16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((E2909-D2909)/D2909)+1</f>
        <v>8.0000000000002292E-4</v>
      </c>
      <c r="R2909" s="11">
        <f>E2909/N2909</f>
        <v>1</v>
      </c>
      <c r="S2909" t="str">
        <f t="shared" si="182"/>
        <v>theater</v>
      </c>
      <c r="T2909" t="str">
        <f t="shared" si="183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f t="shared" si="180"/>
        <v>42529.731701388882</v>
      </c>
      <c r="K2910">
        <v>1462815219</v>
      </c>
      <c r="L2910" s="16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((E2910-D2910)/D2910)+1</f>
        <v>2.7499999999999969E-2</v>
      </c>
      <c r="R2910" s="11">
        <f>E2910/N2910</f>
        <v>52.8</v>
      </c>
      <c r="S2910" t="str">
        <f t="shared" si="182"/>
        <v>theater</v>
      </c>
      <c r="T2910" t="str">
        <f t="shared" si="183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f t="shared" si="180"/>
        <v>41968.823611111111</v>
      </c>
      <c r="K2911">
        <v>1413527001</v>
      </c>
      <c r="L2911" s="16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>((E2911-D2911)/D2911)+1</f>
        <v>1.1111111111106187E-4</v>
      </c>
      <c r="R2911" s="11">
        <f>E2911/N2911</f>
        <v>20</v>
      </c>
      <c r="S2911" t="str">
        <f t="shared" si="182"/>
        <v>theater</v>
      </c>
      <c r="T2911" t="str">
        <f t="shared" si="183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f t="shared" si="180"/>
        <v>42167.841284722221</v>
      </c>
      <c r="K2912">
        <v>1428955887</v>
      </c>
      <c r="L2912" s="16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((E2912-D2912)/D2912)+1</f>
        <v>3.3333333333329662E-5</v>
      </c>
      <c r="R2912" s="11">
        <f>E2912/N2912</f>
        <v>1</v>
      </c>
      <c r="S2912" t="str">
        <f t="shared" si="182"/>
        <v>theater</v>
      </c>
      <c r="T2912" t="str">
        <f t="shared" si="183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f t="shared" si="180"/>
        <v>42182.768819444449</v>
      </c>
      <c r="K2913">
        <v>1431973626</v>
      </c>
      <c r="L2913" s="16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((E2913-D2913)/D2913)+1</f>
        <v>0.36499999999999999</v>
      </c>
      <c r="R2913" s="11">
        <f>E2913/N2913</f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f t="shared" si="180"/>
        <v>42384.131643518514</v>
      </c>
      <c r="K2914">
        <v>1450235374</v>
      </c>
      <c r="L2914" s="16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((E2914-D2914)/D2914)+1</f>
        <v>0.14058171745152359</v>
      </c>
      <c r="R2914" s="11">
        <f>E2914/N2914</f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f t="shared" si="180"/>
        <v>41888.922905092593</v>
      </c>
      <c r="K2915">
        <v>1404857339</v>
      </c>
      <c r="L2915" s="16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((E2915-D2915)/D2915)+1</f>
        <v>1.9999999999997797E-4</v>
      </c>
      <c r="R2915" s="11">
        <f>E2915/N2915</f>
        <v>1</v>
      </c>
      <c r="S2915" t="str">
        <f t="shared" si="182"/>
        <v>theater</v>
      </c>
      <c r="T2915" t="str">
        <f t="shared" si="183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f t="shared" si="180"/>
        <v>42077.865671296298</v>
      </c>
      <c r="K2916">
        <v>1421185594</v>
      </c>
      <c r="L2916" s="16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>((E2916-D2916)/D2916)+1</f>
        <v>4.0000000000040004E-5</v>
      </c>
      <c r="R2916" s="11">
        <f>E2916/N2916</f>
        <v>1</v>
      </c>
      <c r="S2916" t="str">
        <f t="shared" si="182"/>
        <v>theater</v>
      </c>
      <c r="T2916" t="str">
        <f t="shared" si="183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f t="shared" si="180"/>
        <v>42445.356365740736</v>
      </c>
      <c r="K2917">
        <v>1455528790</v>
      </c>
      <c r="L2917" s="16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>((E2917-D2917)/D2917)+1</f>
        <v>0.61099999999999999</v>
      </c>
      <c r="R2917" s="11">
        <f>E2917/N2917</f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f t="shared" si="180"/>
        <v>41778.476724537039</v>
      </c>
      <c r="K2918">
        <v>1398511589</v>
      </c>
      <c r="L2918" s="16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>((E2918-D2918)/D2918)+1</f>
        <v>7.8378378378378355E-2</v>
      </c>
      <c r="R2918" s="11">
        <f>E2918/N2918</f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f t="shared" si="180"/>
        <v>42263.234340277777</v>
      </c>
      <c r="K2919">
        <v>1440826647</v>
      </c>
      <c r="L2919" s="16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>((E2919-D2919)/D2919)+1</f>
        <v>0.21850000000000003</v>
      </c>
      <c r="R2919" s="11">
        <f>E2919/N2919</f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f t="shared" si="180"/>
        <v>42306.629710648151</v>
      </c>
      <c r="K2920">
        <v>1443712007</v>
      </c>
      <c r="L2920" s="16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((E2920-D2920)/D2920)+1</f>
        <v>0.27239999999999998</v>
      </c>
      <c r="R2920" s="11">
        <f>E2920/N2920</f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f t="shared" si="180"/>
        <v>41856.61954861111</v>
      </c>
      <c r="K2921">
        <v>1404658329</v>
      </c>
      <c r="L2921" s="16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>((E2921-D2921)/D2921)+1</f>
        <v>8.4999999999999964E-2</v>
      </c>
      <c r="R2921" s="11">
        <f>E2921/N2921</f>
        <v>8.5</v>
      </c>
      <c r="S2921" t="str">
        <f t="shared" si="182"/>
        <v>theater</v>
      </c>
      <c r="T2921" t="str">
        <f t="shared" si="183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f t="shared" si="180"/>
        <v>42088.750810185185</v>
      </c>
      <c r="K2922">
        <v>1424718070</v>
      </c>
      <c r="L2922" s="16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>((E2922-D2922)/D2922)+1</f>
        <v>0.26839999999999997</v>
      </c>
      <c r="R2922" s="11">
        <f>E2922/N2922</f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f t="shared" si="180"/>
        <v>41907.886620370373</v>
      </c>
      <c r="K2923">
        <v>1409087804</v>
      </c>
      <c r="L2923" s="16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((E2923-D2923)/D2923)+1</f>
        <v>1.29</v>
      </c>
      <c r="R2923" s="11">
        <f>E2923/N2923</f>
        <v>43</v>
      </c>
      <c r="S2923" t="str">
        <f t="shared" si="182"/>
        <v>theater</v>
      </c>
      <c r="T2923" t="str">
        <f t="shared" si="183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f t="shared" si="180"/>
        <v>42142.874155092592</v>
      </c>
      <c r="K2924">
        <v>1428094727</v>
      </c>
      <c r="L2924" s="16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>((E2924-D2924)/D2924)+1</f>
        <v>1</v>
      </c>
      <c r="R2924" s="11">
        <f>E2924/N2924</f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f t="shared" si="180"/>
        <v>42028.125</v>
      </c>
      <c r="K2925">
        <v>1420774779</v>
      </c>
      <c r="L2925" s="16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>((E2925-D2925)/D2925)+1</f>
        <v>1</v>
      </c>
      <c r="R2925" s="11">
        <f>E2925/N2925</f>
        <v>30</v>
      </c>
      <c r="S2925" t="str">
        <f t="shared" si="182"/>
        <v>theater</v>
      </c>
      <c r="T2925" t="str">
        <f t="shared" si="183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f t="shared" si="180"/>
        <v>42133.165972222225</v>
      </c>
      <c r="K2926">
        <v>1428585710</v>
      </c>
      <c r="L2926" s="16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>((E2926-D2926)/D2926)+1</f>
        <v>1.032</v>
      </c>
      <c r="R2926" s="11">
        <f>E2926/N2926</f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f t="shared" si="180"/>
        <v>41893.584120370368</v>
      </c>
      <c r="K2927">
        <v>1407852068</v>
      </c>
      <c r="L2927" s="16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((E2927-D2927)/D2927)+1</f>
        <v>1.0244597777777777</v>
      </c>
      <c r="R2927" s="11">
        <f>E2927/N2927</f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f t="shared" si="180"/>
        <v>42058.765960648147</v>
      </c>
      <c r="K2928">
        <v>1423506179</v>
      </c>
      <c r="L2928" s="16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((E2928-D2928)/D2928)+1</f>
        <v>1.25</v>
      </c>
      <c r="R2928" s="11">
        <f>E2928/N2928</f>
        <v>75</v>
      </c>
      <c r="S2928" t="str">
        <f t="shared" si="182"/>
        <v>theater</v>
      </c>
      <c r="T2928" t="str">
        <f t="shared" si="183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f t="shared" si="180"/>
        <v>41835.208333333336</v>
      </c>
      <c r="K2929">
        <v>1402934629</v>
      </c>
      <c r="L2929" s="16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>((E2929-D2929)/D2929)+1</f>
        <v>1.3083333333333333</v>
      </c>
      <c r="R2929" s="11">
        <f>E2929/N2929</f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f t="shared" si="180"/>
        <v>42433.998217592598</v>
      </c>
      <c r="K2930">
        <v>1454543846</v>
      </c>
      <c r="L2930" s="16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((E2930-D2930)/D2930)+1</f>
        <v>1</v>
      </c>
      <c r="R2930" s="11">
        <f>E2930/N2930</f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f t="shared" si="180"/>
        <v>41784.564328703702</v>
      </c>
      <c r="K2931">
        <v>1398432758</v>
      </c>
      <c r="L2931" s="16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((E2931-D2931)/D2931)+1</f>
        <v>1.02069375</v>
      </c>
      <c r="R2931" s="11">
        <f>E2931/N2931</f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f t="shared" si="180"/>
        <v>42131.584074074075</v>
      </c>
      <c r="K2932">
        <v>1428415264</v>
      </c>
      <c r="L2932" s="16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((E2932-D2932)/D2932)+1</f>
        <v>1.0092000000000001</v>
      </c>
      <c r="R2932" s="11">
        <f>E2932/N2932</f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f t="shared" si="180"/>
        <v>41897.255555555559</v>
      </c>
      <c r="K2933">
        <v>1408604363</v>
      </c>
      <c r="L2933" s="16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>((E2933-D2933)/D2933)+1</f>
        <v>1.06</v>
      </c>
      <c r="R2933" s="11">
        <f>E2933/N2933</f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f t="shared" si="180"/>
        <v>42056.458333333328</v>
      </c>
      <c r="K2934">
        <v>1421812637</v>
      </c>
      <c r="L2934" s="16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>((E2934-D2934)/D2934)+1</f>
        <v>1.0509677419354839</v>
      </c>
      <c r="R2934" s="11">
        <f>E2934/N2934</f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f t="shared" si="180"/>
        <v>42525.956631944442</v>
      </c>
      <c r="K2935">
        <v>1462489053</v>
      </c>
      <c r="L2935" s="16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((E2935-D2935)/D2935)+1</f>
        <v>1.0276000000000001</v>
      </c>
      <c r="R2935" s="11">
        <f>E2935/N2935</f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f t="shared" si="180"/>
        <v>41805.636157407411</v>
      </c>
      <c r="K2936">
        <v>1400253364</v>
      </c>
      <c r="L2936" s="16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((E2936-D2936)/D2936)+1</f>
        <v>1.08</v>
      </c>
      <c r="R2936" s="11">
        <f>E2936/N2936</f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f t="shared" si="180"/>
        <v>42611.708333333328</v>
      </c>
      <c r="K2937">
        <v>1467468008</v>
      </c>
      <c r="L2937" s="16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>((E2937-D2937)/D2937)+1</f>
        <v>1.0088571428571429</v>
      </c>
      <c r="R2937" s="11">
        <f>E2937/N2937</f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f t="shared" si="180"/>
        <v>41925.207638888889</v>
      </c>
      <c r="K2938">
        <v>1412091423</v>
      </c>
      <c r="L2938" s="16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>((E2938-D2938)/D2938)+1</f>
        <v>1.28</v>
      </c>
      <c r="R2938" s="11">
        <f>E2938/N2938</f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f t="shared" si="180"/>
        <v>41833.457326388889</v>
      </c>
      <c r="K2939">
        <v>1402657113</v>
      </c>
      <c r="L2939" s="16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((E2939-D2939)/D2939)+1</f>
        <v>1.3333333333333333</v>
      </c>
      <c r="R2939" s="11">
        <f>E2939/N2939</f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f t="shared" si="180"/>
        <v>42034.703865740739</v>
      </c>
      <c r="K2940">
        <v>1420044814</v>
      </c>
      <c r="L2940" s="16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((E2940-D2940)/D2940)+1</f>
        <v>1.0137499999999999</v>
      </c>
      <c r="R2940" s="11">
        <f>E2940/N2940</f>
        <v>126.71875</v>
      </c>
      <c r="S2940" t="str">
        <f t="shared" si="182"/>
        <v>theater</v>
      </c>
      <c r="T2940" t="str">
        <f t="shared" si="183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f t="shared" si="180"/>
        <v>41879.041666666664</v>
      </c>
      <c r="K2941">
        <v>1406316312</v>
      </c>
      <c r="L2941" s="16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>((E2941-D2941)/D2941)+1</f>
        <v>1.0287500000000001</v>
      </c>
      <c r="R2941" s="11">
        <f>E2941/N2941</f>
        <v>329.2</v>
      </c>
      <c r="S2941" t="str">
        <f t="shared" si="182"/>
        <v>theater</v>
      </c>
      <c r="T2941" t="str">
        <f t="shared" si="183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f t="shared" si="180"/>
        <v>42022.773356481484</v>
      </c>
      <c r="K2942">
        <v>1418150018</v>
      </c>
      <c r="L2942" s="16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((E2942-D2942)/D2942)+1</f>
        <v>1.0724</v>
      </c>
      <c r="R2942" s="11">
        <f>E2942/N2942</f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f t="shared" si="180"/>
        <v>42064.960127314815</v>
      </c>
      <c r="K2943">
        <v>1422658955</v>
      </c>
      <c r="L2943" s="16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((E2943-D2943)/D2943)+1</f>
        <v>4.0000000000040004E-5</v>
      </c>
      <c r="R2943" s="11">
        <f>E2943/N2943</f>
        <v>1</v>
      </c>
      <c r="S2943" t="str">
        <f t="shared" si="182"/>
        <v>theater</v>
      </c>
      <c r="T2943" t="str">
        <f t="shared" si="183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f t="shared" si="180"/>
        <v>42354.845833333333</v>
      </c>
      <c r="K2944">
        <v>1448565459</v>
      </c>
      <c r="L2944" s="16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>((E2944-D2944)/D2944)+1</f>
        <v>0.20425000000000004</v>
      </c>
      <c r="R2944" s="11">
        <f>E2944/N2944</f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f t="shared" si="180"/>
        <v>42107.129398148143</v>
      </c>
      <c r="K2945">
        <v>1426302380</v>
      </c>
      <c r="L2945" s="16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((E2945-D2945)/D2945)+1</f>
        <v>0</v>
      </c>
      <c r="R2945" s="11" t="e">
        <f>E2945/N2945</f>
        <v>#DIV/0!</v>
      </c>
      <c r="S2945" t="str">
        <f t="shared" si="182"/>
        <v>theater</v>
      </c>
      <c r="T2945" t="str">
        <f t="shared" si="183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f t="shared" si="180"/>
        <v>42162.9143287037</v>
      </c>
      <c r="K2946">
        <v>1431122198</v>
      </c>
      <c r="L2946" s="16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>((E2946-D2946)/D2946)+1</f>
        <v>1.0000000000000009E-2</v>
      </c>
      <c r="R2946" s="11">
        <f>E2946/N2946</f>
        <v>100</v>
      </c>
      <c r="S2946" t="str">
        <f t="shared" si="182"/>
        <v>theater</v>
      </c>
      <c r="T2946" t="str">
        <f t="shared" si="183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f t="shared" ref="J2947:J3010" si="184">(((I2947/60)/60)/24)+DATE(1970,1,1)</f>
        <v>42148.139583333337</v>
      </c>
      <c r="K2947">
        <v>1429845660</v>
      </c>
      <c r="L2947" s="16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((E2947-D2947)/D2947)+1</f>
        <v>0</v>
      </c>
      <c r="R2947" s="11" t="e">
        <f>E2947/N2947</f>
        <v>#DIV/0!</v>
      </c>
      <c r="S2947" t="str">
        <f t="shared" ref="S2947:S3010" si="186">LEFT(P2947,FIND("/",P2947)-1)</f>
        <v>theater</v>
      </c>
      <c r="T2947" t="str">
        <f t="shared" ref="T2947:T3010" si="187">RIGHT(P2947,LEN(P2947)-FIND("/",P2947))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f t="shared" si="184"/>
        <v>42597.531157407408</v>
      </c>
      <c r="K2948">
        <v>1468673092</v>
      </c>
      <c r="L2948" s="16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((E2948-D2948)/D2948)+1</f>
        <v>1.0000000000000009E-3</v>
      </c>
      <c r="R2948" s="11">
        <f>E2948/N2948</f>
        <v>1</v>
      </c>
      <c r="S2948" t="str">
        <f t="shared" si="186"/>
        <v>theater</v>
      </c>
      <c r="T2948" t="str">
        <f t="shared" si="187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f t="shared" si="184"/>
        <v>42698.715972222228</v>
      </c>
      <c r="K2949">
        <v>1475760567</v>
      </c>
      <c r="L2949" s="16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>((E2949-D2949)/D2949)+1</f>
        <v>4.2880000000000029E-2</v>
      </c>
      <c r="R2949" s="11">
        <f>E2949/N2949</f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f t="shared" si="184"/>
        <v>42157.649224537032</v>
      </c>
      <c r="K2950">
        <v>1428075293</v>
      </c>
      <c r="L2950" s="16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((E2950-D2950)/D2950)+1</f>
        <v>4.8000000000048004E-5</v>
      </c>
      <c r="R2950" s="11">
        <f>E2950/N2950</f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f t="shared" si="184"/>
        <v>42327.864780092597</v>
      </c>
      <c r="K2951">
        <v>1445370317</v>
      </c>
      <c r="L2951" s="16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>((E2951-D2951)/D2951)+1</f>
        <v>2.5000000000000022E-2</v>
      </c>
      <c r="R2951" s="11">
        <f>E2951/N2951</f>
        <v>12.5</v>
      </c>
      <c r="S2951" t="str">
        <f t="shared" si="186"/>
        <v>theater</v>
      </c>
      <c r="T2951" t="str">
        <f t="shared" si="187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f t="shared" si="184"/>
        <v>42392.36518518519</v>
      </c>
      <c r="K2952">
        <v>1450946752</v>
      </c>
      <c r="L2952" s="16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>((E2952-D2952)/D2952)+1</f>
        <v>0</v>
      </c>
      <c r="R2952" s="11" t="e">
        <f>E2952/N2952</f>
        <v>#DIV/0!</v>
      </c>
      <c r="S2952" t="str">
        <f t="shared" si="186"/>
        <v>theater</v>
      </c>
      <c r="T2952" t="str">
        <f t="shared" si="187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f t="shared" si="184"/>
        <v>41917.802928240737</v>
      </c>
      <c r="K2953">
        <v>1408648573</v>
      </c>
      <c r="L2953" s="16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((E2953-D2953)/D2953)+1</f>
        <v>2.1920000000000051E-2</v>
      </c>
      <c r="R2953" s="11">
        <f>E2953/N2953</f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f t="shared" si="184"/>
        <v>42660.166666666672</v>
      </c>
      <c r="K2954">
        <v>1473957239</v>
      </c>
      <c r="L2954" s="16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>((E2954-D2954)/D2954)+1</f>
        <v>8.0250000000000044E-2</v>
      </c>
      <c r="R2954" s="11">
        <f>E2954/N2954</f>
        <v>200.625</v>
      </c>
      <c r="S2954" t="str">
        <f t="shared" si="186"/>
        <v>theater</v>
      </c>
      <c r="T2954" t="str">
        <f t="shared" si="187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f t="shared" si="184"/>
        <v>42285.791909722218</v>
      </c>
      <c r="K2955">
        <v>1441738821</v>
      </c>
      <c r="L2955" s="16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((E2955-D2955)/D2955)+1</f>
        <v>1.5125000000000277E-3</v>
      </c>
      <c r="R2955" s="11">
        <f>E2955/N2955</f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f t="shared" si="184"/>
        <v>42810.541701388895</v>
      </c>
      <c r="K2956">
        <v>1487944803</v>
      </c>
      <c r="L2956" s="16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>((E2956-D2956)/D2956)+1</f>
        <v>0</v>
      </c>
      <c r="R2956" s="11" t="e">
        <f>E2956/N2956</f>
        <v>#DIV/0!</v>
      </c>
      <c r="S2956" t="str">
        <f t="shared" si="186"/>
        <v>theater</v>
      </c>
      <c r="T2956" t="str">
        <f t="shared" si="187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f t="shared" si="184"/>
        <v>42171.741307870368</v>
      </c>
      <c r="K2957">
        <v>1431884849</v>
      </c>
      <c r="L2957" s="16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((E2957-D2957)/D2957)+1</f>
        <v>0.59583333333333333</v>
      </c>
      <c r="R2957" s="11">
        <f>E2957/N2957</f>
        <v>65</v>
      </c>
      <c r="S2957" t="str">
        <f t="shared" si="186"/>
        <v>theater</v>
      </c>
      <c r="T2957" t="str">
        <f t="shared" si="187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f t="shared" si="184"/>
        <v>42494.958912037036</v>
      </c>
      <c r="K2958">
        <v>1459810850</v>
      </c>
      <c r="L2958" s="16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((E2958-D2958)/D2958)+1</f>
        <v>0.16734177215189872</v>
      </c>
      <c r="R2958" s="11">
        <f>E2958/N2958</f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f t="shared" si="184"/>
        <v>42090.969583333332</v>
      </c>
      <c r="K2959">
        <v>1422317772</v>
      </c>
      <c r="L2959" s="16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>((E2959-D2959)/D2959)+1</f>
        <v>1.866666666666672E-2</v>
      </c>
      <c r="R2959" s="11">
        <f>E2959/N2959</f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f t="shared" si="184"/>
        <v>42498.73746527778</v>
      </c>
      <c r="K2960">
        <v>1457548917</v>
      </c>
      <c r="L2960" s="16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>((E2960-D2960)/D2960)+1</f>
        <v>0</v>
      </c>
      <c r="R2960" s="11" t="e">
        <f>E2960/N2960</f>
        <v>#DIV/0!</v>
      </c>
      <c r="S2960" t="str">
        <f t="shared" si="186"/>
        <v>theater</v>
      </c>
      <c r="T2960" t="str">
        <f t="shared" si="187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f t="shared" si="184"/>
        <v>42528.008391203708</v>
      </c>
      <c r="K2961">
        <v>1462666325</v>
      </c>
      <c r="L2961" s="16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((E2961-D2961)/D2961)+1</f>
        <v>0</v>
      </c>
      <c r="R2961" s="11" t="e">
        <f>E2961/N2961</f>
        <v>#DIV/0!</v>
      </c>
      <c r="S2961" t="str">
        <f t="shared" si="186"/>
        <v>theater</v>
      </c>
      <c r="T2961" t="str">
        <f t="shared" si="187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f t="shared" si="184"/>
        <v>41893.757210648146</v>
      </c>
      <c r="K2962">
        <v>1407867023</v>
      </c>
      <c r="L2962" s="16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((E2962-D2962)/D2962)+1</f>
        <v>0</v>
      </c>
      <c r="R2962" s="11" t="e">
        <f>E2962/N2962</f>
        <v>#DIV/0!</v>
      </c>
      <c r="S2962" t="str">
        <f t="shared" si="186"/>
        <v>theater</v>
      </c>
      <c r="T2962" t="str">
        <f t="shared" si="187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f t="shared" si="184"/>
        <v>42089.166666666672</v>
      </c>
      <c r="K2963">
        <v>1424927159</v>
      </c>
      <c r="L2963" s="16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>((E2963-D2963)/D2963)+1</f>
        <v>1.0962000000000001</v>
      </c>
      <c r="R2963" s="11">
        <f>E2963/N2963</f>
        <v>50.75</v>
      </c>
      <c r="S2963" t="str">
        <f t="shared" si="186"/>
        <v>theater</v>
      </c>
      <c r="T2963" t="str">
        <f t="shared" si="187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f t="shared" si="184"/>
        <v>42064.290972222225</v>
      </c>
      <c r="K2964">
        <v>1422769906</v>
      </c>
      <c r="L2964" s="16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>((E2964-D2964)/D2964)+1</f>
        <v>1.218</v>
      </c>
      <c r="R2964" s="11">
        <f>E2964/N2964</f>
        <v>60.9</v>
      </c>
      <c r="S2964" t="str">
        <f t="shared" si="186"/>
        <v>theater</v>
      </c>
      <c r="T2964" t="str">
        <f t="shared" si="187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f t="shared" si="184"/>
        <v>42187.470185185186</v>
      </c>
      <c r="K2965">
        <v>1433243824</v>
      </c>
      <c r="L2965" s="16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((E2965-D2965)/D2965)+1</f>
        <v>1.0685</v>
      </c>
      <c r="R2965" s="11">
        <f>E2965/N2965</f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f t="shared" si="184"/>
        <v>41857.897222222222</v>
      </c>
      <c r="K2966">
        <v>1404769819</v>
      </c>
      <c r="L2966" s="16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>((E2966-D2966)/D2966)+1</f>
        <v>1.0071379999999999</v>
      </c>
      <c r="R2966" s="11">
        <f>E2966/N2966</f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f t="shared" si="184"/>
        <v>42192.729548611111</v>
      </c>
      <c r="K2967">
        <v>1433698233</v>
      </c>
      <c r="L2967" s="16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((E2967-D2967)/D2967)+1</f>
        <v>1.0900000000000001</v>
      </c>
      <c r="R2967" s="11">
        <f>E2967/N2967</f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f t="shared" si="184"/>
        <v>42263.738564814819</v>
      </c>
      <c r="K2968">
        <v>1439833412</v>
      </c>
      <c r="L2968" s="16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((E2968-D2968)/D2968)+1</f>
        <v>1.1363000000000001</v>
      </c>
      <c r="R2968" s="11">
        <f>E2968/N2968</f>
        <v>88.7734375</v>
      </c>
      <c r="S2968" t="str">
        <f t="shared" si="186"/>
        <v>theater</v>
      </c>
      <c r="T2968" t="str">
        <f t="shared" si="187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f t="shared" si="184"/>
        <v>42072.156157407408</v>
      </c>
      <c r="K2969">
        <v>1423284292</v>
      </c>
      <c r="L2969" s="16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>((E2969-D2969)/D2969)+1</f>
        <v>1.1392</v>
      </c>
      <c r="R2969" s="11">
        <f>E2969/N2969</f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f t="shared" si="184"/>
        <v>42599.165972222225</v>
      </c>
      <c r="K2970">
        <v>1470227660</v>
      </c>
      <c r="L2970" s="16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>((E2970-D2970)/D2970)+1</f>
        <v>1.06</v>
      </c>
      <c r="R2970" s="11">
        <f>E2970/N2970</f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f t="shared" si="184"/>
        <v>42127.952083333337</v>
      </c>
      <c r="K2971">
        <v>1428087153</v>
      </c>
      <c r="L2971" s="16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>((E2971-D2971)/D2971)+1</f>
        <v>1.625</v>
      </c>
      <c r="R2971" s="11">
        <f>E2971/N2971</f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f t="shared" si="184"/>
        <v>41838.669571759259</v>
      </c>
      <c r="K2972">
        <v>1403107451</v>
      </c>
      <c r="L2972" s="16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((E2972-D2972)/D2972)+1</f>
        <v>1.06</v>
      </c>
      <c r="R2972" s="11">
        <f>E2972/N2972</f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f t="shared" si="184"/>
        <v>41882.658310185187</v>
      </c>
      <c r="K2973">
        <v>1406908078</v>
      </c>
      <c r="L2973" s="16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((E2973-D2973)/D2973)+1</f>
        <v>1.0015624999999999</v>
      </c>
      <c r="R2973" s="11">
        <f>E2973/N2973</f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f t="shared" si="184"/>
        <v>42709.041666666672</v>
      </c>
      <c r="K2974">
        <v>1479609520</v>
      </c>
      <c r="L2974" s="16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>((E2974-D2974)/D2974)+1</f>
        <v>1.0535000000000001</v>
      </c>
      <c r="R2974" s="11">
        <f>E2974/N2974</f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f t="shared" si="184"/>
        <v>42370.166666666672</v>
      </c>
      <c r="K2975">
        <v>1449171508</v>
      </c>
      <c r="L2975" s="16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>((E2975-D2975)/D2975)+1</f>
        <v>1.748</v>
      </c>
      <c r="R2975" s="11">
        <f>E2975/N2975</f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f t="shared" si="184"/>
        <v>41908.065972222219</v>
      </c>
      <c r="K2976">
        <v>1409275671</v>
      </c>
      <c r="L2976" s="16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>((E2976-D2976)/D2976)+1</f>
        <v>1.02</v>
      </c>
      <c r="R2976" s="11">
        <f>E2976/N2976</f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f t="shared" si="184"/>
        <v>41970.125</v>
      </c>
      <c r="K2977">
        <v>1414599886</v>
      </c>
      <c r="L2977" s="16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>((E2977-D2977)/D2977)+1</f>
        <v>1.00125</v>
      </c>
      <c r="R2977" s="11">
        <f>E2977/N2977</f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f t="shared" si="184"/>
        <v>42442.5</v>
      </c>
      <c r="K2978">
        <v>1456421530</v>
      </c>
      <c r="L2978" s="16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>((E2978-D2978)/D2978)+1</f>
        <v>1.7142857142857144</v>
      </c>
      <c r="R2978" s="11">
        <f>E2978/N2978</f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f t="shared" si="184"/>
        <v>42086.093055555553</v>
      </c>
      <c r="K2979">
        <v>1421960934</v>
      </c>
      <c r="L2979" s="16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>((E2979-D2979)/D2979)+1</f>
        <v>1.1356666666666666</v>
      </c>
      <c r="R2979" s="11">
        <f>E2979/N2979</f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f t="shared" si="184"/>
        <v>41932.249305555553</v>
      </c>
      <c r="K2980">
        <v>1412954547</v>
      </c>
      <c r="L2980" s="16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>((E2980-D2980)/D2980)+1</f>
        <v>1.2946666666666666</v>
      </c>
      <c r="R2980" s="11">
        <f>E2980/N2980</f>
        <v>60.6875</v>
      </c>
      <c r="S2980" t="str">
        <f t="shared" si="186"/>
        <v>theater</v>
      </c>
      <c r="T2980" t="str">
        <f t="shared" si="187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f t="shared" si="184"/>
        <v>42010.25</v>
      </c>
      <c r="K2981">
        <v>1419104823</v>
      </c>
      <c r="L2981" s="16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>((E2981-D2981)/D2981)+1</f>
        <v>1.014</v>
      </c>
      <c r="R2981" s="11">
        <f>E2981/N2981</f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f t="shared" si="184"/>
        <v>42240.083333333328</v>
      </c>
      <c r="K2982">
        <v>1438639130</v>
      </c>
      <c r="L2982" s="16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>((E2982-D2982)/D2982)+1</f>
        <v>1.0916666666666666</v>
      </c>
      <c r="R2982" s="11">
        <f>E2982/N2982</f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f t="shared" si="184"/>
        <v>42270.559675925921</v>
      </c>
      <c r="K2983">
        <v>1439126756</v>
      </c>
      <c r="L2983" s="16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((E2983-D2983)/D2983)+1</f>
        <v>1.28925</v>
      </c>
      <c r="R2983" s="11">
        <f>E2983/N2983</f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f t="shared" si="184"/>
        <v>42411.686840277776</v>
      </c>
      <c r="K2984">
        <v>1452616143</v>
      </c>
      <c r="L2984" s="16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((E2984-D2984)/D2984)+1</f>
        <v>1.0206</v>
      </c>
      <c r="R2984" s="11">
        <f>E2984/N2984</f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f t="shared" si="184"/>
        <v>41954.674027777779</v>
      </c>
      <c r="K2985">
        <v>1410534636</v>
      </c>
      <c r="L2985" s="16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>((E2985-D2985)/D2985)+1</f>
        <v>1.465395775862069</v>
      </c>
      <c r="R2985" s="11">
        <f>E2985/N2985</f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f t="shared" si="184"/>
        <v>42606.278715277775</v>
      </c>
      <c r="K2986">
        <v>1469428881</v>
      </c>
      <c r="L2986" s="16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((E2986-D2986)/D2986)+1</f>
        <v>1.00352</v>
      </c>
      <c r="R2986" s="11">
        <f>E2986/N2986</f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f t="shared" si="184"/>
        <v>42674.166666666672</v>
      </c>
      <c r="K2987">
        <v>1476228128</v>
      </c>
      <c r="L2987" s="16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>((E2987-D2987)/D2987)+1</f>
        <v>1.2164999999999999</v>
      </c>
      <c r="R2987" s="11">
        <f>E2987/N2987</f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f t="shared" si="184"/>
        <v>42491.458402777775</v>
      </c>
      <c r="K2988">
        <v>1456920006</v>
      </c>
      <c r="L2988" s="16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>((E2988-D2988)/D2988)+1</f>
        <v>1.0549999999999999</v>
      </c>
      <c r="R2988" s="11">
        <f>E2988/N2988</f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f t="shared" si="184"/>
        <v>42656</v>
      </c>
      <c r="K2989">
        <v>1473837751</v>
      </c>
      <c r="L2989" s="16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>((E2989-D2989)/D2989)+1</f>
        <v>1.1040080000000001</v>
      </c>
      <c r="R2989" s="11">
        <f>E2989/N2989</f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f t="shared" si="184"/>
        <v>42541.362048611118</v>
      </c>
      <c r="K2990">
        <v>1463820081</v>
      </c>
      <c r="L2990" s="16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((E2990-D2990)/D2990)+1</f>
        <v>1</v>
      </c>
      <c r="R2990" s="11">
        <f>E2990/N2990</f>
        <v>35.714285714285715</v>
      </c>
      <c r="S2990" t="str">
        <f t="shared" si="186"/>
        <v>theater</v>
      </c>
      <c r="T2990" t="str">
        <f t="shared" si="187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f t="shared" si="184"/>
        <v>42359.207638888889</v>
      </c>
      <c r="K2991">
        <v>1448756962</v>
      </c>
      <c r="L2991" s="16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>((E2991-D2991)/D2991)+1</f>
        <v>1.76535</v>
      </c>
      <c r="R2991" s="11">
        <f>E2991/N2991</f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f t="shared" si="184"/>
        <v>42376.57430555555</v>
      </c>
      <c r="K2992">
        <v>1449150420</v>
      </c>
      <c r="L2992" s="16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>((E2992-D2992)/D2992)+1</f>
        <v>1</v>
      </c>
      <c r="R2992" s="11">
        <f>E2992/N2992</f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f t="shared" si="184"/>
        <v>42762.837152777778</v>
      </c>
      <c r="K2993">
        <v>1483646730</v>
      </c>
      <c r="L2993" s="16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((E2993-D2993)/D2993)+1</f>
        <v>1.0329411764705883</v>
      </c>
      <c r="R2993" s="11">
        <f>E2993/N2993</f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f t="shared" si="184"/>
        <v>42652.767476851848</v>
      </c>
      <c r="K2994">
        <v>1473445510</v>
      </c>
      <c r="L2994" s="16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((E2994-D2994)/D2994)+1</f>
        <v>1.0449999999999999</v>
      </c>
      <c r="R2994" s="11">
        <f>E2994/N2994</f>
        <v>48.984375</v>
      </c>
      <c r="S2994" t="str">
        <f t="shared" si="186"/>
        <v>theater</v>
      </c>
      <c r="T2994" t="str">
        <f t="shared" si="187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f t="shared" si="184"/>
        <v>42420.838738425926</v>
      </c>
      <c r="K2995">
        <v>1453406867</v>
      </c>
      <c r="L2995" s="16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((E2995-D2995)/D2995)+1</f>
        <v>1.0029999999999999</v>
      </c>
      <c r="R2995" s="11">
        <f>E2995/N2995</f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f t="shared" si="184"/>
        <v>41915.478842592594</v>
      </c>
      <c r="K2996">
        <v>1409743772</v>
      </c>
      <c r="L2996" s="16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((E2996-D2996)/D2996)+1</f>
        <v>4.5774666666666661</v>
      </c>
      <c r="R2996" s="11">
        <f>E2996/N2996</f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f t="shared" si="184"/>
        <v>42754.665173611109</v>
      </c>
      <c r="K2997">
        <v>1482249471</v>
      </c>
      <c r="L2997" s="16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((E2997-D2997)/D2997)+1</f>
        <v>1.0496000000000001</v>
      </c>
      <c r="R2997" s="11">
        <f>E2997/N2997</f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f t="shared" si="184"/>
        <v>42150.912500000006</v>
      </c>
      <c r="K2998">
        <v>1427493240</v>
      </c>
      <c r="L2998" s="16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((E2998-D2998)/D2998)+1</f>
        <v>1.7194285714285713</v>
      </c>
      <c r="R2998" s="11">
        <f>E2998/N2998</f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f t="shared" si="184"/>
        <v>42793.207638888889</v>
      </c>
      <c r="K2999">
        <v>1486661793</v>
      </c>
      <c r="L2999" s="16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>((E2999-D2999)/D2999)+1</f>
        <v>1.0373000000000001</v>
      </c>
      <c r="R2999" s="11">
        <f>E2999/N2999</f>
        <v>90.2</v>
      </c>
      <c r="S2999" t="str">
        <f t="shared" si="186"/>
        <v>theater</v>
      </c>
      <c r="T2999" t="str">
        <f t="shared" si="187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f t="shared" si="184"/>
        <v>41806.184027777781</v>
      </c>
      <c r="K3000">
        <v>1400474329</v>
      </c>
      <c r="L3000" s="16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>((E3000-D3000)/D3000)+1</f>
        <v>1.0302899999999999</v>
      </c>
      <c r="R3000" s="11">
        <f>E3000/N3000</f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f t="shared" si="184"/>
        <v>42795.083333333328</v>
      </c>
      <c r="K3001">
        <v>1487094360</v>
      </c>
      <c r="L3001" s="16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>((E3001-D3001)/D3001)+1</f>
        <v>1.1888888888888889</v>
      </c>
      <c r="R3001" s="11">
        <f>E3001/N3001</f>
        <v>80.25</v>
      </c>
      <c r="S3001" t="str">
        <f t="shared" si="186"/>
        <v>theater</v>
      </c>
      <c r="T3001" t="str">
        <f t="shared" si="187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f t="shared" si="184"/>
        <v>42766.75</v>
      </c>
      <c r="K3002">
        <v>1484682670</v>
      </c>
      <c r="L3002" s="16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>((E3002-D3002)/D3002)+1</f>
        <v>1</v>
      </c>
      <c r="R3002" s="11">
        <f>E3002/N3002</f>
        <v>62.5</v>
      </c>
      <c r="S3002" t="str">
        <f t="shared" si="186"/>
        <v>theater</v>
      </c>
      <c r="T3002" t="str">
        <f t="shared" si="187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f t="shared" si="184"/>
        <v>42564.895625000005</v>
      </c>
      <c r="K3003">
        <v>1465853382</v>
      </c>
      <c r="L3003" s="16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((E3003-D3003)/D3003)+1</f>
        <v>3.1869988910451896</v>
      </c>
      <c r="R3003" s="11">
        <f>E3003/N3003</f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f t="shared" si="184"/>
        <v>41269.83625</v>
      </c>
      <c r="K3004">
        <v>1353960252</v>
      </c>
      <c r="L3004" s="16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>((E3004-D3004)/D3004)+1</f>
        <v>1.0850614285714286</v>
      </c>
      <c r="R3004" s="11">
        <f>E3004/N3004</f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f t="shared" si="184"/>
        <v>42430.249305555553</v>
      </c>
      <c r="K3005">
        <v>1454098976</v>
      </c>
      <c r="L3005" s="16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>((E3005-D3005)/D3005)+1</f>
        <v>1.0116666666666667</v>
      </c>
      <c r="R3005" s="11">
        <f>E3005/N3005</f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f t="shared" si="184"/>
        <v>41958.922731481478</v>
      </c>
      <c r="K3006">
        <v>1413493724</v>
      </c>
      <c r="L3006" s="16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>((E3006-D3006)/D3006)+1</f>
        <v>1.12815</v>
      </c>
      <c r="R3006" s="11">
        <f>E3006/N3006</f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f t="shared" si="184"/>
        <v>41918.674826388888</v>
      </c>
      <c r="K3007">
        <v>1410019905</v>
      </c>
      <c r="L3007" s="16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((E3007-D3007)/D3007)+1</f>
        <v>1.2049622641509434</v>
      </c>
      <c r="R3007" s="11">
        <f>E3007/N3007</f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f t="shared" si="184"/>
        <v>41987.756840277783</v>
      </c>
      <c r="K3008">
        <v>1415988591</v>
      </c>
      <c r="L3008" s="16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((E3008-D3008)/D3008)+1</f>
        <v>1.0774999999999999</v>
      </c>
      <c r="R3008" s="11">
        <f>E3008/N3008</f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f t="shared" si="184"/>
        <v>42119.216238425928</v>
      </c>
      <c r="K3009">
        <v>1428124283</v>
      </c>
      <c r="L3009" s="16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((E3009-D3009)/D3009)+1</f>
        <v>1.8</v>
      </c>
      <c r="R3009" s="11">
        <f>E3009/N3009</f>
        <v>54</v>
      </c>
      <c r="S3009" t="str">
        <f t="shared" si="186"/>
        <v>theater</v>
      </c>
      <c r="T3009" t="str">
        <f t="shared" si="187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f t="shared" si="184"/>
        <v>42390.212025462963</v>
      </c>
      <c r="K3010">
        <v>1450760719</v>
      </c>
      <c r="L3010" s="16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((E3010-D3010)/D3010)+1</f>
        <v>1.0116666666666667</v>
      </c>
      <c r="R3010" s="11">
        <f>E3010/N3010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f t="shared" ref="J3011:J3074" si="188">(((I3011/60)/60)/24)+DATE(1970,1,1)</f>
        <v>41969.611574074079</v>
      </c>
      <c r="K3011">
        <v>1414417240</v>
      </c>
      <c r="L3011" s="16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>((E3011-D3011)/D3011)+1</f>
        <v>1.19756</v>
      </c>
      <c r="R3011" s="11">
        <f>E3011/N3011</f>
        <v>233.8984375</v>
      </c>
      <c r="S3011" t="str">
        <f t="shared" ref="S3011:S3074" si="190">LEFT(P3011,FIND("/",P3011)-1)</f>
        <v>theater</v>
      </c>
      <c r="T3011" t="str">
        <f t="shared" ref="T3011:T3074" si="191">RIGHT(P3011,LEN(P3011)-FIND("/",P3011))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f t="shared" si="188"/>
        <v>42056.832395833335</v>
      </c>
      <c r="K3012">
        <v>1419364719</v>
      </c>
      <c r="L3012" s="16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((E3012-D3012)/D3012)+1</f>
        <v>1.58</v>
      </c>
      <c r="R3012" s="11">
        <f>E3012/N3012</f>
        <v>158</v>
      </c>
      <c r="S3012" t="str">
        <f t="shared" si="190"/>
        <v>theater</v>
      </c>
      <c r="T3012" t="str">
        <f t="shared" si="191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f t="shared" si="188"/>
        <v>42361.957638888889</v>
      </c>
      <c r="K3013">
        <v>1448536516</v>
      </c>
      <c r="L3013" s="16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>((E3013-D3013)/D3013)+1</f>
        <v>1.2366666666666666</v>
      </c>
      <c r="R3013" s="11">
        <f>E3013/N3013</f>
        <v>14.84</v>
      </c>
      <c r="S3013" t="str">
        <f t="shared" si="190"/>
        <v>theater</v>
      </c>
      <c r="T3013" t="str">
        <f t="shared" si="191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f t="shared" si="188"/>
        <v>42045.702893518523</v>
      </c>
      <c r="K3014">
        <v>1421772730</v>
      </c>
      <c r="L3014" s="16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((E3014-D3014)/D3014)+1</f>
        <v>1.1712500000000001</v>
      </c>
      <c r="R3014" s="11">
        <f>E3014/N3014</f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f t="shared" si="188"/>
        <v>42176.836215277777</v>
      </c>
      <c r="K3015">
        <v>1432325049</v>
      </c>
      <c r="L3015" s="16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((E3015-D3015)/D3015)+1</f>
        <v>1.5695999999999999</v>
      </c>
      <c r="R3015" s="11">
        <f>E3015/N3015</f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f t="shared" si="188"/>
        <v>41948.208333333336</v>
      </c>
      <c r="K3016">
        <v>1412737080</v>
      </c>
      <c r="L3016" s="16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>((E3016-D3016)/D3016)+1</f>
        <v>1.13104</v>
      </c>
      <c r="R3016" s="11">
        <f>E3016/N3016</f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f t="shared" si="188"/>
        <v>41801.166666666664</v>
      </c>
      <c r="K3017">
        <v>1401125238</v>
      </c>
      <c r="L3017" s="16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>((E3017-D3017)/D3017)+1</f>
        <v>1.0317647058823529</v>
      </c>
      <c r="R3017" s="11">
        <f>E3017/N3017</f>
        <v>87.7</v>
      </c>
      <c r="S3017" t="str">
        <f t="shared" si="190"/>
        <v>theater</v>
      </c>
      <c r="T3017" t="str">
        <f t="shared" si="191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f t="shared" si="188"/>
        <v>41838.548055555555</v>
      </c>
      <c r="K3018">
        <v>1400504952</v>
      </c>
      <c r="L3018" s="16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((E3018-D3018)/D3018)+1</f>
        <v>1.0261176470588236</v>
      </c>
      <c r="R3018" s="11">
        <f>E3018/N3018</f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f t="shared" si="188"/>
        <v>41871.850034722222</v>
      </c>
      <c r="K3019">
        <v>1405974243</v>
      </c>
      <c r="L3019" s="16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((E3019-D3019)/D3019)+1</f>
        <v>1.0584090909090909</v>
      </c>
      <c r="R3019" s="11">
        <f>E3019/N3019</f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f t="shared" si="188"/>
        <v>42205.916666666672</v>
      </c>
      <c r="K3020">
        <v>1433747376</v>
      </c>
      <c r="L3020" s="16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>((E3020-D3020)/D3020)+1</f>
        <v>1.0071428571428571</v>
      </c>
      <c r="R3020" s="11">
        <f>E3020/N3020</f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f t="shared" si="188"/>
        <v>41786.125</v>
      </c>
      <c r="K3021">
        <v>1398801620</v>
      </c>
      <c r="L3021" s="16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>((E3021-D3021)/D3021)+1</f>
        <v>1.2123333333333333</v>
      </c>
      <c r="R3021" s="11">
        <f>E3021/N3021</f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f t="shared" si="188"/>
        <v>42230.846446759257</v>
      </c>
      <c r="K3022">
        <v>1434399533</v>
      </c>
      <c r="L3022" s="16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((E3022-D3022)/D3022)+1</f>
        <v>1.0057142857142858</v>
      </c>
      <c r="R3022" s="11">
        <f>E3022/N3022</f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f t="shared" si="188"/>
        <v>42696.249305555553</v>
      </c>
      <c r="K3023">
        <v>1476715869</v>
      </c>
      <c r="L3023" s="16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>((E3023-D3023)/D3023)+1</f>
        <v>1.1602222222222223</v>
      </c>
      <c r="R3023" s="11">
        <f>E3023/N3023</f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f t="shared" si="188"/>
        <v>42609.95380787037</v>
      </c>
      <c r="K3024">
        <v>1468450409</v>
      </c>
      <c r="L3024" s="16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>((E3024-D3024)/D3024)+1</f>
        <v>1.0087999999999999</v>
      </c>
      <c r="R3024" s="11">
        <f>E3024/N3024</f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f t="shared" si="188"/>
        <v>42166.675763888896</v>
      </c>
      <c r="K3025">
        <v>1430151186</v>
      </c>
      <c r="L3025" s="16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>((E3025-D3025)/D3025)+1</f>
        <v>1.03</v>
      </c>
      <c r="R3025" s="11">
        <f>E3025/N3025</f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f t="shared" si="188"/>
        <v>41188.993923611109</v>
      </c>
      <c r="K3026">
        <v>1346975475</v>
      </c>
      <c r="L3026" s="16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((E3026-D3026)/D3026)+1</f>
        <v>2.4641999999999999</v>
      </c>
      <c r="R3026" s="11">
        <f>E3026/N3026</f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f t="shared" si="188"/>
        <v>41789.666666666664</v>
      </c>
      <c r="K3027">
        <v>1399032813</v>
      </c>
      <c r="L3027" s="16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>((E3027-D3027)/D3027)+1</f>
        <v>3.0219999999999998</v>
      </c>
      <c r="R3027" s="11">
        <f>E3027/N3027</f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f t="shared" si="188"/>
        <v>42797.459398148145</v>
      </c>
      <c r="K3028">
        <v>1487329292</v>
      </c>
      <c r="L3028" s="16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((E3028-D3028)/D3028)+1</f>
        <v>1.4333333333333333</v>
      </c>
      <c r="R3028" s="11">
        <f>E3028/N3028</f>
        <v>51.6</v>
      </c>
      <c r="S3028" t="str">
        <f t="shared" si="190"/>
        <v>theater</v>
      </c>
      <c r="T3028" t="str">
        <f t="shared" si="191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f t="shared" si="188"/>
        <v>42083.662627314814</v>
      </c>
      <c r="K3029">
        <v>1424278451</v>
      </c>
      <c r="L3029" s="16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>((E3029-D3029)/D3029)+1</f>
        <v>1.3144</v>
      </c>
      <c r="R3029" s="11">
        <f>E3029/N3029</f>
        <v>164.3</v>
      </c>
      <c r="S3029" t="str">
        <f t="shared" si="190"/>
        <v>theater</v>
      </c>
      <c r="T3029" t="str">
        <f t="shared" si="191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f t="shared" si="188"/>
        <v>42597.264178240745</v>
      </c>
      <c r="K3030">
        <v>1468650025</v>
      </c>
      <c r="L3030" s="16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((E3030-D3030)/D3030)+1</f>
        <v>1.6802000000000001</v>
      </c>
      <c r="R3030" s="11">
        <f>E3030/N3030</f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f t="shared" si="188"/>
        <v>41961.190972222219</v>
      </c>
      <c r="K3031">
        <v>1413824447</v>
      </c>
      <c r="L3031" s="16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>((E3031-D3031)/D3031)+1</f>
        <v>1.0967666666666667</v>
      </c>
      <c r="R3031" s="11">
        <f>E3031/N3031</f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f t="shared" si="188"/>
        <v>42263.747349537036</v>
      </c>
      <c r="K3032">
        <v>1439834171</v>
      </c>
      <c r="L3032" s="16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((E3032-D3032)/D3032)+1</f>
        <v>1.0668571428571429</v>
      </c>
      <c r="R3032" s="11">
        <f>E3032/N3032</f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f t="shared" si="188"/>
        <v>42657.882488425923</v>
      </c>
      <c r="K3033">
        <v>1471295447</v>
      </c>
      <c r="L3033" s="16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((E3033-D3033)/D3033)+1</f>
        <v>1</v>
      </c>
      <c r="R3033" s="11">
        <f>E3033/N3033</f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f t="shared" si="188"/>
        <v>42258.044664351852</v>
      </c>
      <c r="K3034">
        <v>1439341459</v>
      </c>
      <c r="L3034" s="16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((E3034-D3034)/D3034)+1</f>
        <v>1.272</v>
      </c>
      <c r="R3034" s="11">
        <f>E3034/N3034</f>
        <v>50.88</v>
      </c>
      <c r="S3034" t="str">
        <f t="shared" si="190"/>
        <v>theater</v>
      </c>
      <c r="T3034" t="str">
        <f t="shared" si="191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f t="shared" si="188"/>
        <v>42600.110243055555</v>
      </c>
      <c r="K3035">
        <v>1468895925</v>
      </c>
      <c r="L3035" s="16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((E3035-D3035)/D3035)+1</f>
        <v>1.4653333333333334</v>
      </c>
      <c r="R3035" s="11">
        <f>E3035/N3035</f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f t="shared" si="188"/>
        <v>42675.165972222225</v>
      </c>
      <c r="K3036">
        <v>1475326255</v>
      </c>
      <c r="L3036" s="16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>((E3036-D3036)/D3036)+1</f>
        <v>1.1253599999999999</v>
      </c>
      <c r="R3036" s="11">
        <f>E3036/N3036</f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f t="shared" si="188"/>
        <v>41398.560289351852</v>
      </c>
      <c r="K3037">
        <v>1365082009</v>
      </c>
      <c r="L3037" s="16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((E3037-D3037)/D3037)+1</f>
        <v>1.0878684000000001</v>
      </c>
      <c r="R3037" s="11">
        <f>E3037/N3037</f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f t="shared" si="188"/>
        <v>41502.499305555553</v>
      </c>
      <c r="K3038">
        <v>1373568644</v>
      </c>
      <c r="L3038" s="16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>((E3038-D3038)/D3038)+1</f>
        <v>1.26732</v>
      </c>
      <c r="R3038" s="11">
        <f>E3038/N3038</f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f t="shared" si="188"/>
        <v>40453.207638888889</v>
      </c>
      <c r="K3039">
        <v>1279574773</v>
      </c>
      <c r="L3039" s="16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>((E3039-D3039)/D3039)+1</f>
        <v>2.1319999999999997</v>
      </c>
      <c r="R3039" s="11">
        <f>E3039/N3039</f>
        <v>33.3125</v>
      </c>
      <c r="S3039" t="str">
        <f t="shared" si="190"/>
        <v>theater</v>
      </c>
      <c r="T3039" t="str">
        <f t="shared" si="191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f t="shared" si="188"/>
        <v>42433.252280092594</v>
      </c>
      <c r="K3040">
        <v>1451887397</v>
      </c>
      <c r="L3040" s="16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((E3040-D3040)/D3040)+1</f>
        <v>1.0049999999999999</v>
      </c>
      <c r="R3040" s="11">
        <f>E3040/N3040</f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f t="shared" si="188"/>
        <v>41637.332638888889</v>
      </c>
      <c r="K3041">
        <v>1386011038</v>
      </c>
      <c r="L3041" s="16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>((E3041-D3041)/D3041)+1</f>
        <v>1.0871389999999999</v>
      </c>
      <c r="R3041" s="11">
        <f>E3041/N3041</f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f t="shared" si="188"/>
        <v>42181.958333333328</v>
      </c>
      <c r="K3042">
        <v>1434999621</v>
      </c>
      <c r="L3042" s="16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>((E3042-D3042)/D3042)+1</f>
        <v>1.075</v>
      </c>
      <c r="R3042" s="11">
        <f>E3042/N3042</f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f t="shared" si="188"/>
        <v>42389.868611111116</v>
      </c>
      <c r="K3043">
        <v>1450731048</v>
      </c>
      <c r="L3043" s="16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((E3043-D3043)/D3043)+1</f>
        <v>1.1048192771084338</v>
      </c>
      <c r="R3043" s="11">
        <f>E3043/N3043</f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f t="shared" si="188"/>
        <v>42283.688043981485</v>
      </c>
      <c r="K3044">
        <v>1441557047</v>
      </c>
      <c r="L3044" s="16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((E3044-D3044)/D3044)+1</f>
        <v>1.28</v>
      </c>
      <c r="R3044" s="11">
        <f>E3044/N3044</f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f t="shared" si="188"/>
        <v>42110.118055555555</v>
      </c>
      <c r="K3045">
        <v>1426815699</v>
      </c>
      <c r="L3045" s="16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>((E3045-D3045)/D3045)+1</f>
        <v>1.1000666666666667</v>
      </c>
      <c r="R3045" s="11">
        <f>E3045/N3045</f>
        <v>128.9140625</v>
      </c>
      <c r="S3045" t="str">
        <f t="shared" si="190"/>
        <v>theater</v>
      </c>
      <c r="T3045" t="str">
        <f t="shared" si="191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f t="shared" si="188"/>
        <v>42402.7268287037</v>
      </c>
      <c r="K3046">
        <v>1453137998</v>
      </c>
      <c r="L3046" s="16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>((E3046-D3046)/D3046)+1</f>
        <v>1.0934166666666667</v>
      </c>
      <c r="R3046" s="11">
        <f>E3046/N3046</f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f t="shared" si="188"/>
        <v>41873.155729166669</v>
      </c>
      <c r="K3047">
        <v>1406087055</v>
      </c>
      <c r="L3047" s="16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((E3047-D3047)/D3047)+1</f>
        <v>1.3270650000000002</v>
      </c>
      <c r="R3047" s="11">
        <f>E3047/N3047</f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f t="shared" si="188"/>
        <v>41892.202777777777</v>
      </c>
      <c r="K3048">
        <v>1407784586</v>
      </c>
      <c r="L3048" s="16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>((E3048-D3048)/D3048)+1</f>
        <v>1.9084810126582279</v>
      </c>
      <c r="R3048" s="11">
        <f>E3048/N3048</f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f t="shared" si="188"/>
        <v>42487.552777777775</v>
      </c>
      <c r="K3049">
        <v>1457999054</v>
      </c>
      <c r="L3049" s="16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>((E3049-D3049)/D3049)+1</f>
        <v>1.49</v>
      </c>
      <c r="R3049" s="11">
        <f>E3049/N3049</f>
        <v>37.25</v>
      </c>
      <c r="S3049" t="str">
        <f t="shared" si="190"/>
        <v>theater</v>
      </c>
      <c r="T3049" t="str">
        <f t="shared" si="191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f t="shared" si="188"/>
        <v>42004.890277777777</v>
      </c>
      <c r="K3050">
        <v>1417556262</v>
      </c>
      <c r="L3050" s="16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>((E3050-D3050)/D3050)+1</f>
        <v>1.6640000000000001</v>
      </c>
      <c r="R3050" s="11">
        <f>E3050/N3050</f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f t="shared" si="188"/>
        <v>42169.014525462961</v>
      </c>
      <c r="K3051">
        <v>1431649255</v>
      </c>
      <c r="L3051" s="16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((E3051-D3051)/D3051)+1</f>
        <v>1.0666666666666667</v>
      </c>
      <c r="R3051" s="11">
        <f>E3051/N3051</f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f t="shared" si="188"/>
        <v>42495.16851851852</v>
      </c>
      <c r="K3052">
        <v>1459828960</v>
      </c>
      <c r="L3052" s="16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>((E3052-D3052)/D3052)+1</f>
        <v>1.06</v>
      </c>
      <c r="R3052" s="11">
        <f>E3052/N3052</f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f t="shared" si="188"/>
        <v>42774.416030092587</v>
      </c>
      <c r="K3053">
        <v>1483955945</v>
      </c>
      <c r="L3053" s="16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((E3053-D3053)/D3053)+1</f>
        <v>0.23628571428571432</v>
      </c>
      <c r="R3053" s="11">
        <f>E3053/N3053</f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f t="shared" si="188"/>
        <v>42152.665972222225</v>
      </c>
      <c r="K3054">
        <v>1430237094</v>
      </c>
      <c r="L3054" s="16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>((E3054-D3054)/D3054)+1</f>
        <v>1.4999999999999458E-3</v>
      </c>
      <c r="R3054" s="11">
        <f>E3054/N3054</f>
        <v>37.5</v>
      </c>
      <c r="S3054" t="str">
        <f t="shared" si="190"/>
        <v>theater</v>
      </c>
      <c r="T3054" t="str">
        <f t="shared" si="191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f t="shared" si="188"/>
        <v>41914.165972222225</v>
      </c>
      <c r="K3055">
        <v>1407781013</v>
      </c>
      <c r="L3055" s="16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>((E3055-D3055)/D3055)+1</f>
        <v>4.0000000000000036E-3</v>
      </c>
      <c r="R3055" s="11">
        <f>E3055/N3055</f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f t="shared" si="188"/>
        <v>42065.044444444444</v>
      </c>
      <c r="K3056">
        <v>1422043154</v>
      </c>
      <c r="L3056" s="16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>((E3056-D3056)/D3056)+1</f>
        <v>0</v>
      </c>
      <c r="R3056" s="11" t="e">
        <f>E3056/N3056</f>
        <v>#DIV/0!</v>
      </c>
      <c r="S3056" t="str">
        <f t="shared" si="190"/>
        <v>theater</v>
      </c>
      <c r="T3056" t="str">
        <f t="shared" si="191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f t="shared" si="188"/>
        <v>42013.95821759259</v>
      </c>
      <c r="K3057">
        <v>1415660390</v>
      </c>
      <c r="L3057" s="16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>((E3057-D3057)/D3057)+1</f>
        <v>4.9999999999994493E-5</v>
      </c>
      <c r="R3057" s="11">
        <f>E3057/N3057</f>
        <v>1</v>
      </c>
      <c r="S3057" t="str">
        <f t="shared" si="190"/>
        <v>theater</v>
      </c>
      <c r="T3057" t="str">
        <f t="shared" si="191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f t="shared" si="188"/>
        <v>41911.636388888888</v>
      </c>
      <c r="K3058">
        <v>1406819784</v>
      </c>
      <c r="L3058" s="16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((E3058-D3058)/D3058)+1</f>
        <v>0</v>
      </c>
      <c r="R3058" s="11" t="e">
        <f>E3058/N3058</f>
        <v>#DIV/0!</v>
      </c>
      <c r="S3058" t="str">
        <f t="shared" si="190"/>
        <v>theater</v>
      </c>
      <c r="T3058" t="str">
        <f t="shared" si="191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f t="shared" si="188"/>
        <v>42463.608923611115</v>
      </c>
      <c r="K3059">
        <v>1457105811</v>
      </c>
      <c r="L3059" s="16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>((E3059-D3059)/D3059)+1</f>
        <v>0</v>
      </c>
      <c r="R3059" s="11" t="e">
        <f>E3059/N3059</f>
        <v>#DIV/0!</v>
      </c>
      <c r="S3059" t="str">
        <f t="shared" si="190"/>
        <v>theater</v>
      </c>
      <c r="T3059" t="str">
        <f t="shared" si="191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f t="shared" si="188"/>
        <v>42510.374305555553</v>
      </c>
      <c r="K3060">
        <v>1459414740</v>
      </c>
      <c r="L3060" s="16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((E3060-D3060)/D3060)+1</f>
        <v>1.6666666666664831E-4</v>
      </c>
      <c r="R3060" s="11">
        <f>E3060/N3060</f>
        <v>1</v>
      </c>
      <c r="S3060" t="str">
        <f t="shared" si="190"/>
        <v>theater</v>
      </c>
      <c r="T3060" t="str">
        <f t="shared" si="191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f t="shared" si="188"/>
        <v>41859.935717592591</v>
      </c>
      <c r="K3061">
        <v>1404944846</v>
      </c>
      <c r="L3061" s="16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((E3061-D3061)/D3061)+1</f>
        <v>3.0066666666666686E-2</v>
      </c>
      <c r="R3061" s="11">
        <f>E3061/N3061</f>
        <v>41</v>
      </c>
      <c r="S3061" t="str">
        <f t="shared" si="190"/>
        <v>theater</v>
      </c>
      <c r="T3061" t="str">
        <f t="shared" si="191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f t="shared" si="188"/>
        <v>42275.274699074071</v>
      </c>
      <c r="K3062">
        <v>1440830134</v>
      </c>
      <c r="L3062" s="16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((E3062-D3062)/D3062)+1</f>
        <v>1.5227272727272867E-3</v>
      </c>
      <c r="R3062" s="11">
        <f>E3062/N3062</f>
        <v>55.833333333333336</v>
      </c>
      <c r="S3062" t="str">
        <f t="shared" si="190"/>
        <v>theater</v>
      </c>
      <c r="T3062" t="str">
        <f t="shared" si="191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f t="shared" si="188"/>
        <v>41864.784120370372</v>
      </c>
      <c r="K3063">
        <v>1405363748</v>
      </c>
      <c r="L3063" s="16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((E3063-D3063)/D3063)+1</f>
        <v>0</v>
      </c>
      <c r="R3063" s="11" t="e">
        <f>E3063/N3063</f>
        <v>#DIV/0!</v>
      </c>
      <c r="S3063" t="str">
        <f t="shared" si="190"/>
        <v>theater</v>
      </c>
      <c r="T3063" t="str">
        <f t="shared" si="191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f t="shared" si="188"/>
        <v>42277.75</v>
      </c>
      <c r="K3064">
        <v>1441111892</v>
      </c>
      <c r="L3064" s="16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>((E3064-D3064)/D3064)+1</f>
        <v>0.66839999999999999</v>
      </c>
      <c r="R3064" s="11">
        <f>E3064/N3064</f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f t="shared" si="188"/>
        <v>42665.922893518517</v>
      </c>
      <c r="K3065">
        <v>1474150138</v>
      </c>
      <c r="L3065" s="16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((E3065-D3065)/D3065)+1</f>
        <v>0.19566666666666666</v>
      </c>
      <c r="R3065" s="11">
        <f>E3065/N3065</f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f t="shared" si="188"/>
        <v>42330.290972222225</v>
      </c>
      <c r="K3066">
        <v>1445483246</v>
      </c>
      <c r="L3066" s="16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>((E3066-D3066)/D3066)+1</f>
        <v>0.11294666666666664</v>
      </c>
      <c r="R3066" s="11">
        <f>E3066/N3066</f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f t="shared" si="188"/>
        <v>41850.055231481485</v>
      </c>
      <c r="K3067">
        <v>1404523172</v>
      </c>
      <c r="L3067" s="16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>((E3067-D3067)/D3067)+1</f>
        <v>3.9999999999995595E-4</v>
      </c>
      <c r="R3067" s="11">
        <f>E3067/N3067</f>
        <v>5</v>
      </c>
      <c r="S3067" t="str">
        <f t="shared" si="190"/>
        <v>theater</v>
      </c>
      <c r="T3067" t="str">
        <f t="shared" si="191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f t="shared" si="188"/>
        <v>42561.228437500002</v>
      </c>
      <c r="K3068">
        <v>1465536537</v>
      </c>
      <c r="L3068" s="16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((E3068-D3068)/D3068)+1</f>
        <v>0.11985714285714288</v>
      </c>
      <c r="R3068" s="11">
        <f>E3068/N3068</f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f t="shared" si="188"/>
        <v>42256.938414351855</v>
      </c>
      <c r="K3069">
        <v>1439245879</v>
      </c>
      <c r="L3069" s="16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((E3069-D3069)/D3069)+1</f>
        <v>2.5000000000000022E-2</v>
      </c>
      <c r="R3069" s="11">
        <f>E3069/N3069</f>
        <v>200</v>
      </c>
      <c r="S3069" t="str">
        <f t="shared" si="190"/>
        <v>theater</v>
      </c>
      <c r="T3069" t="str">
        <f t="shared" si="191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f t="shared" si="188"/>
        <v>42293.691574074073</v>
      </c>
      <c r="K3070">
        <v>1442421352</v>
      </c>
      <c r="L3070" s="16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((E3070-D3070)/D3070)+1</f>
        <v>7.0000000000003393E-4</v>
      </c>
      <c r="R3070" s="11">
        <f>E3070/N3070</f>
        <v>87.5</v>
      </c>
      <c r="S3070" t="str">
        <f t="shared" si="190"/>
        <v>theater</v>
      </c>
      <c r="T3070" t="str">
        <f t="shared" si="191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f t="shared" si="188"/>
        <v>41987.833726851852</v>
      </c>
      <c r="K3071">
        <v>1415995234</v>
      </c>
      <c r="L3071" s="16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((E3071-D3071)/D3071)+1</f>
        <v>0.14100000000000001</v>
      </c>
      <c r="R3071" s="11">
        <f>E3071/N3071</f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f t="shared" si="188"/>
        <v>42711.733437499999</v>
      </c>
      <c r="K3072">
        <v>1479317769</v>
      </c>
      <c r="L3072" s="16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((E3072-D3072)/D3072)+1</f>
        <v>3.3399999999999985E-2</v>
      </c>
      <c r="R3072" s="11">
        <f>E3072/N3072</f>
        <v>20.875</v>
      </c>
      <c r="S3072" t="str">
        <f t="shared" si="190"/>
        <v>theater</v>
      </c>
      <c r="T3072" t="str">
        <f t="shared" si="191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f t="shared" si="188"/>
        <v>42115.249305555553</v>
      </c>
      <c r="K3073">
        <v>1428082481</v>
      </c>
      <c r="L3073" s="16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>((E3073-D3073)/D3073)+1</f>
        <v>0.59775</v>
      </c>
      <c r="R3073" s="11">
        <f>E3073/N3073</f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f t="shared" si="188"/>
        <v>42673.073611111111</v>
      </c>
      <c r="K3074">
        <v>1476549262</v>
      </c>
      <c r="L3074" s="16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>((E3074-D3074)/D3074)+1</f>
        <v>1.6666666666664831E-4</v>
      </c>
      <c r="R3074" s="11">
        <f>E3074/N3074</f>
        <v>1</v>
      </c>
      <c r="S3074" t="str">
        <f t="shared" si="190"/>
        <v>theater</v>
      </c>
      <c r="T3074" t="str">
        <f t="shared" si="191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f t="shared" ref="J3075:J3138" si="192">(((I3075/60)/60)/24)+DATE(1970,1,1)</f>
        <v>42169.804861111115</v>
      </c>
      <c r="K3075">
        <v>1429287900</v>
      </c>
      <c r="L3075" s="16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>((E3075-D3075)/D3075)+1</f>
        <v>2.3035714285712938E-4</v>
      </c>
      <c r="R3075" s="11">
        <f>E3075/N3075</f>
        <v>92.142857142857139</v>
      </c>
      <c r="S3075" t="str">
        <f t="shared" ref="S3075:S3138" si="194">LEFT(P3075,FIND("/",P3075)-1)</f>
        <v>theater</v>
      </c>
      <c r="T3075" t="str">
        <f t="shared" ref="T3075:T3138" si="195">RIGHT(P3075,LEN(P3075)-FIND("/",P3075))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f t="shared" si="192"/>
        <v>42439.571284722217</v>
      </c>
      <c r="K3076">
        <v>1455025359</v>
      </c>
      <c r="L3076" s="16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((E3076-D3076)/D3076)+1</f>
        <v>8.799999999999919E-4</v>
      </c>
      <c r="R3076" s="11">
        <f>E3076/N3076</f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f t="shared" si="192"/>
        <v>42601.102314814809</v>
      </c>
      <c r="K3077">
        <v>1467253640</v>
      </c>
      <c r="L3077" s="16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((E3077-D3077)/D3077)+1</f>
        <v>8.6400000000000032E-2</v>
      </c>
      <c r="R3077" s="11">
        <f>E3077/N3077</f>
        <v>64.8</v>
      </c>
      <c r="S3077" t="str">
        <f t="shared" si="194"/>
        <v>theater</v>
      </c>
      <c r="T3077" t="str">
        <f t="shared" si="195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f t="shared" si="192"/>
        <v>42286.651886574073</v>
      </c>
      <c r="K3078">
        <v>1439221123</v>
      </c>
      <c r="L3078" s="16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((E3078-D3078)/D3078)+1</f>
        <v>0.15059999999999996</v>
      </c>
      <c r="R3078" s="11">
        <f>E3078/N3078</f>
        <v>30.12</v>
      </c>
      <c r="S3078" t="str">
        <f t="shared" si="194"/>
        <v>theater</v>
      </c>
      <c r="T3078" t="str">
        <f t="shared" si="195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f t="shared" si="192"/>
        <v>42796.956921296296</v>
      </c>
      <c r="K3079">
        <v>1485903478</v>
      </c>
      <c r="L3079" s="16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((E3079-D3079)/D3079)+1</f>
        <v>4.7727272727272618E-3</v>
      </c>
      <c r="R3079" s="11">
        <f>E3079/N3079</f>
        <v>52.5</v>
      </c>
      <c r="S3079" t="str">
        <f t="shared" si="194"/>
        <v>theater</v>
      </c>
      <c r="T3079" t="str">
        <f t="shared" si="195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f t="shared" si="192"/>
        <v>42061.138831018514</v>
      </c>
      <c r="K3080">
        <v>1422328795</v>
      </c>
      <c r="L3080" s="16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((E3080-D3080)/D3080)+1</f>
        <v>1.183333333333314E-3</v>
      </c>
      <c r="R3080" s="11">
        <f>E3080/N3080</f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f t="shared" si="192"/>
        <v>42085.671701388885</v>
      </c>
      <c r="K3081">
        <v>1424452035</v>
      </c>
      <c r="L3081" s="16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>((E3081-D3081)/D3081)+1</f>
        <v>8.4173998587352417E-3</v>
      </c>
      <c r="R3081" s="11">
        <f>E3081/N3081</f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f t="shared" si="192"/>
        <v>42000.0699537037</v>
      </c>
      <c r="K3082">
        <v>1414456844</v>
      </c>
      <c r="L3082" s="16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>((E3082-D3082)/D3082)+1</f>
        <v>1.8799999999996597E-4</v>
      </c>
      <c r="R3082" s="11">
        <f>E3082/N3082</f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f t="shared" si="192"/>
        <v>42267.181608796294</v>
      </c>
      <c r="K3083">
        <v>1440130891</v>
      </c>
      <c r="L3083" s="16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((E3083-D3083)/D3083)+1</f>
        <v>2.102999999999966E-3</v>
      </c>
      <c r="R3083" s="11">
        <f>E3083/N3083</f>
        <v>420.6</v>
      </c>
      <c r="S3083" t="str">
        <f t="shared" si="194"/>
        <v>theater</v>
      </c>
      <c r="T3083" t="str">
        <f t="shared" si="195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f t="shared" si="192"/>
        <v>42323.96465277778</v>
      </c>
      <c r="K3084">
        <v>1445033346</v>
      </c>
      <c r="L3084" s="16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>((E3084-D3084)/D3084)+1</f>
        <v>0</v>
      </c>
      <c r="R3084" s="11" t="e">
        <f>E3084/N3084</f>
        <v>#DIV/0!</v>
      </c>
      <c r="S3084" t="str">
        <f t="shared" si="194"/>
        <v>theater</v>
      </c>
      <c r="T3084" t="str">
        <f t="shared" si="195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f t="shared" si="192"/>
        <v>41883.208333333336</v>
      </c>
      <c r="K3085">
        <v>1406986278</v>
      </c>
      <c r="L3085" s="16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>((E3085-D3085)/D3085)+1</f>
        <v>2.8000000000000247E-3</v>
      </c>
      <c r="R3085" s="11">
        <f>E3085/N3085</f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f t="shared" si="192"/>
        <v>42129.783333333333</v>
      </c>
      <c r="K3086">
        <v>1428340931</v>
      </c>
      <c r="L3086" s="16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>((E3086-D3086)/D3086)+1</f>
        <v>0.11579206701157918</v>
      </c>
      <c r="R3086" s="11">
        <f>E3086/N3086</f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f t="shared" si="192"/>
        <v>42276.883784722217</v>
      </c>
      <c r="K3087">
        <v>1440969159</v>
      </c>
      <c r="L3087" s="16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((E3087-D3087)/D3087)+1</f>
        <v>2.4399999999999977E-2</v>
      </c>
      <c r="R3087" s="11">
        <f>E3087/N3087</f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f t="shared" si="192"/>
        <v>42233.67082175926</v>
      </c>
      <c r="K3088">
        <v>1434643559</v>
      </c>
      <c r="L3088" s="16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>((E3088-D3088)/D3088)+1</f>
        <v>2.4999999999999467E-3</v>
      </c>
      <c r="R3088" s="11">
        <f>E3088/N3088</f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f t="shared" si="192"/>
        <v>42725.192013888889</v>
      </c>
      <c r="K3089">
        <v>1477107390</v>
      </c>
      <c r="L3089" s="16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>((E3089-D3089)/D3089)+1</f>
        <v>6.2499999999999778E-3</v>
      </c>
      <c r="R3089" s="11">
        <f>E3089/N3089</f>
        <v>62.5</v>
      </c>
      <c r="S3089" t="str">
        <f t="shared" si="194"/>
        <v>theater</v>
      </c>
      <c r="T3089" t="str">
        <f t="shared" si="195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f t="shared" si="192"/>
        <v>42012.570138888885</v>
      </c>
      <c r="K3090">
        <v>1418046247</v>
      </c>
      <c r="L3090" s="16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>((E3090-D3090)/D3090)+1</f>
        <v>1.9384615384615556E-3</v>
      </c>
      <c r="R3090" s="11">
        <f>E3090/N3090</f>
        <v>42</v>
      </c>
      <c r="S3090" t="str">
        <f t="shared" si="194"/>
        <v>theater</v>
      </c>
      <c r="T3090" t="str">
        <f t="shared" si="195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f t="shared" si="192"/>
        <v>42560.082638888889</v>
      </c>
      <c r="K3091">
        <v>1465304483</v>
      </c>
      <c r="L3091" s="16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>((E3091-D3091)/D3091)+1</f>
        <v>0.23416000000000003</v>
      </c>
      <c r="R3091" s="11">
        <f>E3091/N3091</f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f t="shared" si="192"/>
        <v>42125.777141203704</v>
      </c>
      <c r="K3092">
        <v>1425325145</v>
      </c>
      <c r="L3092" s="16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>((E3092-D3092)/D3092)+1</f>
        <v>5.0808888888888903E-2</v>
      </c>
      <c r="R3092" s="11">
        <f>E3092/N3092</f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f t="shared" si="192"/>
        <v>42596.948414351849</v>
      </c>
      <c r="K3093">
        <v>1468622743</v>
      </c>
      <c r="L3093" s="16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((E3093-D3093)/D3093)+1</f>
        <v>0.15920000000000001</v>
      </c>
      <c r="R3093" s="11">
        <f>E3093/N3093</f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f t="shared" si="192"/>
        <v>42292.916666666672</v>
      </c>
      <c r="K3094">
        <v>1441723912</v>
      </c>
      <c r="L3094" s="16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>((E3094-D3094)/D3094)+1</f>
        <v>1.1831900000000006E-2</v>
      </c>
      <c r="R3094" s="11">
        <f>E3094/N3094</f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f t="shared" si="192"/>
        <v>41791.165972222225</v>
      </c>
      <c r="K3095">
        <v>1398980941</v>
      </c>
      <c r="L3095" s="16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>((E3095-D3095)/D3095)+1</f>
        <v>0.22750000000000004</v>
      </c>
      <c r="R3095" s="11">
        <f>E3095/N3095</f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f t="shared" si="192"/>
        <v>42267.795787037037</v>
      </c>
      <c r="K3096">
        <v>1437591956</v>
      </c>
      <c r="L3096" s="16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((E3096-D3096)/D3096)+1</f>
        <v>2.4999999999997247E-4</v>
      </c>
      <c r="R3096" s="11">
        <f>E3096/N3096</f>
        <v>25</v>
      </c>
      <c r="S3096" t="str">
        <f t="shared" si="194"/>
        <v>theater</v>
      </c>
      <c r="T3096" t="str">
        <f t="shared" si="195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f t="shared" si="192"/>
        <v>42583.025231481486</v>
      </c>
      <c r="K3097">
        <v>1464827780</v>
      </c>
      <c r="L3097" s="16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((E3097-D3097)/D3097)+1</f>
        <v>3.3512064343163006E-3</v>
      </c>
      <c r="R3097" s="11">
        <f>E3097/N3097</f>
        <v>50</v>
      </c>
      <c r="S3097" t="str">
        <f t="shared" si="194"/>
        <v>theater</v>
      </c>
      <c r="T3097" t="str">
        <f t="shared" si="195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f t="shared" si="192"/>
        <v>42144.825532407413</v>
      </c>
      <c r="K3098">
        <v>1429559326</v>
      </c>
      <c r="L3098" s="16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((E3098-D3098)/D3098)+1</f>
        <v>3.9749999999999952E-2</v>
      </c>
      <c r="R3098" s="11">
        <f>E3098/N3098</f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f t="shared" si="192"/>
        <v>42650.583333333328</v>
      </c>
      <c r="K3099">
        <v>1474027501</v>
      </c>
      <c r="L3099" s="16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>((E3099-D3099)/D3099)+1</f>
        <v>0.17149999999999999</v>
      </c>
      <c r="R3099" s="11">
        <f>E3099/N3099</f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f t="shared" si="192"/>
        <v>42408.01180555555</v>
      </c>
      <c r="K3100">
        <v>1450724449</v>
      </c>
      <c r="L3100" s="16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>((E3100-D3100)/D3100)+1</f>
        <v>3.6080041046690603E-2</v>
      </c>
      <c r="R3100" s="11">
        <f>E3100/N3100</f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f t="shared" si="192"/>
        <v>42412.189710648148</v>
      </c>
      <c r="K3101">
        <v>1452659591</v>
      </c>
      <c r="L3101" s="16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((E3101-D3101)/D3101)+1</f>
        <v>0.13900000000000001</v>
      </c>
      <c r="R3101" s="11">
        <f>E3101/N3101</f>
        <v>55.6</v>
      </c>
      <c r="S3101" t="str">
        <f t="shared" si="194"/>
        <v>theater</v>
      </c>
      <c r="T3101" t="str">
        <f t="shared" si="195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f t="shared" si="192"/>
        <v>41932.622395833336</v>
      </c>
      <c r="K3102">
        <v>1411224975</v>
      </c>
      <c r="L3102" s="16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((E3102-D3102)/D3102)+1</f>
        <v>0.15225</v>
      </c>
      <c r="R3102" s="11">
        <f>E3102/N3102</f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f t="shared" si="192"/>
        <v>42201.330555555556</v>
      </c>
      <c r="K3103">
        <v>1434445937</v>
      </c>
      <c r="L3103" s="16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>((E3103-D3103)/D3103)+1</f>
        <v>0.12</v>
      </c>
      <c r="R3103" s="11">
        <f>E3103/N3103</f>
        <v>25</v>
      </c>
      <c r="S3103" t="str">
        <f t="shared" si="194"/>
        <v>theater</v>
      </c>
      <c r="T3103" t="str">
        <f t="shared" si="195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f t="shared" si="192"/>
        <v>42605.340486111112</v>
      </c>
      <c r="K3104">
        <v>1467619818</v>
      </c>
      <c r="L3104" s="16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((E3104-D3104)/D3104)+1</f>
        <v>0.39112499999999994</v>
      </c>
      <c r="R3104" s="11">
        <f>E3104/N3104</f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f t="shared" si="192"/>
        <v>42167.156319444446</v>
      </c>
      <c r="K3105">
        <v>1428896706</v>
      </c>
      <c r="L3105" s="16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((E3105-D3105)/D3105)+1</f>
        <v>2.6829268292682951E-3</v>
      </c>
      <c r="R3105" s="11">
        <f>E3105/N3105</f>
        <v>5.5</v>
      </c>
      <c r="S3105" t="str">
        <f t="shared" si="194"/>
        <v>theater</v>
      </c>
      <c r="T3105" t="str">
        <f t="shared" si="195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f t="shared" si="192"/>
        <v>42038.083333333328</v>
      </c>
      <c r="K3106">
        <v>1420235311</v>
      </c>
      <c r="L3106" s="16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>((E3106-D3106)/D3106)+1</f>
        <v>0.29625000000000001</v>
      </c>
      <c r="R3106" s="11">
        <f>E3106/N3106</f>
        <v>237</v>
      </c>
      <c r="S3106" t="str">
        <f t="shared" si="194"/>
        <v>theater</v>
      </c>
      <c r="T3106" t="str">
        <f t="shared" si="195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f t="shared" si="192"/>
        <v>41931.208333333336</v>
      </c>
      <c r="K3107">
        <v>1408986916</v>
      </c>
      <c r="L3107" s="16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>((E3107-D3107)/D3107)+1</f>
        <v>0.42360992301112066</v>
      </c>
      <c r="R3107" s="11">
        <f>E3107/N3107</f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f t="shared" si="192"/>
        <v>42263.916666666672</v>
      </c>
      <c r="K3108">
        <v>1440497876</v>
      </c>
      <c r="L3108" s="16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>((E3108-D3108)/D3108)+1</f>
        <v>4.1000000000000036E-2</v>
      </c>
      <c r="R3108" s="11">
        <f>E3108/N3108</f>
        <v>10.25</v>
      </c>
      <c r="S3108" t="str">
        <f t="shared" si="194"/>
        <v>theater</v>
      </c>
      <c r="T3108" t="str">
        <f t="shared" si="195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f t="shared" si="192"/>
        <v>42135.814247685179</v>
      </c>
      <c r="K3109">
        <v>1430767951</v>
      </c>
      <c r="L3109" s="16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((E3109-D3109)/D3109)+1</f>
        <v>0.19762500000000005</v>
      </c>
      <c r="R3109" s="11">
        <f>E3109/N3109</f>
        <v>272.58620689655174</v>
      </c>
      <c r="S3109" t="str">
        <f t="shared" si="194"/>
        <v>theater</v>
      </c>
      <c r="T3109" t="str">
        <f t="shared" si="195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f t="shared" si="192"/>
        <v>42122.638819444444</v>
      </c>
      <c r="K3110">
        <v>1425053994</v>
      </c>
      <c r="L3110" s="16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>((E3110-D3110)/D3110)+1</f>
        <v>5.1999999999996493E-4</v>
      </c>
      <c r="R3110" s="11">
        <f>E3110/N3110</f>
        <v>13</v>
      </c>
      <c r="S3110" t="str">
        <f t="shared" si="194"/>
        <v>theater</v>
      </c>
      <c r="T3110" t="str">
        <f t="shared" si="195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f t="shared" si="192"/>
        <v>41879.125115740739</v>
      </c>
      <c r="K3111">
        <v>1406170810</v>
      </c>
      <c r="L3111" s="16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((E3111-D3111)/D3111)+1</f>
        <v>0.2503018867924528</v>
      </c>
      <c r="R3111" s="11">
        <f>E3111/N3111</f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f t="shared" si="192"/>
        <v>42785.031469907408</v>
      </c>
      <c r="K3112">
        <v>1484009119</v>
      </c>
      <c r="L3112" s="16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((E3112-D3112)/D3112)+1</f>
        <v>3.9999999999995595E-4</v>
      </c>
      <c r="R3112" s="11">
        <f>E3112/N3112</f>
        <v>10</v>
      </c>
      <c r="S3112" t="str">
        <f t="shared" si="194"/>
        <v>theater</v>
      </c>
      <c r="T3112" t="str">
        <f t="shared" si="195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f t="shared" si="192"/>
        <v>41916.595138888886</v>
      </c>
      <c r="K3113">
        <v>1409753820</v>
      </c>
      <c r="L3113" s="16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((E3113-D3113)/D3113)+1</f>
        <v>0.26639999999999997</v>
      </c>
      <c r="R3113" s="11">
        <f>E3113/N3113</f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f t="shared" si="192"/>
        <v>42675.121921296297</v>
      </c>
      <c r="K3114">
        <v>1472784934</v>
      </c>
      <c r="L3114" s="16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((E3114-D3114)/D3114)+1</f>
        <v>4.7363636363636386E-2</v>
      </c>
      <c r="R3114" s="11">
        <f>E3114/N3114</f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f t="shared" si="192"/>
        <v>42111.731273148151</v>
      </c>
      <c r="K3115">
        <v>1426699982</v>
      </c>
      <c r="L3115" s="16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((E3115-D3115)/D3115)+1</f>
        <v>4.2435339894712709E-2</v>
      </c>
      <c r="R3115" s="11">
        <f>E3115/N3115</f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f t="shared" si="192"/>
        <v>41903.632523148146</v>
      </c>
      <c r="K3116">
        <v>1406128250</v>
      </c>
      <c r="L3116" s="16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((E3116-D3116)/D3116)+1</f>
        <v>0</v>
      </c>
      <c r="R3116" s="11" t="e">
        <f>E3116/N3116</f>
        <v>#DIV/0!</v>
      </c>
      <c r="S3116" t="str">
        <f t="shared" si="194"/>
        <v>theater</v>
      </c>
      <c r="T3116" t="str">
        <f t="shared" si="195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f t="shared" si="192"/>
        <v>42526.447071759263</v>
      </c>
      <c r="K3117">
        <v>1462531427</v>
      </c>
      <c r="L3117" s="16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((E3117-D3117)/D3117)+1</f>
        <v>3.0000000000000027E-2</v>
      </c>
      <c r="R3117" s="11">
        <f>E3117/N3117</f>
        <v>300</v>
      </c>
      <c r="S3117" t="str">
        <f t="shared" si="194"/>
        <v>theater</v>
      </c>
      <c r="T3117" t="str">
        <f t="shared" si="195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f t="shared" si="192"/>
        <v>42095.515335648146</v>
      </c>
      <c r="K3118">
        <v>1426681325</v>
      </c>
      <c r="L3118" s="16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((E3118-D3118)/D3118)+1</f>
        <v>0.57333333333333325</v>
      </c>
      <c r="R3118" s="11">
        <f>E3118/N3118</f>
        <v>43</v>
      </c>
      <c r="S3118" t="str">
        <f t="shared" si="194"/>
        <v>theater</v>
      </c>
      <c r="T3118" t="str">
        <f t="shared" si="195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f t="shared" si="192"/>
        <v>42517.55</v>
      </c>
      <c r="K3119">
        <v>1463648360</v>
      </c>
      <c r="L3119" s="16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>((E3119-D3119)/D3119)+1</f>
        <v>1.0000000000000009E-3</v>
      </c>
      <c r="R3119" s="11">
        <f>E3119/N3119</f>
        <v>1</v>
      </c>
      <c r="S3119" t="str">
        <f t="shared" si="194"/>
        <v>theater</v>
      </c>
      <c r="T3119" t="str">
        <f t="shared" si="195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f t="shared" si="192"/>
        <v>42553.649571759262</v>
      </c>
      <c r="K3120">
        <v>1465832123</v>
      </c>
      <c r="L3120" s="16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>((E3120-D3120)/D3120)+1</f>
        <v>3.0999999999999917E-3</v>
      </c>
      <c r="R3120" s="11">
        <f>E3120/N3120</f>
        <v>775</v>
      </c>
      <c r="S3120" t="str">
        <f t="shared" si="194"/>
        <v>theater</v>
      </c>
      <c r="T3120" t="str">
        <f t="shared" si="195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f t="shared" si="192"/>
        <v>42090.003842592589</v>
      </c>
      <c r="K3121">
        <v>1424826332</v>
      </c>
      <c r="L3121" s="16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>((E3121-D3121)/D3121)+1</f>
        <v>4.9999999999994493E-4</v>
      </c>
      <c r="R3121" s="11">
        <f>E3121/N3121</f>
        <v>5</v>
      </c>
      <c r="S3121" t="str">
        <f t="shared" si="194"/>
        <v>theater</v>
      </c>
      <c r="T3121" t="str">
        <f t="shared" si="195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f t="shared" si="192"/>
        <v>42495.900416666671</v>
      </c>
      <c r="K3122">
        <v>1457303796</v>
      </c>
      <c r="L3122" s="16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>((E3122-D3122)/D3122)+1</f>
        <v>9.8461538461491749E-5</v>
      </c>
      <c r="R3122" s="11">
        <f>E3122/N3122</f>
        <v>12.8</v>
      </c>
      <c r="S3122" t="str">
        <f t="shared" si="194"/>
        <v>theater</v>
      </c>
      <c r="T3122" t="str">
        <f t="shared" si="195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f t="shared" si="192"/>
        <v>41908.679803240739</v>
      </c>
      <c r="K3123">
        <v>1406564335</v>
      </c>
      <c r="L3123" s="16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((E3123-D3123)/D3123)+1</f>
        <v>6.6666666666667096E-3</v>
      </c>
      <c r="R3123" s="11">
        <f>E3123/N3123</f>
        <v>10</v>
      </c>
      <c r="S3123" t="str">
        <f t="shared" si="194"/>
        <v>theater</v>
      </c>
      <c r="T3123" t="str">
        <f t="shared" si="195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f t="shared" si="192"/>
        <v>42683.973750000005</v>
      </c>
      <c r="K3124">
        <v>1478298132</v>
      </c>
      <c r="L3124" s="16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>((E3124-D3124)/D3124)+1</f>
        <v>0.58291457286432169</v>
      </c>
      <c r="R3124" s="11">
        <f>E3124/N3124</f>
        <v>58</v>
      </c>
      <c r="S3124" t="str">
        <f t="shared" si="194"/>
        <v>theater</v>
      </c>
      <c r="T3124" t="str">
        <f t="shared" si="195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f t="shared" si="192"/>
        <v>42560.993032407408</v>
      </c>
      <c r="K3125">
        <v>1465516198</v>
      </c>
      <c r="L3125" s="16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((E3125-D3125)/D3125)+1</f>
        <v>0.68153599999999992</v>
      </c>
      <c r="R3125" s="11">
        <f>E3125/N3125</f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f t="shared" si="192"/>
        <v>42037.780104166668</v>
      </c>
      <c r="K3126">
        <v>1417718601</v>
      </c>
      <c r="L3126" s="16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((E3126-D3126)/D3126)+1</f>
        <v>3.249999999999087E-5</v>
      </c>
      <c r="R3126" s="11">
        <f>E3126/N3126</f>
        <v>6.5</v>
      </c>
      <c r="S3126" t="str">
        <f t="shared" si="194"/>
        <v>theater</v>
      </c>
      <c r="T3126" t="str">
        <f t="shared" si="195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f t="shared" si="192"/>
        <v>42376.20685185185</v>
      </c>
      <c r="K3127">
        <v>1449550672</v>
      </c>
      <c r="L3127" s="16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>((E3127-D3127)/D3127)+1</f>
        <v>0</v>
      </c>
      <c r="R3127" s="11" t="e">
        <f>E3127/N3127</f>
        <v>#DIV/0!</v>
      </c>
      <c r="S3127" t="str">
        <f t="shared" si="194"/>
        <v>theater</v>
      </c>
      <c r="T3127" t="str">
        <f t="shared" si="195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f t="shared" si="192"/>
        <v>42456.976412037038</v>
      </c>
      <c r="K3128">
        <v>1456532762</v>
      </c>
      <c r="L3128" s="16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>((E3128-D3128)/D3128)+1</f>
        <v>4.159999999999997E-2</v>
      </c>
      <c r="R3128" s="11">
        <f>E3128/N3128</f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f t="shared" si="192"/>
        <v>42064.856817129628</v>
      </c>
      <c r="K3129">
        <v>1422650029</v>
      </c>
      <c r="L3129" s="16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((E3129-D3129)/D3129)+1</f>
        <v>0</v>
      </c>
      <c r="R3129" s="11" t="e">
        <f>E3129/N3129</f>
        <v>#DIV/0!</v>
      </c>
      <c r="S3129" t="str">
        <f t="shared" si="194"/>
        <v>theater</v>
      </c>
      <c r="T3129" t="str">
        <f t="shared" si="195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f t="shared" si="192"/>
        <v>42810.784039351856</v>
      </c>
      <c r="K3130">
        <v>1487101741</v>
      </c>
      <c r="L3130" s="16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>((E3130-D3130)/D3130)+1</f>
        <v>1.0860666666666667</v>
      </c>
      <c r="R3130" s="11">
        <f>E3130/N3130</f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f t="shared" si="192"/>
        <v>42843.801145833335</v>
      </c>
      <c r="K3131">
        <v>1489090419</v>
      </c>
      <c r="L3131" s="16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>((E3131-D3131)/D3131)+1</f>
        <v>8.0000000000000071E-3</v>
      </c>
      <c r="R3131" s="11">
        <f>E3131/N3131</f>
        <v>10</v>
      </c>
      <c r="S3131" t="str">
        <f t="shared" si="194"/>
        <v>theater</v>
      </c>
      <c r="T3131" t="str">
        <f t="shared" si="195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f t="shared" si="192"/>
        <v>42839.207638888889</v>
      </c>
      <c r="K3132">
        <v>1489504916</v>
      </c>
      <c r="L3132" s="16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>((E3132-D3132)/D3132)+1</f>
        <v>3.7499999999999978E-2</v>
      </c>
      <c r="R3132" s="11">
        <f>E3132/N3132</f>
        <v>93.75</v>
      </c>
      <c r="S3132" t="str">
        <f t="shared" si="194"/>
        <v>theater</v>
      </c>
      <c r="T3132" t="str">
        <f t="shared" si="195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f t="shared" si="192"/>
        <v>42833.537557870368</v>
      </c>
      <c r="K3133">
        <v>1489067645</v>
      </c>
      <c r="L3133" s="16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>((E3133-D3133)/D3133)+1</f>
        <v>0.15731707317073174</v>
      </c>
      <c r="R3133" s="11">
        <f>E3133/N3133</f>
        <v>53.75</v>
      </c>
      <c r="S3133" t="str">
        <f t="shared" si="194"/>
        <v>theater</v>
      </c>
      <c r="T3133" t="str">
        <f t="shared" si="195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f t="shared" si="192"/>
        <v>42846.308564814812</v>
      </c>
      <c r="K3134">
        <v>1487579060</v>
      </c>
      <c r="L3134" s="16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>((E3134-D3134)/D3134)+1</f>
        <v>3.3333333333329662E-4</v>
      </c>
      <c r="R3134" s="11">
        <f>E3134/N3134</f>
        <v>10</v>
      </c>
      <c r="S3134" t="str">
        <f t="shared" si="194"/>
        <v>theater</v>
      </c>
      <c r="T3134" t="str">
        <f t="shared" si="195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f t="shared" si="192"/>
        <v>42818.523541666669</v>
      </c>
      <c r="K3135">
        <v>1487770434</v>
      </c>
      <c r="L3135" s="16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>((E3135-D3135)/D3135)+1</f>
        <v>1.08</v>
      </c>
      <c r="R3135" s="11">
        <f>E3135/N3135</f>
        <v>33.75</v>
      </c>
      <c r="S3135" t="str">
        <f t="shared" si="194"/>
        <v>theater</v>
      </c>
      <c r="T3135" t="str">
        <f t="shared" si="195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f t="shared" si="192"/>
        <v>42821.678460648152</v>
      </c>
      <c r="K3136">
        <v>1488820619</v>
      </c>
      <c r="L3136" s="16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>((E3136-D3136)/D3136)+1</f>
        <v>0.22499999999999998</v>
      </c>
      <c r="R3136" s="11">
        <f>E3136/N3136</f>
        <v>18.75</v>
      </c>
      <c r="S3136" t="str">
        <f t="shared" si="194"/>
        <v>theater</v>
      </c>
      <c r="T3136" t="str">
        <f t="shared" si="195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f t="shared" si="192"/>
        <v>42829.151863425926</v>
      </c>
      <c r="K3137">
        <v>1489376321</v>
      </c>
      <c r="L3137" s="16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>((E3137-D3137)/D3137)+1</f>
        <v>0.20849420849420852</v>
      </c>
      <c r="R3137" s="11">
        <f>E3137/N3137</f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f t="shared" si="192"/>
        <v>42825.957638888889</v>
      </c>
      <c r="K3138">
        <v>1487847954</v>
      </c>
      <c r="L3138" s="16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>((E3138-D3138)/D3138)+1</f>
        <v>1.278</v>
      </c>
      <c r="R3138" s="11">
        <f>E3138/N3138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f t="shared" ref="J3139:J3202" si="196">(((I3139/60)/60)/24)+DATE(1970,1,1)</f>
        <v>42858.8</v>
      </c>
      <c r="K3139">
        <v>1489439669</v>
      </c>
      <c r="L3139" s="16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>((E3139-D3139)/D3139)+1</f>
        <v>3.3333333333333326E-2</v>
      </c>
      <c r="R3139" s="11">
        <f>E3139/N3139</f>
        <v>50</v>
      </c>
      <c r="S3139" t="str">
        <f t="shared" ref="S3139:S3202" si="198">LEFT(P3139,FIND("/",P3139)-1)</f>
        <v>theater</v>
      </c>
      <c r="T3139" t="str">
        <f t="shared" ref="T3139:T3202" si="199">RIGHT(P3139,LEN(P3139)-FIND("/",P3139))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f t="shared" si="196"/>
        <v>42828.645914351851</v>
      </c>
      <c r="K3140">
        <v>1489591807</v>
      </c>
      <c r="L3140" s="16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>((E3140-D3140)/D3140)+1</f>
        <v>0</v>
      </c>
      <c r="R3140" s="11" t="e">
        <f>E3140/N3140</f>
        <v>#DIV/0!</v>
      </c>
      <c r="S3140" t="str">
        <f t="shared" si="198"/>
        <v>theater</v>
      </c>
      <c r="T3140" t="str">
        <f t="shared" si="1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f t="shared" si="196"/>
        <v>42819.189583333333</v>
      </c>
      <c r="K3141">
        <v>1487485760</v>
      </c>
      <c r="L3141" s="16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>((E3141-D3141)/D3141)+1</f>
        <v>5.4000000000000048E-2</v>
      </c>
      <c r="R3141" s="11">
        <f>E3141/N3141</f>
        <v>450</v>
      </c>
      <c r="S3141" t="str">
        <f t="shared" si="198"/>
        <v>theater</v>
      </c>
      <c r="T3141" t="str">
        <f t="shared" si="1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f t="shared" si="196"/>
        <v>42832.677118055552</v>
      </c>
      <c r="K3142">
        <v>1488993303</v>
      </c>
      <c r="L3142" s="16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>((E3142-D3142)/D3142)+1</f>
        <v>9.6000000000000529E-3</v>
      </c>
      <c r="R3142" s="11">
        <f>E3142/N3142</f>
        <v>24</v>
      </c>
      <c r="S3142" t="str">
        <f t="shared" si="198"/>
        <v>theater</v>
      </c>
      <c r="T3142" t="str">
        <f t="shared" si="1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f t="shared" si="196"/>
        <v>42841.833333333328</v>
      </c>
      <c r="K3143">
        <v>1488823488</v>
      </c>
      <c r="L3143" s="16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>((E3143-D3143)/D3143)+1</f>
        <v>0.51600000000000001</v>
      </c>
      <c r="R3143" s="11">
        <f>E3143/N3143</f>
        <v>32.25</v>
      </c>
      <c r="S3143" t="str">
        <f t="shared" si="198"/>
        <v>theater</v>
      </c>
      <c r="T3143" t="str">
        <f t="shared" si="1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f t="shared" si="196"/>
        <v>42813.471516203703</v>
      </c>
      <c r="K3144">
        <v>1487333939</v>
      </c>
      <c r="L3144" s="16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>((E3144-D3144)/D3144)+1</f>
        <v>1.6363636363636358E-2</v>
      </c>
      <c r="R3144" s="11">
        <f>E3144/N3144</f>
        <v>15</v>
      </c>
      <c r="S3144" t="str">
        <f t="shared" si="198"/>
        <v>theater</v>
      </c>
      <c r="T3144" t="str">
        <f t="shared" si="1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f t="shared" si="196"/>
        <v>42834.358287037037</v>
      </c>
      <c r="K3145">
        <v>1489480556</v>
      </c>
      <c r="L3145" s="16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>((E3145-D3145)/D3145)+1</f>
        <v>0</v>
      </c>
      <c r="R3145" s="11" t="e">
        <f>E3145/N3145</f>
        <v>#DIV/0!</v>
      </c>
      <c r="S3145" t="str">
        <f t="shared" si="198"/>
        <v>theater</v>
      </c>
      <c r="T3145" t="str">
        <f t="shared" si="1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f t="shared" si="196"/>
        <v>42813.25</v>
      </c>
      <c r="K3146">
        <v>1488459307</v>
      </c>
      <c r="L3146" s="16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>((E3146-D3146)/D3146)+1</f>
        <v>0.754</v>
      </c>
      <c r="R3146" s="11">
        <f>E3146/N3146</f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f t="shared" si="196"/>
        <v>42821.999236111107</v>
      </c>
      <c r="K3147">
        <v>1485478734</v>
      </c>
      <c r="L3147" s="16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>((E3147-D3147)/D3147)+1</f>
        <v>0</v>
      </c>
      <c r="R3147" s="11" t="e">
        <f>E3147/N3147</f>
        <v>#DIV/0!</v>
      </c>
      <c r="S3147" t="str">
        <f t="shared" si="198"/>
        <v>theater</v>
      </c>
      <c r="T3147" t="str">
        <f t="shared" si="1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f t="shared" si="196"/>
        <v>42841.640810185185</v>
      </c>
      <c r="K3148">
        <v>1488471766</v>
      </c>
      <c r="L3148" s="16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>((E3148-D3148)/D3148)+1</f>
        <v>0.10499999999999998</v>
      </c>
      <c r="R3148" s="11">
        <f>E3148/N3148</f>
        <v>437.5</v>
      </c>
      <c r="S3148" t="str">
        <f t="shared" si="198"/>
        <v>theater</v>
      </c>
      <c r="T3148" t="str">
        <f t="shared" si="1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f t="shared" si="196"/>
        <v>41950.011053240742</v>
      </c>
      <c r="K3149">
        <v>1411859755</v>
      </c>
      <c r="L3149" s="16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>((E3149-D3149)/D3149)+1</f>
        <v>1.1752499999999999</v>
      </c>
      <c r="R3149" s="11">
        <f>E3149/N3149</f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f t="shared" si="196"/>
        <v>41913.166666666664</v>
      </c>
      <c r="K3150">
        <v>1410278284</v>
      </c>
      <c r="L3150" s="16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>((E3150-D3150)/D3150)+1</f>
        <v>1.3116666666666665</v>
      </c>
      <c r="R3150" s="11">
        <f>E3150/N3150</f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f t="shared" si="196"/>
        <v>41250.083333333336</v>
      </c>
      <c r="K3151">
        <v>1352766300</v>
      </c>
      <c r="L3151" s="16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>((E3151-D3151)/D3151)+1</f>
        <v>1.04</v>
      </c>
      <c r="R3151" s="11">
        <f>E3151/N3151</f>
        <v>52</v>
      </c>
      <c r="S3151" t="str">
        <f t="shared" si="198"/>
        <v>theater</v>
      </c>
      <c r="T3151" t="str">
        <f t="shared" si="1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f t="shared" si="196"/>
        <v>40568.166666666664</v>
      </c>
      <c r="K3152">
        <v>1288160403</v>
      </c>
      <c r="L3152" s="16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>((E3152-D3152)/D3152)+1</f>
        <v>1.01</v>
      </c>
      <c r="R3152" s="11">
        <f>E3152/N3152</f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f t="shared" si="196"/>
        <v>41892.83997685185</v>
      </c>
      <c r="K3153">
        <v>1407787774</v>
      </c>
      <c r="L3153" s="16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((E3153-D3153)/D3153)+1</f>
        <v>1.004</v>
      </c>
      <c r="R3153" s="11">
        <f>E3153/N3153</f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f t="shared" si="196"/>
        <v>41580.867673611108</v>
      </c>
      <c r="K3154">
        <v>1380833367</v>
      </c>
      <c r="L3154" s="16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((E3154-D3154)/D3154)+1</f>
        <v>1.0595454545454546</v>
      </c>
      <c r="R3154" s="11">
        <f>E3154/N3154</f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f t="shared" si="196"/>
        <v>40664.207638888889</v>
      </c>
      <c r="K3155">
        <v>1301542937</v>
      </c>
      <c r="L3155" s="16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>((E3155-D3155)/D3155)+1</f>
        <v>3.3558333333333334</v>
      </c>
      <c r="R3155" s="11">
        <f>E3155/N3155</f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f t="shared" si="196"/>
        <v>41000.834004629629</v>
      </c>
      <c r="K3156">
        <v>1330722058</v>
      </c>
      <c r="L3156" s="16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>((E3156-D3156)/D3156)+1</f>
        <v>1.1292857142857142</v>
      </c>
      <c r="R3156" s="11">
        <f>E3156/N3156</f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f t="shared" si="196"/>
        <v>41263.499131944445</v>
      </c>
      <c r="K3157">
        <v>1353412725</v>
      </c>
      <c r="L3157" s="16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((E3157-D3157)/D3157)+1</f>
        <v>1.885046</v>
      </c>
      <c r="R3157" s="11">
        <f>E3157/N3157</f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f t="shared" si="196"/>
        <v>41061.953055555554</v>
      </c>
      <c r="K3158">
        <v>1335567144</v>
      </c>
      <c r="L3158" s="16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((E3158-D3158)/D3158)+1</f>
        <v>1.0181818181818181</v>
      </c>
      <c r="R3158" s="11">
        <f>E3158/N3158</f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f t="shared" si="196"/>
        <v>41839.208333333336</v>
      </c>
      <c r="K3159">
        <v>1404932105</v>
      </c>
      <c r="L3159" s="16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>((E3159-D3159)/D3159)+1</f>
        <v>1.01</v>
      </c>
      <c r="R3159" s="11">
        <f>E3159/N3159</f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f t="shared" si="196"/>
        <v>41477.839722222219</v>
      </c>
      <c r="K3160">
        <v>1371931752</v>
      </c>
      <c r="L3160" s="16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((E3160-D3160)/D3160)+1</f>
        <v>1.1400000000000001</v>
      </c>
      <c r="R3160" s="11">
        <f>E3160/N3160</f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f t="shared" si="196"/>
        <v>40926.958333333336</v>
      </c>
      <c r="K3161">
        <v>1323221761</v>
      </c>
      <c r="L3161" s="16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>((E3161-D3161)/D3161)+1</f>
        <v>1.3348133333333334</v>
      </c>
      <c r="R3161" s="11">
        <f>E3161/N3161</f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f t="shared" si="196"/>
        <v>41864.207638888889</v>
      </c>
      <c r="K3162">
        <v>1405923687</v>
      </c>
      <c r="L3162" s="16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>((E3162-D3162)/D3162)+1</f>
        <v>1.0153333333333334</v>
      </c>
      <c r="R3162" s="11">
        <f>E3162/N3162</f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f t="shared" si="196"/>
        <v>41927.536134259259</v>
      </c>
      <c r="K3163">
        <v>1410785522</v>
      </c>
      <c r="L3163" s="16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((E3163-D3163)/D3163)+1</f>
        <v>1.0509999999999999</v>
      </c>
      <c r="R3163" s="11">
        <f>E3163/N3163</f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f t="shared" si="196"/>
        <v>41827.083333333336</v>
      </c>
      <c r="K3164">
        <v>1402331262</v>
      </c>
      <c r="L3164" s="16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>((E3164-D3164)/D3164)+1</f>
        <v>1.2715000000000001</v>
      </c>
      <c r="R3164" s="11">
        <f>E3164/N3164</f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f t="shared" si="196"/>
        <v>41805.753761574073</v>
      </c>
      <c r="K3165">
        <v>1400263525</v>
      </c>
      <c r="L3165" s="16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((E3165-D3165)/D3165)+1</f>
        <v>1.1115384615384616</v>
      </c>
      <c r="R3165" s="11">
        <f>E3165/N3165</f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f t="shared" si="196"/>
        <v>41799.80572916667</v>
      </c>
      <c r="K3166">
        <v>1399490415</v>
      </c>
      <c r="L3166" s="16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>((E3166-D3166)/D3166)+1</f>
        <v>1.0676000000000001</v>
      </c>
      <c r="R3166" s="11">
        <f>E3166/N3166</f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f t="shared" si="196"/>
        <v>40666.165972222225</v>
      </c>
      <c r="K3167">
        <v>1302493760</v>
      </c>
      <c r="L3167" s="16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>((E3167-D3167)/D3167)+1</f>
        <v>1.6266666666666667</v>
      </c>
      <c r="R3167" s="11">
        <f>E3167/N3167</f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f t="shared" si="196"/>
        <v>41969.332638888889</v>
      </c>
      <c r="K3168">
        <v>1414514153</v>
      </c>
      <c r="L3168" s="16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>((E3168-D3168)/D3168)+1</f>
        <v>1.6022808571428571</v>
      </c>
      <c r="R3168" s="11">
        <f>E3168/N3168</f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f t="shared" si="196"/>
        <v>41853.175706018519</v>
      </c>
      <c r="K3169">
        <v>1405743181</v>
      </c>
      <c r="L3169" s="16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((E3169-D3169)/D3169)+1</f>
        <v>1.1616666666666666</v>
      </c>
      <c r="R3169" s="11">
        <f>E3169/N3169</f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f t="shared" si="196"/>
        <v>41803.916666666664</v>
      </c>
      <c r="K3170">
        <v>1399948353</v>
      </c>
      <c r="L3170" s="16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>((E3170-D3170)/D3170)+1</f>
        <v>1.242</v>
      </c>
      <c r="R3170" s="11">
        <f>E3170/N3170</f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f t="shared" si="196"/>
        <v>41621.207638888889</v>
      </c>
      <c r="K3171">
        <v>1384364561</v>
      </c>
      <c r="L3171" s="16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>((E3171-D3171)/D3171)+1</f>
        <v>1.030125</v>
      </c>
      <c r="R3171" s="11">
        <f>E3171/N3171</f>
        <v>100.5</v>
      </c>
      <c r="S3171" t="str">
        <f t="shared" si="198"/>
        <v>theater</v>
      </c>
      <c r="T3171" t="str">
        <f t="shared" si="1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f t="shared" si="196"/>
        <v>41822.166666666664</v>
      </c>
      <c r="K3172">
        <v>1401414944</v>
      </c>
      <c r="L3172" s="16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>((E3172-D3172)/D3172)+1</f>
        <v>1.1225000000000001</v>
      </c>
      <c r="R3172" s="11">
        <f>E3172/N3172</f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f t="shared" si="196"/>
        <v>42496.608310185184</v>
      </c>
      <c r="K3173">
        <v>1459953358</v>
      </c>
      <c r="L3173" s="16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((E3173-D3173)/D3173)+1</f>
        <v>1.0881428571428571</v>
      </c>
      <c r="R3173" s="11">
        <f>E3173/N3173</f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f t="shared" si="196"/>
        <v>40953.729953703703</v>
      </c>
      <c r="K3174">
        <v>1326648668</v>
      </c>
      <c r="L3174" s="16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((E3174-D3174)/D3174)+1</f>
        <v>1.1499999999999999</v>
      </c>
      <c r="R3174" s="11">
        <f>E3174/N3174</f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f t="shared" si="196"/>
        <v>41908.878379629627</v>
      </c>
      <c r="K3175">
        <v>1409173492</v>
      </c>
      <c r="L3175" s="16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((E3175-D3175)/D3175)+1</f>
        <v>1.03</v>
      </c>
      <c r="R3175" s="11">
        <f>E3175/N3175</f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f t="shared" si="196"/>
        <v>41876.864675925928</v>
      </c>
      <c r="K3176">
        <v>1407789908</v>
      </c>
      <c r="L3176" s="16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((E3176-D3176)/D3176)+1</f>
        <v>1.0113333333333334</v>
      </c>
      <c r="R3176" s="11">
        <f>E3176/N3176</f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f t="shared" si="196"/>
        <v>40591.886886574073</v>
      </c>
      <c r="K3177">
        <v>1292793427</v>
      </c>
      <c r="L3177" s="16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((E3177-D3177)/D3177)+1</f>
        <v>1.0955999999999999</v>
      </c>
      <c r="R3177" s="11">
        <f>E3177/N3177</f>
        <v>91.3</v>
      </c>
      <c r="S3177" t="str">
        <f t="shared" si="198"/>
        <v>theater</v>
      </c>
      <c r="T3177" t="str">
        <f t="shared" si="1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f t="shared" si="196"/>
        <v>41504.625</v>
      </c>
      <c r="K3178">
        <v>1374531631</v>
      </c>
      <c r="L3178" s="16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>((E3178-D3178)/D3178)+1</f>
        <v>1.148421052631579</v>
      </c>
      <c r="R3178" s="11">
        <f>E3178/N3178</f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f t="shared" si="196"/>
        <v>41811.666770833333</v>
      </c>
      <c r="K3179">
        <v>1400774409</v>
      </c>
      <c r="L3179" s="16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((E3179-D3179)/D3179)+1</f>
        <v>1.1739999999999999</v>
      </c>
      <c r="R3179" s="11">
        <f>E3179/N3179</f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f t="shared" si="196"/>
        <v>41836.605034722219</v>
      </c>
      <c r="K3180">
        <v>1402929075</v>
      </c>
      <c r="L3180" s="16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((E3180-D3180)/D3180)+1</f>
        <v>1.7173333333333334</v>
      </c>
      <c r="R3180" s="11">
        <f>E3180/N3180</f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f t="shared" si="196"/>
        <v>41400.702210648145</v>
      </c>
      <c r="K3181">
        <v>1365699071</v>
      </c>
      <c r="L3181" s="16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((E3181-D3181)/D3181)+1</f>
        <v>1.1416238095238094</v>
      </c>
      <c r="R3181" s="11">
        <f>E3181/N3181</f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f t="shared" si="196"/>
        <v>41810.412604166668</v>
      </c>
      <c r="K3182">
        <v>1400666049</v>
      </c>
      <c r="L3182" s="16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((E3182-D3182)/D3182)+1</f>
        <v>1.1975</v>
      </c>
      <c r="R3182" s="11">
        <f>E3182/N3182</f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f t="shared" si="196"/>
        <v>41805.666666666664</v>
      </c>
      <c r="K3183">
        <v>1400570787</v>
      </c>
      <c r="L3183" s="16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>((E3183-D3183)/D3183)+1</f>
        <v>1.0900000000000001</v>
      </c>
      <c r="R3183" s="11">
        <f>E3183/N3183</f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f t="shared" si="196"/>
        <v>40939.708333333336</v>
      </c>
      <c r="K3184">
        <v>1323211621</v>
      </c>
      <c r="L3184" s="16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>((E3184-D3184)/D3184)+1</f>
        <v>1.0088571428571429</v>
      </c>
      <c r="R3184" s="11">
        <f>E3184/N3184</f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f t="shared" si="196"/>
        <v>41509.79478009259</v>
      </c>
      <c r="K3185">
        <v>1375729469</v>
      </c>
      <c r="L3185" s="16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>((E3185-D3185)/D3185)+1</f>
        <v>1.0900000000000001</v>
      </c>
      <c r="R3185" s="11">
        <f>E3185/N3185</f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f t="shared" si="196"/>
        <v>41821.993414351848</v>
      </c>
      <c r="K3186">
        <v>1401666631</v>
      </c>
      <c r="L3186" s="16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((E3186-D3186)/D3186)+1</f>
        <v>1.0720930232558139</v>
      </c>
      <c r="R3186" s="11">
        <f>E3186/N3186</f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f t="shared" si="196"/>
        <v>41836.977326388893</v>
      </c>
      <c r="K3187">
        <v>1404948441</v>
      </c>
      <c r="L3187" s="16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((E3187-D3187)/D3187)+1</f>
        <v>1</v>
      </c>
      <c r="R3187" s="11">
        <f>E3187/N3187</f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f t="shared" si="196"/>
        <v>41898.875</v>
      </c>
      <c r="K3188">
        <v>1408313438</v>
      </c>
      <c r="L3188" s="16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>((E3188-D3188)/D3188)+1</f>
        <v>1.0218750000000001</v>
      </c>
      <c r="R3188" s="11">
        <f>E3188/N3188</f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f t="shared" si="196"/>
        <v>41855.666354166664</v>
      </c>
      <c r="K3189">
        <v>1405439973</v>
      </c>
      <c r="L3189" s="16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((E3189-D3189)/D3189)+1</f>
        <v>1.1629333333333334</v>
      </c>
      <c r="R3189" s="11">
        <f>E3189/N3189</f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f t="shared" si="196"/>
        <v>42165.415532407409</v>
      </c>
      <c r="K3190">
        <v>1432115902</v>
      </c>
      <c r="L3190" s="16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>((E3190-D3190)/D3190)+1</f>
        <v>0.65</v>
      </c>
      <c r="R3190" s="11">
        <f>E3190/N3190</f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f t="shared" si="196"/>
        <v>42148.346435185187</v>
      </c>
      <c r="K3191">
        <v>1429863532</v>
      </c>
      <c r="L3191" s="16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((E3191-D3191)/D3191)+1</f>
        <v>0.12327272727272731</v>
      </c>
      <c r="R3191" s="11">
        <f>E3191/N3191</f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f t="shared" si="196"/>
        <v>42713.192997685182</v>
      </c>
      <c r="K3192">
        <v>1478662675</v>
      </c>
      <c r="L3192" s="16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>((E3192-D3192)/D3192)+1</f>
        <v>0</v>
      </c>
      <c r="R3192" s="11" t="e">
        <f>E3192/N3192</f>
        <v>#DIV/0!</v>
      </c>
      <c r="S3192" t="str">
        <f t="shared" si="198"/>
        <v>theater</v>
      </c>
      <c r="T3192" t="str">
        <f t="shared" si="1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f t="shared" si="196"/>
        <v>42598.755428240736</v>
      </c>
      <c r="K3193">
        <v>1466186869</v>
      </c>
      <c r="L3193" s="16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((E3193-D3193)/D3193)+1</f>
        <v>4.0266666666666673E-2</v>
      </c>
      <c r="R3193" s="11">
        <f>E3193/N3193</f>
        <v>37.75</v>
      </c>
      <c r="S3193" t="str">
        <f t="shared" si="198"/>
        <v>theater</v>
      </c>
      <c r="T3193" t="str">
        <f t="shared" si="1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f t="shared" si="196"/>
        <v>42063.916666666672</v>
      </c>
      <c r="K3194">
        <v>1421274859</v>
      </c>
      <c r="L3194" s="16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>((E3194-D3194)/D3194)+1</f>
        <v>1.0199999999999987E-2</v>
      </c>
      <c r="R3194" s="11">
        <f>E3194/N3194</f>
        <v>12.75</v>
      </c>
      <c r="S3194" t="str">
        <f t="shared" si="198"/>
        <v>theater</v>
      </c>
      <c r="T3194" t="str">
        <f t="shared" si="1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f t="shared" si="196"/>
        <v>42055.968240740738</v>
      </c>
      <c r="K3195">
        <v>1420586056</v>
      </c>
      <c r="L3195" s="16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((E3195-D3195)/D3195)+1</f>
        <v>0.11739999999999995</v>
      </c>
      <c r="R3195" s="11">
        <f>E3195/N3195</f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f t="shared" si="196"/>
        <v>42212.062476851846</v>
      </c>
      <c r="K3196">
        <v>1435368598</v>
      </c>
      <c r="L3196" s="16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((E3196-D3196)/D3196)+1</f>
        <v>0</v>
      </c>
      <c r="R3196" s="11" t="e">
        <f>E3196/N3196</f>
        <v>#DIV/0!</v>
      </c>
      <c r="S3196" t="str">
        <f t="shared" si="198"/>
        <v>theater</v>
      </c>
      <c r="T3196" t="str">
        <f t="shared" si="1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f t="shared" si="196"/>
        <v>42047.594236111108</v>
      </c>
      <c r="K3197">
        <v>1421158542</v>
      </c>
      <c r="L3197" s="16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((E3197-D3197)/D3197)+1</f>
        <v>0.59142857142857141</v>
      </c>
      <c r="R3197" s="11">
        <f>E3197/N3197</f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f t="shared" si="196"/>
        <v>42217.583333333328</v>
      </c>
      <c r="K3198">
        <v>1433254875</v>
      </c>
      <c r="L3198" s="16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>((E3198-D3198)/D3198)+1</f>
        <v>6.0000000000004494E-4</v>
      </c>
      <c r="R3198" s="11">
        <f>E3198/N3198</f>
        <v>300</v>
      </c>
      <c r="S3198" t="str">
        <f t="shared" si="198"/>
        <v>theater</v>
      </c>
      <c r="T3198" t="str">
        <f t="shared" si="1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f t="shared" si="196"/>
        <v>42039.493263888886</v>
      </c>
      <c r="K3199">
        <v>1420458618</v>
      </c>
      <c r="L3199" s="16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((E3199-D3199)/D3199)+1</f>
        <v>0.11450000000000005</v>
      </c>
      <c r="R3199" s="11">
        <f>E3199/N3199</f>
        <v>286.25</v>
      </c>
      <c r="S3199" t="str">
        <f t="shared" si="198"/>
        <v>theater</v>
      </c>
      <c r="T3199" t="str">
        <f t="shared" si="1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f t="shared" si="196"/>
        <v>42051.424502314811</v>
      </c>
      <c r="K3200">
        <v>1420798277</v>
      </c>
      <c r="L3200" s="16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>((E3200-D3200)/D3200)+1</f>
        <v>3.6666666666667069E-3</v>
      </c>
      <c r="R3200" s="11">
        <f>E3200/N3200</f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f t="shared" si="196"/>
        <v>41888.875</v>
      </c>
      <c r="K3201">
        <v>1407435418</v>
      </c>
      <c r="L3201" s="16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>((E3201-D3201)/D3201)+1</f>
        <v>0.52160000000000006</v>
      </c>
      <c r="R3201" s="11">
        <f>E3201/N3201</f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f t="shared" si="196"/>
        <v>42490.231944444444</v>
      </c>
      <c r="K3202">
        <v>1459410101</v>
      </c>
      <c r="L3202" s="16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>((E3202-D3202)/D3202)+1</f>
        <v>2.0000000000020002E-5</v>
      </c>
      <c r="R3202" s="11">
        <f>E3202/N3202</f>
        <v>1</v>
      </c>
      <c r="S3202" t="str">
        <f t="shared" si="198"/>
        <v>theater</v>
      </c>
      <c r="T3202" t="str">
        <f t="shared" si="1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f t="shared" ref="J3203:J3266" si="200">(((I3203/60)/60)/24)+DATE(1970,1,1)</f>
        <v>41882.767094907409</v>
      </c>
      <c r="K3203">
        <v>1407695077</v>
      </c>
      <c r="L3203" s="16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>((E3203-D3203)/D3203)+1</f>
        <v>1.2499999999999956E-2</v>
      </c>
      <c r="R3203" s="11">
        <f>E3203/N3203</f>
        <v>12.5</v>
      </c>
      <c r="S3203" t="str">
        <f t="shared" ref="S3203:S3266" si="202">LEFT(P3203,FIND("/",P3203)-1)</f>
        <v>theater</v>
      </c>
      <c r="T3203" t="str">
        <f t="shared" ref="T3203:T3266" si="203">RIGHT(P3203,LEN(P3203)-FIND("/",P3203))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f t="shared" si="200"/>
        <v>42352.249305555553</v>
      </c>
      <c r="K3204">
        <v>1445027346</v>
      </c>
      <c r="L3204" s="16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>((E3204-D3204)/D3204)+1</f>
        <v>0.54520000000000002</v>
      </c>
      <c r="R3204" s="11">
        <f>E3204/N3204</f>
        <v>109.04</v>
      </c>
      <c r="S3204" t="str">
        <f t="shared" si="202"/>
        <v>theater</v>
      </c>
      <c r="T3204" t="str">
        <f t="shared" si="203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f t="shared" si="200"/>
        <v>42272.988680555558</v>
      </c>
      <c r="K3205">
        <v>1440632622</v>
      </c>
      <c r="L3205" s="16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((E3205-D3205)/D3205)+1</f>
        <v>0.25</v>
      </c>
      <c r="R3205" s="11">
        <f>E3205/N3205</f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f t="shared" si="200"/>
        <v>42202.676388888889</v>
      </c>
      <c r="K3206">
        <v>1434558479</v>
      </c>
      <c r="L3206" s="16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>((E3206-D3206)/D3206)+1</f>
        <v>0</v>
      </c>
      <c r="R3206" s="11" t="e">
        <f>E3206/N3206</f>
        <v>#DIV/0!</v>
      </c>
      <c r="S3206" t="str">
        <f t="shared" si="202"/>
        <v>theater</v>
      </c>
      <c r="T3206" t="str">
        <f t="shared" si="203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f t="shared" si="200"/>
        <v>42125.374675925923</v>
      </c>
      <c r="K3207">
        <v>1427878772</v>
      </c>
      <c r="L3207" s="16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((E3207-D3207)/D3207)+1</f>
        <v>3.4124999999999961E-2</v>
      </c>
      <c r="R3207" s="11">
        <f>E3207/N3207</f>
        <v>22.75</v>
      </c>
      <c r="S3207" t="str">
        <f t="shared" si="202"/>
        <v>theater</v>
      </c>
      <c r="T3207" t="str">
        <f t="shared" si="203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f t="shared" si="200"/>
        <v>42266.276053240741</v>
      </c>
      <c r="K3208">
        <v>1440052651</v>
      </c>
      <c r="L3208" s="16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((E3208-D3208)/D3208)+1</f>
        <v>0</v>
      </c>
      <c r="R3208" s="11" t="e">
        <f>E3208/N3208</f>
        <v>#DIV/0!</v>
      </c>
      <c r="S3208" t="str">
        <f t="shared" si="202"/>
        <v>theater</v>
      </c>
      <c r="T3208" t="str">
        <f t="shared" si="203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f t="shared" si="200"/>
        <v>42117.236192129625</v>
      </c>
      <c r="K3209">
        <v>1424587207</v>
      </c>
      <c r="L3209" s="16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>((E3209-D3209)/D3209)+1</f>
        <v>0.46363636363636362</v>
      </c>
      <c r="R3209" s="11">
        <f>E3209/N3209</f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f t="shared" si="200"/>
        <v>41848.605057870373</v>
      </c>
      <c r="K3210">
        <v>1404743477</v>
      </c>
      <c r="L3210" s="16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((E3210-D3210)/D3210)+1</f>
        <v>1.0349999999999999</v>
      </c>
      <c r="R3210" s="11">
        <f>E3210/N3210</f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f t="shared" si="200"/>
        <v>41810.958333333336</v>
      </c>
      <c r="K3211">
        <v>1400512658</v>
      </c>
      <c r="L3211" s="16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>((E3211-D3211)/D3211)+1</f>
        <v>1.1932315789473684</v>
      </c>
      <c r="R3211" s="11">
        <f>E3211/N3211</f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f t="shared" si="200"/>
        <v>41061.165972222225</v>
      </c>
      <c r="K3212">
        <v>1334442519</v>
      </c>
      <c r="L3212" s="16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>((E3212-D3212)/D3212)+1</f>
        <v>1.2576666666666667</v>
      </c>
      <c r="R3212" s="11">
        <f>E3212/N3212</f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f t="shared" si="200"/>
        <v>41866.083333333336</v>
      </c>
      <c r="K3213">
        <v>1405346680</v>
      </c>
      <c r="L3213" s="16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>((E3213-D3213)/D3213)+1</f>
        <v>1.1974347826086957</v>
      </c>
      <c r="R3213" s="11">
        <f>E3213/N3213</f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f t="shared" si="200"/>
        <v>41859.795729166668</v>
      </c>
      <c r="K3214">
        <v>1404932751</v>
      </c>
      <c r="L3214" s="16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((E3214-D3214)/D3214)+1</f>
        <v>1.2625</v>
      </c>
      <c r="R3214" s="11">
        <f>E3214/N3214</f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f t="shared" si="200"/>
        <v>42211.763414351852</v>
      </c>
      <c r="K3215">
        <v>1434478759</v>
      </c>
      <c r="L3215" s="16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((E3215-D3215)/D3215)+1</f>
        <v>1.0011666666666668</v>
      </c>
      <c r="R3215" s="11">
        <f>E3215/N3215</f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f t="shared" si="200"/>
        <v>42374.996527777781</v>
      </c>
      <c r="K3216">
        <v>1448823673</v>
      </c>
      <c r="L3216" s="16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>((E3216-D3216)/D3216)+1</f>
        <v>1.0213333333333334</v>
      </c>
      <c r="R3216" s="11">
        <f>E3216/N3216</f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f t="shared" si="200"/>
        <v>42257.165972222225</v>
      </c>
      <c r="K3217">
        <v>1438617471</v>
      </c>
      <c r="L3217" s="16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>((E3217-D3217)/D3217)+1</f>
        <v>1.0035142857142858</v>
      </c>
      <c r="R3217" s="11">
        <f>E3217/N3217</f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f t="shared" si="200"/>
        <v>42196.604166666672</v>
      </c>
      <c r="K3218">
        <v>1433934371</v>
      </c>
      <c r="L3218" s="16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>((E3218-D3218)/D3218)+1</f>
        <v>1.0004999999999999</v>
      </c>
      <c r="R3218" s="11">
        <f>E3218/N3218</f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f t="shared" si="200"/>
        <v>42678.546111111107</v>
      </c>
      <c r="K3219">
        <v>1475672784</v>
      </c>
      <c r="L3219" s="16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((E3219-D3219)/D3219)+1</f>
        <v>1.1602222222222223</v>
      </c>
      <c r="R3219" s="11">
        <f>E3219/N3219</f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f t="shared" si="200"/>
        <v>42004</v>
      </c>
      <c r="K3220">
        <v>1417132986</v>
      </c>
      <c r="L3220" s="16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>((E3220-D3220)/D3220)+1</f>
        <v>1.0209999999999999</v>
      </c>
      <c r="R3220" s="11">
        <f>E3220/N3220</f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f t="shared" si="200"/>
        <v>42085.941516203704</v>
      </c>
      <c r="K3221">
        <v>1424043347</v>
      </c>
      <c r="L3221" s="16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>((E3221-D3221)/D3221)+1</f>
        <v>1.0011000000000001</v>
      </c>
      <c r="R3221" s="11">
        <f>E3221/N3221</f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f t="shared" si="200"/>
        <v>42806.875</v>
      </c>
      <c r="K3222">
        <v>1486411204</v>
      </c>
      <c r="L3222" s="16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>((E3222-D3222)/D3222)+1</f>
        <v>1.0084</v>
      </c>
      <c r="R3222" s="11">
        <f>E3222/N3222</f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f t="shared" si="200"/>
        <v>42190.696793981479</v>
      </c>
      <c r="K3223">
        <v>1433090603</v>
      </c>
      <c r="L3223" s="16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((E3223-D3223)/D3223)+1</f>
        <v>1.0342500000000001</v>
      </c>
      <c r="R3223" s="11">
        <f>E3223/N3223</f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f t="shared" si="200"/>
        <v>42301.895138888889</v>
      </c>
      <c r="K3224">
        <v>1443016697</v>
      </c>
      <c r="L3224" s="16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>((E3224-D3224)/D3224)+1</f>
        <v>1.248</v>
      </c>
      <c r="R3224" s="11">
        <f>E3224/N3224</f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f t="shared" si="200"/>
        <v>42236.835370370376</v>
      </c>
      <c r="K3225">
        <v>1437508976</v>
      </c>
      <c r="L3225" s="16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((E3225-D3225)/D3225)+1</f>
        <v>1.0951612903225807</v>
      </c>
      <c r="R3225" s="11">
        <f>E3225/N3225</f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f t="shared" si="200"/>
        <v>42745.208333333328</v>
      </c>
      <c r="K3226">
        <v>1479932713</v>
      </c>
      <c r="L3226" s="16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>((E3226-D3226)/D3226)+1</f>
        <v>1.0203333333333333</v>
      </c>
      <c r="R3226" s="11">
        <f>E3226/N3226</f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f t="shared" si="200"/>
        <v>42524.875</v>
      </c>
      <c r="K3227">
        <v>1463145938</v>
      </c>
      <c r="L3227" s="16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>((E3227-D3227)/D3227)+1</f>
        <v>1.0235000000000001</v>
      </c>
      <c r="R3227" s="11">
        <f>E3227/N3227</f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f t="shared" si="200"/>
        <v>42307.583472222221</v>
      </c>
      <c r="K3228">
        <v>1443621612</v>
      </c>
      <c r="L3228" s="16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((E3228-D3228)/D3228)+1</f>
        <v>1.0416666666666667</v>
      </c>
      <c r="R3228" s="11">
        <f>E3228/N3228</f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f t="shared" si="200"/>
        <v>42752.882361111115</v>
      </c>
      <c r="K3229">
        <v>1482095436</v>
      </c>
      <c r="L3229" s="16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((E3229-D3229)/D3229)+1</f>
        <v>1.25</v>
      </c>
      <c r="R3229" s="11">
        <f>E3229/N3229</f>
        <v>50</v>
      </c>
      <c r="S3229" t="str">
        <f t="shared" si="202"/>
        <v>theater</v>
      </c>
      <c r="T3229" t="str">
        <f t="shared" si="203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f t="shared" si="200"/>
        <v>42355.207638888889</v>
      </c>
      <c r="K3230">
        <v>1447606884</v>
      </c>
      <c r="L3230" s="16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>((E3230-D3230)/D3230)+1</f>
        <v>1.0234285714285714</v>
      </c>
      <c r="R3230" s="11">
        <f>E3230/N3230</f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f t="shared" si="200"/>
        <v>41963.333310185189</v>
      </c>
      <c r="K3231">
        <v>1413874798</v>
      </c>
      <c r="L3231" s="16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>((E3231-D3231)/D3231)+1</f>
        <v>1.0786500000000001</v>
      </c>
      <c r="R3231" s="11">
        <f>E3231/N3231</f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f t="shared" si="200"/>
        <v>41913.165972222225</v>
      </c>
      <c r="K3232">
        <v>1410840126</v>
      </c>
      <c r="L3232" s="16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>((E3232-D3232)/D3232)+1</f>
        <v>1.0988461538461538</v>
      </c>
      <c r="R3232" s="11">
        <f>E3232/N3232</f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f t="shared" si="200"/>
        <v>42476.943831018521</v>
      </c>
      <c r="K3233">
        <v>1458254347</v>
      </c>
      <c r="L3233" s="16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((E3233-D3233)/D3233)+1</f>
        <v>1.6099999999999999</v>
      </c>
      <c r="R3233" s="11">
        <f>E3233/N3233</f>
        <v>57.5</v>
      </c>
      <c r="S3233" t="str">
        <f t="shared" si="202"/>
        <v>theater</v>
      </c>
      <c r="T3233" t="str">
        <f t="shared" si="203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f t="shared" si="200"/>
        <v>42494.165972222225</v>
      </c>
      <c r="K3234">
        <v>1459711917</v>
      </c>
      <c r="L3234" s="16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>((E3234-D3234)/D3234)+1</f>
        <v>1.3120000000000001</v>
      </c>
      <c r="R3234" s="11">
        <f>E3234/N3234</f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f t="shared" si="200"/>
        <v>42796.805034722223</v>
      </c>
      <c r="K3235">
        <v>1485890355</v>
      </c>
      <c r="L3235" s="16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((E3235-D3235)/D3235)+1</f>
        <v>1.1879999999999999</v>
      </c>
      <c r="R3235" s="11">
        <f>E3235/N3235</f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f t="shared" si="200"/>
        <v>42767.979861111111</v>
      </c>
      <c r="K3236">
        <v>1483124208</v>
      </c>
      <c r="L3236" s="16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>((E3236-D3236)/D3236)+1</f>
        <v>1.0039275000000001</v>
      </c>
      <c r="R3236" s="11">
        <f>E3236/N3236</f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f t="shared" si="200"/>
        <v>42552.347812499997</v>
      </c>
      <c r="K3237">
        <v>1464769251</v>
      </c>
      <c r="L3237" s="16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((E3237-D3237)/D3237)+1</f>
        <v>1.0320666666666667</v>
      </c>
      <c r="R3237" s="11">
        <f>E3237/N3237</f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f t="shared" si="200"/>
        <v>42732.917048611111</v>
      </c>
      <c r="K3238">
        <v>1480370433</v>
      </c>
      <c r="L3238" s="16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((E3238-D3238)/D3238)+1</f>
        <v>1.006</v>
      </c>
      <c r="R3238" s="11">
        <f>E3238/N3238</f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f t="shared" si="200"/>
        <v>42276.165972222225</v>
      </c>
      <c r="K3239">
        <v>1441452184</v>
      </c>
      <c r="L3239" s="16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>((E3239-D3239)/D3239)+1</f>
        <v>1.0078754285714286</v>
      </c>
      <c r="R3239" s="11">
        <f>E3239/N3239</f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f t="shared" si="200"/>
        <v>42186.510393518518</v>
      </c>
      <c r="K3240">
        <v>1433160898</v>
      </c>
      <c r="L3240" s="16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((E3240-D3240)/D3240)+1</f>
        <v>1.1232142857142857</v>
      </c>
      <c r="R3240" s="11">
        <f>E3240/N3240</f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f t="shared" si="200"/>
        <v>42302.999305555553</v>
      </c>
      <c r="K3241">
        <v>1443665293</v>
      </c>
      <c r="L3241" s="16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>((E3241-D3241)/D3241)+1</f>
        <v>1.0591914022517912</v>
      </c>
      <c r="R3241" s="11">
        <f>E3241/N3241</f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f t="shared" si="200"/>
        <v>42782.958333333328</v>
      </c>
      <c r="K3242">
        <v>1484843948</v>
      </c>
      <c r="L3242" s="16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>((E3242-D3242)/D3242)+1</f>
        <v>1.0056666666666667</v>
      </c>
      <c r="R3242" s="11">
        <f>E3242/N3242</f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f t="shared" si="200"/>
        <v>41926.290972222225</v>
      </c>
      <c r="K3243">
        <v>1410421670</v>
      </c>
      <c r="L3243" s="16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>((E3243-D3243)/D3243)+1</f>
        <v>1.1530588235294117</v>
      </c>
      <c r="R3243" s="11">
        <f>E3243/N3243</f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f t="shared" si="200"/>
        <v>41901.755694444444</v>
      </c>
      <c r="K3244">
        <v>1408558092</v>
      </c>
      <c r="L3244" s="16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((E3244-D3244)/D3244)+1</f>
        <v>1.273042</v>
      </c>
      <c r="R3244" s="11">
        <f>E3244/N3244</f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f t="shared" si="200"/>
        <v>42286</v>
      </c>
      <c r="K3245">
        <v>1442283562</v>
      </c>
      <c r="L3245" s="16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>((E3245-D3245)/D3245)+1</f>
        <v>1.028375</v>
      </c>
      <c r="R3245" s="11">
        <f>E3245/N3245</f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f t="shared" si="200"/>
        <v>42705.735902777778</v>
      </c>
      <c r="K3246">
        <v>1478018382</v>
      </c>
      <c r="L3246" s="16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>((E3246-D3246)/D3246)+1</f>
        <v>1.0293749999999999</v>
      </c>
      <c r="R3246" s="11">
        <f>E3246/N3246</f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f t="shared" si="200"/>
        <v>42167.083333333328</v>
      </c>
      <c r="K3247">
        <v>1431354258</v>
      </c>
      <c r="L3247" s="16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>((E3247-D3247)/D3247)+1</f>
        <v>1.043047619047619</v>
      </c>
      <c r="R3247" s="11">
        <f>E3247/N3247</f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f t="shared" si="200"/>
        <v>42259.165972222225</v>
      </c>
      <c r="K3248">
        <v>1439551200</v>
      </c>
      <c r="L3248" s="16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>((E3248-D3248)/D3248)+1</f>
        <v>1.1122000000000001</v>
      </c>
      <c r="R3248" s="11">
        <f>E3248/N3248</f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f t="shared" si="200"/>
        <v>42197.434166666666</v>
      </c>
      <c r="K3249">
        <v>1434104712</v>
      </c>
      <c r="L3249" s="16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((E3249-D3249)/D3249)+1</f>
        <v>1.0586</v>
      </c>
      <c r="R3249" s="11">
        <f>E3249/N3249</f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f t="shared" si="200"/>
        <v>42098.846724537041</v>
      </c>
      <c r="K3250">
        <v>1425590357</v>
      </c>
      <c r="L3250" s="16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>((E3250-D3250)/D3250)+1</f>
        <v>1.0079166666666666</v>
      </c>
      <c r="R3250" s="11">
        <f>E3250/N3250</f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f t="shared" si="200"/>
        <v>42175.746689814812</v>
      </c>
      <c r="K3251">
        <v>1432230914</v>
      </c>
      <c r="L3251" s="16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((E3251-D3251)/D3251)+1</f>
        <v>1.0492727272727274</v>
      </c>
      <c r="R3251" s="11">
        <f>E3251/N3251</f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f t="shared" si="200"/>
        <v>41948.783842592595</v>
      </c>
      <c r="K3252">
        <v>1412617724</v>
      </c>
      <c r="L3252" s="16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>((E3252-D3252)/D3252)+1</f>
        <v>1.01552</v>
      </c>
      <c r="R3252" s="11">
        <f>E3252/N3252</f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f t="shared" si="200"/>
        <v>42176.731087962966</v>
      </c>
      <c r="K3253">
        <v>1432315966</v>
      </c>
      <c r="L3253" s="16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((E3253-D3253)/D3253)+1</f>
        <v>1.1073333333333333</v>
      </c>
      <c r="R3253" s="11">
        <f>E3253/N3253</f>
        <v>83.05</v>
      </c>
      <c r="S3253" t="str">
        <f t="shared" si="202"/>
        <v>theater</v>
      </c>
      <c r="T3253" t="str">
        <f t="shared" si="203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f t="shared" si="200"/>
        <v>42620.472685185188</v>
      </c>
      <c r="K3254">
        <v>1470655240</v>
      </c>
      <c r="L3254" s="16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((E3254-D3254)/D3254)+1</f>
        <v>1.2782222222222221</v>
      </c>
      <c r="R3254" s="11">
        <f>E3254/N3254</f>
        <v>57.52</v>
      </c>
      <c r="S3254" t="str">
        <f t="shared" si="202"/>
        <v>theater</v>
      </c>
      <c r="T3254" t="str">
        <f t="shared" si="203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f t="shared" si="200"/>
        <v>42621.15625</v>
      </c>
      <c r="K3255">
        <v>1471701028</v>
      </c>
      <c r="L3255" s="16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>((E3255-D3255)/D3255)+1</f>
        <v>1.0182500000000001</v>
      </c>
      <c r="R3255" s="11">
        <f>E3255/N3255</f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f t="shared" si="200"/>
        <v>42089.044085648144</v>
      </c>
      <c r="K3256">
        <v>1424743409</v>
      </c>
      <c r="L3256" s="16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>((E3256-D3256)/D3256)+1</f>
        <v>1.012576923076923</v>
      </c>
      <c r="R3256" s="11">
        <f>E3256/N3256</f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f t="shared" si="200"/>
        <v>41919.768229166664</v>
      </c>
      <c r="K3257">
        <v>1410114375</v>
      </c>
      <c r="L3257" s="16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((E3257-D3257)/D3257)+1</f>
        <v>1.75</v>
      </c>
      <c r="R3257" s="11">
        <f>E3257/N3257</f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f t="shared" si="200"/>
        <v>42166.165972222225</v>
      </c>
      <c r="K3258">
        <v>1432129577</v>
      </c>
      <c r="L3258" s="16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>((E3258-D3258)/D3258)+1</f>
        <v>1.2806</v>
      </c>
      <c r="R3258" s="11">
        <f>E3258/N3258</f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f t="shared" si="200"/>
        <v>42788.559629629628</v>
      </c>
      <c r="K3259">
        <v>1485177952</v>
      </c>
      <c r="L3259" s="16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((E3259-D3259)/D3259)+1</f>
        <v>1.0629949999999999</v>
      </c>
      <c r="R3259" s="11">
        <f>E3259/N3259</f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f t="shared" si="200"/>
        <v>42012.887280092589</v>
      </c>
      <c r="K3260">
        <v>1418159861</v>
      </c>
      <c r="L3260" s="16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((E3260-D3260)/D3260)+1</f>
        <v>1.052142857142857</v>
      </c>
      <c r="R3260" s="11">
        <f>E3260/N3260</f>
        <v>98.2</v>
      </c>
      <c r="S3260" t="str">
        <f t="shared" si="202"/>
        <v>theater</v>
      </c>
      <c r="T3260" t="str">
        <f t="shared" si="203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f t="shared" si="200"/>
        <v>42644.165972222225</v>
      </c>
      <c r="K3261">
        <v>1472753745</v>
      </c>
      <c r="L3261" s="16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>((E3261-D3261)/D3261)+1</f>
        <v>1.0616782608695652</v>
      </c>
      <c r="R3261" s="11">
        <f>E3261/N3261</f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f t="shared" si="200"/>
        <v>42338.714328703703</v>
      </c>
      <c r="K3262">
        <v>1445875718</v>
      </c>
      <c r="L3262" s="16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>((E3262-D3262)/D3262)+1</f>
        <v>1.0924</v>
      </c>
      <c r="R3262" s="11">
        <f>E3262/N3262</f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f t="shared" si="200"/>
        <v>42201.725416666668</v>
      </c>
      <c r="K3263">
        <v>1434475476</v>
      </c>
      <c r="L3263" s="16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((E3263-D3263)/D3263)+1</f>
        <v>1.0045454545454546</v>
      </c>
      <c r="R3263" s="11">
        <f>E3263/N3263</f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f t="shared" si="200"/>
        <v>41995.166666666672</v>
      </c>
      <c r="K3264">
        <v>1416555262</v>
      </c>
      <c r="L3264" s="16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>((E3264-D3264)/D3264)+1</f>
        <v>1.0304098360655738</v>
      </c>
      <c r="R3264" s="11">
        <f>E3264/N3264</f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f t="shared" si="200"/>
        <v>42307.875</v>
      </c>
      <c r="K3265">
        <v>1444220588</v>
      </c>
      <c r="L3265" s="16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>((E3265-D3265)/D3265)+1</f>
        <v>1.121664</v>
      </c>
      <c r="R3265" s="11">
        <f>E3265/N3265</f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f t="shared" si="200"/>
        <v>42032.916666666672</v>
      </c>
      <c r="K3266">
        <v>1421089938</v>
      </c>
      <c r="L3266" s="16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>((E3266-D3266)/D3266)+1</f>
        <v>1.03</v>
      </c>
      <c r="R3266" s="11">
        <f>E3266/N3266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f t="shared" ref="J3267:J3330" si="204">(((I3267/60)/60)/24)+DATE(1970,1,1)</f>
        <v>42341.708333333328</v>
      </c>
      <c r="K3267">
        <v>1446570315</v>
      </c>
      <c r="L3267" s="16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>((E3267-D3267)/D3267)+1</f>
        <v>1.6400000000000001</v>
      </c>
      <c r="R3267" s="11">
        <f>E3267/N3267</f>
        <v>70.285714285714292</v>
      </c>
      <c r="S3267" t="str">
        <f t="shared" ref="S3267:S3330" si="206">LEFT(P3267,FIND("/",P3267)-1)</f>
        <v>theater</v>
      </c>
      <c r="T3267" t="str">
        <f t="shared" ref="T3267:T3330" si="207">RIGHT(P3267,LEN(P3267)-FIND("/",P3267))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f t="shared" si="204"/>
        <v>42167.875</v>
      </c>
      <c r="K3268">
        <v>1431435122</v>
      </c>
      <c r="L3268" s="16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>((E3268-D3268)/D3268)+1</f>
        <v>1.3128333333333333</v>
      </c>
      <c r="R3268" s="11">
        <f>E3268/N3268</f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f t="shared" si="204"/>
        <v>42202.757638888885</v>
      </c>
      <c r="K3269">
        <v>1434564660</v>
      </c>
      <c r="L3269" s="16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((E3269-D3269)/D3269)+1</f>
        <v>1.0209999999999999</v>
      </c>
      <c r="R3269" s="11">
        <f>E3269/N3269</f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f t="shared" si="204"/>
        <v>42606.90425925926</v>
      </c>
      <c r="K3270">
        <v>1470692528</v>
      </c>
      <c r="L3270" s="16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>((E3270-D3270)/D3270)+1</f>
        <v>1.28</v>
      </c>
      <c r="R3270" s="11">
        <f>E3270/N3270</f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f t="shared" si="204"/>
        <v>42171.458333333328</v>
      </c>
      <c r="K3271">
        <v>1431509397</v>
      </c>
      <c r="L3271" s="16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>((E3271-D3271)/D3271)+1</f>
        <v>1.0149999999999999</v>
      </c>
      <c r="R3271" s="11">
        <f>E3271/N3271</f>
        <v>116</v>
      </c>
      <c r="S3271" t="str">
        <f t="shared" si="206"/>
        <v>theater</v>
      </c>
      <c r="T3271" t="str">
        <f t="shared" si="207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f t="shared" si="204"/>
        <v>42197.533159722225</v>
      </c>
      <c r="K3272">
        <v>1434113265</v>
      </c>
      <c r="L3272" s="16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((E3272-D3272)/D3272)+1</f>
        <v>1.0166666666666666</v>
      </c>
      <c r="R3272" s="11">
        <f>E3272/N3272</f>
        <v>61</v>
      </c>
      <c r="S3272" t="str">
        <f t="shared" si="206"/>
        <v>theater</v>
      </c>
      <c r="T3272" t="str">
        <f t="shared" si="207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f t="shared" si="204"/>
        <v>41945.478877314818</v>
      </c>
      <c r="K3273">
        <v>1412332175</v>
      </c>
      <c r="L3273" s="16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>((E3273-D3273)/D3273)+1</f>
        <v>1.3</v>
      </c>
      <c r="R3273" s="11">
        <f>E3273/N3273</f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f t="shared" si="204"/>
        <v>42314.541770833333</v>
      </c>
      <c r="K3274">
        <v>1444219209</v>
      </c>
      <c r="L3274" s="16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>((E3274-D3274)/D3274)+1</f>
        <v>1.5443</v>
      </c>
      <c r="R3274" s="11">
        <f>E3274/N3274</f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f t="shared" si="204"/>
        <v>42627.791666666672</v>
      </c>
      <c r="K3275">
        <v>1472498042</v>
      </c>
      <c r="L3275" s="16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>((E3275-D3275)/D3275)+1</f>
        <v>1.0740000000000001</v>
      </c>
      <c r="R3275" s="11">
        <f>E3275/N3275</f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f t="shared" si="204"/>
        <v>42444.875</v>
      </c>
      <c r="K3276">
        <v>1454259272</v>
      </c>
      <c r="L3276" s="16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>((E3276-D3276)/D3276)+1</f>
        <v>1.0132258064516129</v>
      </c>
      <c r="R3276" s="11">
        <f>E3276/N3276</f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f t="shared" si="204"/>
        <v>42044.1875</v>
      </c>
      <c r="K3277">
        <v>1421183271</v>
      </c>
      <c r="L3277" s="16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>((E3277-D3277)/D3277)+1</f>
        <v>1.0027777777777778</v>
      </c>
      <c r="R3277" s="11">
        <f>E3277/N3277</f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f t="shared" si="204"/>
        <v>42461.165972222225</v>
      </c>
      <c r="K3278">
        <v>1456526879</v>
      </c>
      <c r="L3278" s="16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>((E3278-D3278)/D3278)+1</f>
        <v>1.1684444444444444</v>
      </c>
      <c r="R3278" s="11">
        <f>E3278/N3278</f>
        <v>52.58</v>
      </c>
      <c r="S3278" t="str">
        <f t="shared" si="206"/>
        <v>theater</v>
      </c>
      <c r="T3278" t="str">
        <f t="shared" si="207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f t="shared" si="204"/>
        <v>41961.724606481483</v>
      </c>
      <c r="K3279">
        <v>1413735806</v>
      </c>
      <c r="L3279" s="16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>((E3279-D3279)/D3279)+1</f>
        <v>1.0860000000000001</v>
      </c>
      <c r="R3279" s="11">
        <f>E3279/N3279</f>
        <v>54.3</v>
      </c>
      <c r="S3279" t="str">
        <f t="shared" si="206"/>
        <v>theater</v>
      </c>
      <c r="T3279" t="str">
        <f t="shared" si="207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f t="shared" si="204"/>
        <v>42154.848414351851</v>
      </c>
      <c r="K3280">
        <v>1430425303</v>
      </c>
      <c r="L3280" s="16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((E3280-D3280)/D3280)+1</f>
        <v>1.034</v>
      </c>
      <c r="R3280" s="11">
        <f>E3280/N3280</f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f t="shared" si="204"/>
        <v>42461.06086805556</v>
      </c>
      <c r="K3281">
        <v>1456885659</v>
      </c>
      <c r="L3281" s="16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>((E3281-D3281)/D3281)+1</f>
        <v>1.1427586206896552</v>
      </c>
      <c r="R3281" s="11">
        <f>E3281/N3281</f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f t="shared" si="204"/>
        <v>42156.208333333328</v>
      </c>
      <c r="K3282">
        <v>1430158198</v>
      </c>
      <c r="L3282" s="16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>((E3282-D3282)/D3282)+1</f>
        <v>1.03</v>
      </c>
      <c r="R3282" s="11">
        <f>E3282/N3282</f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f t="shared" si="204"/>
        <v>42249.019733796296</v>
      </c>
      <c r="K3283">
        <v>1438561705</v>
      </c>
      <c r="L3283" s="16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((E3283-D3283)/D3283)+1</f>
        <v>1.216</v>
      </c>
      <c r="R3283" s="11">
        <f>E3283/N3283</f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f t="shared" si="204"/>
        <v>42489.19430555556</v>
      </c>
      <c r="K3284">
        <v>1458103188</v>
      </c>
      <c r="L3284" s="16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((E3284-D3284)/D3284)+1</f>
        <v>1.026467741935484</v>
      </c>
      <c r="R3284" s="11">
        <f>E3284/N3284</f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f t="shared" si="204"/>
        <v>42410.875</v>
      </c>
      <c r="K3285">
        <v>1452448298</v>
      </c>
      <c r="L3285" s="16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>((E3285-D3285)/D3285)+1</f>
        <v>1.0475000000000001</v>
      </c>
      <c r="R3285" s="11">
        <f>E3285/N3285</f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f t="shared" si="204"/>
        <v>42398.249305555553</v>
      </c>
      <c r="K3286">
        <v>1452546853</v>
      </c>
      <c r="L3286" s="16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>((E3286-D3286)/D3286)+1</f>
        <v>1.016</v>
      </c>
      <c r="R3286" s="11">
        <f>E3286/N3286</f>
        <v>203.2</v>
      </c>
      <c r="S3286" t="str">
        <f t="shared" si="206"/>
        <v>theater</v>
      </c>
      <c r="T3286" t="str">
        <f t="shared" si="207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f t="shared" si="204"/>
        <v>42794.208333333328</v>
      </c>
      <c r="K3287">
        <v>1485556626</v>
      </c>
      <c r="L3287" s="16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>((E3287-D3287)/D3287)+1</f>
        <v>1.1210242048409682</v>
      </c>
      <c r="R3287" s="11">
        <f>E3287/N3287</f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f t="shared" si="204"/>
        <v>42597.840069444443</v>
      </c>
      <c r="K3288">
        <v>1468699782</v>
      </c>
      <c r="L3288" s="16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((E3288-D3288)/D3288)+1</f>
        <v>1.0176666666666667</v>
      </c>
      <c r="R3288" s="11">
        <f>E3288/N3288</f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f t="shared" si="204"/>
        <v>42336.750324074077</v>
      </c>
      <c r="K3289">
        <v>1446573628</v>
      </c>
      <c r="L3289" s="16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((E3289-D3289)/D3289)+1</f>
        <v>1</v>
      </c>
      <c r="R3289" s="11">
        <f>E3289/N3289</f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f t="shared" si="204"/>
        <v>42541.958333333328</v>
      </c>
      <c r="K3290">
        <v>1463337315</v>
      </c>
      <c r="L3290" s="16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>((E3290-D3290)/D3290)+1</f>
        <v>1.0026489999999999</v>
      </c>
      <c r="R3290" s="11">
        <f>E3290/N3290</f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f t="shared" si="204"/>
        <v>42786.368078703701</v>
      </c>
      <c r="K3291">
        <v>1485161402</v>
      </c>
      <c r="L3291" s="16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((E3291-D3291)/D3291)+1</f>
        <v>1.3304200000000002</v>
      </c>
      <c r="R3291" s="11">
        <f>E3291/N3291</f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f t="shared" si="204"/>
        <v>42805.51494212963</v>
      </c>
      <c r="K3292">
        <v>1486642891</v>
      </c>
      <c r="L3292" s="16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((E3292-D3292)/D3292)+1</f>
        <v>1.212</v>
      </c>
      <c r="R3292" s="11">
        <f>E3292/N3292</f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f t="shared" si="204"/>
        <v>42264.165972222225</v>
      </c>
      <c r="K3293">
        <v>1439743900</v>
      </c>
      <c r="L3293" s="16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>((E3293-D3293)/D3293)+1</f>
        <v>1.1400000000000001</v>
      </c>
      <c r="R3293" s="11">
        <f>E3293/N3293</f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f t="shared" si="204"/>
        <v>42342.811898148153</v>
      </c>
      <c r="K3294">
        <v>1444069748</v>
      </c>
      <c r="L3294" s="16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>((E3294-D3294)/D3294)+1</f>
        <v>2.8613861386138613</v>
      </c>
      <c r="R3294" s="11">
        <f>E3294/N3294</f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f t="shared" si="204"/>
        <v>42798.425370370373</v>
      </c>
      <c r="K3295">
        <v>1486030352</v>
      </c>
      <c r="L3295" s="16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((E3295-D3295)/D3295)+1</f>
        <v>1.7044444444444444</v>
      </c>
      <c r="R3295" s="11">
        <f>E3295/N3295</f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f t="shared" si="204"/>
        <v>42171.541134259256</v>
      </c>
      <c r="K3296">
        <v>1431867554</v>
      </c>
      <c r="L3296" s="16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((E3296-D3296)/D3296)+1</f>
        <v>1.1833333333333333</v>
      </c>
      <c r="R3296" s="11">
        <f>E3296/N3296</f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f t="shared" si="204"/>
        <v>42639.442465277782</v>
      </c>
      <c r="K3297">
        <v>1472294229</v>
      </c>
      <c r="L3297" s="16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((E3297-D3297)/D3297)+1</f>
        <v>1.0285857142857142</v>
      </c>
      <c r="R3297" s="11">
        <f>E3297/N3297</f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f t="shared" si="204"/>
        <v>42330.916666666672</v>
      </c>
      <c r="K3298">
        <v>1446401372</v>
      </c>
      <c r="L3298" s="16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>((E3298-D3298)/D3298)+1</f>
        <v>1.4406666666666665</v>
      </c>
      <c r="R3298" s="11">
        <f>E3298/N3298</f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f t="shared" si="204"/>
        <v>42212.957638888889</v>
      </c>
      <c r="K3299">
        <v>1436380256</v>
      </c>
      <c r="L3299" s="16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>((E3299-D3299)/D3299)+1</f>
        <v>1.0007272727272727</v>
      </c>
      <c r="R3299" s="11">
        <f>E3299/N3299</f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f t="shared" si="204"/>
        <v>42260</v>
      </c>
      <c r="K3300">
        <v>1440370768</v>
      </c>
      <c r="L3300" s="16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>((E3300-D3300)/D3300)+1</f>
        <v>1.0173000000000001</v>
      </c>
      <c r="R3300" s="11">
        <f>E3300/N3300</f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f t="shared" si="204"/>
        <v>42291.917395833334</v>
      </c>
      <c r="K3301">
        <v>1442268063</v>
      </c>
      <c r="L3301" s="16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((E3301-D3301)/D3301)+1</f>
        <v>1.1619999999999999</v>
      </c>
      <c r="R3301" s="11">
        <f>E3301/N3301</f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f t="shared" si="204"/>
        <v>42123.743773148148</v>
      </c>
      <c r="K3302">
        <v>1428515462</v>
      </c>
      <c r="L3302" s="16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((E3302-D3302)/D3302)+1</f>
        <v>1.3616666666666668</v>
      </c>
      <c r="R3302" s="11">
        <f>E3302/N3302</f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f t="shared" si="204"/>
        <v>42583.290972222225</v>
      </c>
      <c r="K3303">
        <v>1466185176</v>
      </c>
      <c r="L3303" s="16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>((E3303-D3303)/D3303)+1</f>
        <v>1.3346666666666667</v>
      </c>
      <c r="R3303" s="11">
        <f>E3303/N3303</f>
        <v>57.2</v>
      </c>
      <c r="S3303" t="str">
        <f t="shared" si="206"/>
        <v>theater</v>
      </c>
      <c r="T3303" t="str">
        <f t="shared" si="207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f t="shared" si="204"/>
        <v>42711.35157407407</v>
      </c>
      <c r="K3304">
        <v>1478507176</v>
      </c>
      <c r="L3304" s="16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((E3304-D3304)/D3304)+1</f>
        <v>1.0339285714285715</v>
      </c>
      <c r="R3304" s="11">
        <f>E3304/N3304</f>
        <v>173.7</v>
      </c>
      <c r="S3304" t="str">
        <f t="shared" si="206"/>
        <v>theater</v>
      </c>
      <c r="T3304" t="str">
        <f t="shared" si="207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f t="shared" si="204"/>
        <v>42091.609768518523</v>
      </c>
      <c r="K3305">
        <v>1424533084</v>
      </c>
      <c r="L3305" s="16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>((E3305-D3305)/D3305)+1</f>
        <v>1.1588888888888889</v>
      </c>
      <c r="R3305" s="11">
        <f>E3305/N3305</f>
        <v>59.6</v>
      </c>
      <c r="S3305" t="str">
        <f t="shared" si="206"/>
        <v>theater</v>
      </c>
      <c r="T3305" t="str">
        <f t="shared" si="207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f t="shared" si="204"/>
        <v>42726.624444444446</v>
      </c>
      <c r="K3306">
        <v>1479826752</v>
      </c>
      <c r="L3306" s="16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((E3306-D3306)/D3306)+1</f>
        <v>1.0451666666666666</v>
      </c>
      <c r="R3306" s="11">
        <f>E3306/N3306</f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f t="shared" si="204"/>
        <v>42216.855879629627</v>
      </c>
      <c r="K3307">
        <v>1435782748</v>
      </c>
      <c r="L3307" s="16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((E3307-D3307)/D3307)+1</f>
        <v>1.0202500000000001</v>
      </c>
      <c r="R3307" s="11">
        <f>E3307/N3307</f>
        <v>204.05</v>
      </c>
      <c r="S3307" t="str">
        <f t="shared" si="206"/>
        <v>theater</v>
      </c>
      <c r="T3307" t="str">
        <f t="shared" si="207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f t="shared" si="204"/>
        <v>42531.125</v>
      </c>
      <c r="K3308">
        <v>1462252542</v>
      </c>
      <c r="L3308" s="16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>((E3308-D3308)/D3308)+1</f>
        <v>1.7533333333333334</v>
      </c>
      <c r="R3308" s="11">
        <f>E3308/N3308</f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f t="shared" si="204"/>
        <v>42505.057164351849</v>
      </c>
      <c r="K3309">
        <v>1460683339</v>
      </c>
      <c r="L3309" s="16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((E3309-D3309)/D3309)+1</f>
        <v>1.0668</v>
      </c>
      <c r="R3309" s="11">
        <f>E3309/N3309</f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f t="shared" si="204"/>
        <v>42473.876909722225</v>
      </c>
      <c r="K3310">
        <v>1458766965</v>
      </c>
      <c r="L3310" s="16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((E3310-D3310)/D3310)+1</f>
        <v>1.2228571428571429</v>
      </c>
      <c r="R3310" s="11">
        <f>E3310/N3310</f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f t="shared" si="204"/>
        <v>42659.650208333333</v>
      </c>
      <c r="K3311">
        <v>1473953778</v>
      </c>
      <c r="L3311" s="16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((E3311-D3311)/D3311)+1</f>
        <v>1.5942857142857143</v>
      </c>
      <c r="R3311" s="11">
        <f>E3311/N3311</f>
        <v>18</v>
      </c>
      <c r="S3311" t="str">
        <f t="shared" si="206"/>
        <v>theater</v>
      </c>
      <c r="T3311" t="str">
        <f t="shared" si="207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f t="shared" si="204"/>
        <v>42283.928530092591</v>
      </c>
      <c r="K3312">
        <v>1441577825</v>
      </c>
      <c r="L3312" s="16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((E3312-D3312)/D3312)+1</f>
        <v>1.0007692307692309</v>
      </c>
      <c r="R3312" s="11">
        <f>E3312/N3312</f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f t="shared" si="204"/>
        <v>42294.29178240741</v>
      </c>
      <c r="K3313">
        <v>1442473210</v>
      </c>
      <c r="L3313" s="16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((E3313-D3313)/D3313)+1</f>
        <v>1.0984</v>
      </c>
      <c r="R3313" s="11">
        <f>E3313/N3313</f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f t="shared" si="204"/>
        <v>42685.916666666672</v>
      </c>
      <c r="K3314">
        <v>1477077946</v>
      </c>
      <c r="L3314" s="16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>((E3314-D3314)/D3314)+1</f>
        <v>1.0004</v>
      </c>
      <c r="R3314" s="11">
        <f>E3314/N3314</f>
        <v>61</v>
      </c>
      <c r="S3314" t="str">
        <f t="shared" si="206"/>
        <v>theater</v>
      </c>
      <c r="T3314" t="str">
        <f t="shared" si="207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f t="shared" si="204"/>
        <v>42396.041666666672</v>
      </c>
      <c r="K3315">
        <v>1452664317</v>
      </c>
      <c r="L3315" s="16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>((E3315-D3315)/D3315)+1</f>
        <v>1.1605000000000001</v>
      </c>
      <c r="R3315" s="11">
        <f>E3315/N3315</f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f t="shared" si="204"/>
        <v>42132.836805555555</v>
      </c>
      <c r="K3316">
        <v>1428733511</v>
      </c>
      <c r="L3316" s="16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>((E3316-D3316)/D3316)+1</f>
        <v>2.1074999999999999</v>
      </c>
      <c r="R3316" s="11">
        <f>E3316/N3316</f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f t="shared" si="204"/>
        <v>42496.303715277783</v>
      </c>
      <c r="K3317">
        <v>1459927041</v>
      </c>
      <c r="L3317" s="16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((E3317-D3317)/D3317)+1</f>
        <v>1.1000000000000001</v>
      </c>
      <c r="R3317" s="11">
        <f>E3317/N3317</f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f t="shared" si="204"/>
        <v>41859.57916666667</v>
      </c>
      <c r="K3318">
        <v>1404680075</v>
      </c>
      <c r="L3318" s="16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>((E3318-D3318)/D3318)+1</f>
        <v>1.0008673425918038</v>
      </c>
      <c r="R3318" s="11">
        <f>E3318/N3318</f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f t="shared" si="204"/>
        <v>42529.039629629624</v>
      </c>
      <c r="K3319">
        <v>1462755424</v>
      </c>
      <c r="L3319" s="16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((E3319-D3319)/D3319)+1</f>
        <v>1.0619047619047619</v>
      </c>
      <c r="R3319" s="11">
        <f>E3319/N3319</f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f t="shared" si="204"/>
        <v>42471.104166666672</v>
      </c>
      <c r="K3320">
        <v>1456902893</v>
      </c>
      <c r="L3320" s="16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>((E3320-D3320)/D3320)+1</f>
        <v>1.256</v>
      </c>
      <c r="R3320" s="11">
        <f>E3320/N3320</f>
        <v>78.5</v>
      </c>
      <c r="S3320" t="str">
        <f t="shared" si="206"/>
        <v>theater</v>
      </c>
      <c r="T3320" t="str">
        <f t="shared" si="207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f t="shared" si="204"/>
        <v>42035.585486111115</v>
      </c>
      <c r="K3321">
        <v>1418824986</v>
      </c>
      <c r="L3321" s="16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((E3321-D3321)/D3321)+1</f>
        <v>1.08</v>
      </c>
      <c r="R3321" s="11">
        <f>E3321/N3321</f>
        <v>33.75</v>
      </c>
      <c r="S3321" t="str">
        <f t="shared" si="206"/>
        <v>theater</v>
      </c>
      <c r="T3321" t="str">
        <f t="shared" si="207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f t="shared" si="204"/>
        <v>42543.045798611114</v>
      </c>
      <c r="K3322">
        <v>1463965557</v>
      </c>
      <c r="L3322" s="16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((E3322-D3322)/D3322)+1</f>
        <v>1.01</v>
      </c>
      <c r="R3322" s="11">
        <f>E3322/N3322</f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f t="shared" si="204"/>
        <v>41928.165972222225</v>
      </c>
      <c r="K3323">
        <v>1412216665</v>
      </c>
      <c r="L3323" s="16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>((E3323-D3323)/D3323)+1</f>
        <v>1.0740000000000001</v>
      </c>
      <c r="R3323" s="11">
        <f>E3323/N3323</f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f t="shared" si="204"/>
        <v>42543.163194444445</v>
      </c>
      <c r="K3324">
        <v>1464653696</v>
      </c>
      <c r="L3324" s="16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>((E3324-D3324)/D3324)+1</f>
        <v>1.0151515151515151</v>
      </c>
      <c r="R3324" s="11">
        <f>E3324/N3324</f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f t="shared" si="204"/>
        <v>42638.36583333333</v>
      </c>
      <c r="K3325">
        <v>1472201208</v>
      </c>
      <c r="L3325" s="16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((E3325-D3325)/D3325)+1</f>
        <v>1.2589999999999999</v>
      </c>
      <c r="R3325" s="11">
        <f>E3325/N3325</f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f t="shared" si="204"/>
        <v>42526.58321759259</v>
      </c>
      <c r="K3326">
        <v>1463925590</v>
      </c>
      <c r="L3326" s="16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>((E3326-D3326)/D3326)+1</f>
        <v>1.0166666666666666</v>
      </c>
      <c r="R3326" s="11">
        <f>E3326/N3326</f>
        <v>152.5</v>
      </c>
      <c r="S3326" t="str">
        <f t="shared" si="206"/>
        <v>theater</v>
      </c>
      <c r="T3326" t="str">
        <f t="shared" si="207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f t="shared" si="204"/>
        <v>42099.743946759263</v>
      </c>
      <c r="K3327">
        <v>1425235877</v>
      </c>
      <c r="L3327" s="16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>((E3327-D3327)/D3327)+1</f>
        <v>1.125</v>
      </c>
      <c r="R3327" s="11">
        <f>E3327/N3327</f>
        <v>30</v>
      </c>
      <c r="S3327" t="str">
        <f t="shared" si="206"/>
        <v>theater</v>
      </c>
      <c r="T3327" t="str">
        <f t="shared" si="207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f t="shared" si="204"/>
        <v>42071.67251157407</v>
      </c>
      <c r="K3328">
        <v>1423242505</v>
      </c>
      <c r="L3328" s="16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>((E3328-D3328)/D3328)+1</f>
        <v>1.0137499999999999</v>
      </c>
      <c r="R3328" s="11">
        <f>E3328/N3328</f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f t="shared" si="204"/>
        <v>42498.374606481477</v>
      </c>
      <c r="K3329">
        <v>1460105966</v>
      </c>
      <c r="L3329" s="16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((E3329-D3329)/D3329)+1</f>
        <v>1.0125</v>
      </c>
      <c r="R3329" s="11">
        <f>E3329/N3329</f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f t="shared" si="204"/>
        <v>41825.041666666664</v>
      </c>
      <c r="K3330">
        <v>1404308883</v>
      </c>
      <c r="L3330" s="16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>((E3330-D3330)/D3330)+1</f>
        <v>1.463888888888889</v>
      </c>
      <c r="R3330" s="11">
        <f>E3330/N3330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f t="shared" ref="J3331:J3394" si="208">(((I3331/60)/60)/24)+DATE(1970,1,1)</f>
        <v>41847.958333333336</v>
      </c>
      <c r="K3331">
        <v>1405583108</v>
      </c>
      <c r="L3331" s="16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>((E3331-D3331)/D3331)+1</f>
        <v>1.1679999999999999</v>
      </c>
      <c r="R3331" s="11">
        <f>E3331/N3331</f>
        <v>44.92307692307692</v>
      </c>
      <c r="S3331" t="str">
        <f t="shared" ref="S3331:S3394" si="210">LEFT(P3331,FIND("/",P3331)-1)</f>
        <v>theater</v>
      </c>
      <c r="T3331" t="str">
        <f t="shared" ref="T3331:T3394" si="211">RIGHT(P3331,LEN(P3331)-FIND("/",P3331))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f t="shared" si="208"/>
        <v>42095.845694444448</v>
      </c>
      <c r="K3332">
        <v>1425331068</v>
      </c>
      <c r="L3332" s="16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>((E3332-D3332)/D3332)+1</f>
        <v>1.0626666666666666</v>
      </c>
      <c r="R3332" s="11">
        <f>E3332/N3332</f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f t="shared" si="208"/>
        <v>42283.697754629626</v>
      </c>
      <c r="K3333">
        <v>1441125886</v>
      </c>
      <c r="L3333" s="16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((E3333-D3333)/D3333)+1</f>
        <v>1.0451999999999999</v>
      </c>
      <c r="R3333" s="11">
        <f>E3333/N3333</f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f t="shared" si="208"/>
        <v>41839.860300925924</v>
      </c>
      <c r="K3334">
        <v>1403210330</v>
      </c>
      <c r="L3334" s="16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((E3334-D3334)/D3334)+1</f>
        <v>1</v>
      </c>
      <c r="R3334" s="11">
        <f>E3334/N3334</f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f t="shared" si="208"/>
        <v>42170.676851851851</v>
      </c>
      <c r="K3335">
        <v>1432484080</v>
      </c>
      <c r="L3335" s="16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((E3335-D3335)/D3335)+1</f>
        <v>1.0457142857142858</v>
      </c>
      <c r="R3335" s="11">
        <f>E3335/N3335</f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f t="shared" si="208"/>
        <v>42215.521087962959</v>
      </c>
      <c r="K3336">
        <v>1435667422</v>
      </c>
      <c r="L3336" s="16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((E3336-D3336)/D3336)+1</f>
        <v>1.3862051149573753</v>
      </c>
      <c r="R3336" s="11">
        <f>E3336/N3336</f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f t="shared" si="208"/>
        <v>41854.958333333336</v>
      </c>
      <c r="K3337">
        <v>1404749446</v>
      </c>
      <c r="L3337" s="16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>((E3337-D3337)/D3337)+1</f>
        <v>1.0032000000000001</v>
      </c>
      <c r="R3337" s="11">
        <f>E3337/N3337</f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f t="shared" si="208"/>
        <v>42465.35701388889</v>
      </c>
      <c r="K3338">
        <v>1457429646</v>
      </c>
      <c r="L3338" s="16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>((E3338-D3338)/D3338)+1</f>
        <v>1</v>
      </c>
      <c r="R3338" s="11">
        <f>E3338/N3338</f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f t="shared" si="208"/>
        <v>41922.875</v>
      </c>
      <c r="K3339">
        <v>1411109167</v>
      </c>
      <c r="L3339" s="16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>((E3339-D3339)/D3339)+1</f>
        <v>1.1020000000000001</v>
      </c>
      <c r="R3339" s="11">
        <f>E3339/N3339</f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f t="shared" si="208"/>
        <v>42790.574999999997</v>
      </c>
      <c r="K3340">
        <v>1486129680</v>
      </c>
      <c r="L3340" s="16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((E3340-D3340)/D3340)+1</f>
        <v>1.0218</v>
      </c>
      <c r="R3340" s="11">
        <f>E3340/N3340</f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f t="shared" si="208"/>
        <v>42579.665717592594</v>
      </c>
      <c r="K3341">
        <v>1467129518</v>
      </c>
      <c r="L3341" s="16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((E3341-D3341)/D3341)+1</f>
        <v>1.0435000000000001</v>
      </c>
      <c r="R3341" s="11">
        <f>E3341/N3341</f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f t="shared" si="208"/>
        <v>42710.974004629628</v>
      </c>
      <c r="K3342">
        <v>1478906554</v>
      </c>
      <c r="L3342" s="16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((E3342-D3342)/D3342)+1</f>
        <v>1.3816666666666666</v>
      </c>
      <c r="R3342" s="11">
        <f>E3342/N3342</f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f t="shared" si="208"/>
        <v>42533.708333333328</v>
      </c>
      <c r="K3343">
        <v>1463771421</v>
      </c>
      <c r="L3343" s="16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>((E3343-D3343)/D3343)+1</f>
        <v>1</v>
      </c>
      <c r="R3343" s="11">
        <f>E3343/N3343</f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f t="shared" si="208"/>
        <v>42095.207638888889</v>
      </c>
      <c r="K3344">
        <v>1425020810</v>
      </c>
      <c r="L3344" s="16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>((E3344-D3344)/D3344)+1</f>
        <v>1.0166666666666666</v>
      </c>
      <c r="R3344" s="11">
        <f>E3344/N3344</f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f t="shared" si="208"/>
        <v>42473.554166666669</v>
      </c>
      <c r="K3345">
        <v>1458770384</v>
      </c>
      <c r="L3345" s="16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>((E3345-D3345)/D3345)+1</f>
        <v>1.7142857142857144</v>
      </c>
      <c r="R3345" s="11">
        <f>E3345/N3345</f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f t="shared" si="208"/>
        <v>41881.200150462959</v>
      </c>
      <c r="K3346">
        <v>1406782093</v>
      </c>
      <c r="L3346" s="16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((E3346-D3346)/D3346)+1</f>
        <v>1.0144444444444445</v>
      </c>
      <c r="R3346" s="11">
        <f>E3346/N3346</f>
        <v>114.125</v>
      </c>
      <c r="S3346" t="str">
        <f t="shared" si="210"/>
        <v>theater</v>
      </c>
      <c r="T3346" t="str">
        <f t="shared" si="211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f t="shared" si="208"/>
        <v>42112.025694444441</v>
      </c>
      <c r="K3347">
        <v>1424226768</v>
      </c>
      <c r="L3347" s="16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>((E3347-D3347)/D3347)+1</f>
        <v>1.3</v>
      </c>
      <c r="R3347" s="11">
        <f>E3347/N3347</f>
        <v>50</v>
      </c>
      <c r="S3347" t="str">
        <f t="shared" si="210"/>
        <v>theater</v>
      </c>
      <c r="T3347" t="str">
        <f t="shared" si="211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f t="shared" si="208"/>
        <v>42061.024421296301</v>
      </c>
      <c r="K3348">
        <v>1424306110</v>
      </c>
      <c r="L3348" s="16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((E3348-D3348)/D3348)+1</f>
        <v>1.1000000000000001</v>
      </c>
      <c r="R3348" s="11">
        <f>E3348/N3348</f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f t="shared" si="208"/>
        <v>42498.875</v>
      </c>
      <c r="K3349">
        <v>1461503654</v>
      </c>
      <c r="L3349" s="16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>((E3349-D3349)/D3349)+1</f>
        <v>1.1945000000000001</v>
      </c>
      <c r="R3349" s="11">
        <f>E3349/N3349</f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f t="shared" si="208"/>
        <v>42490.165972222225</v>
      </c>
      <c r="K3350">
        <v>1459949080</v>
      </c>
      <c r="L3350" s="16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>((E3350-D3350)/D3350)+1</f>
        <v>1.002909090909091</v>
      </c>
      <c r="R3350" s="11">
        <f>E3350/N3350</f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f t="shared" si="208"/>
        <v>42534.708333333328</v>
      </c>
      <c r="K3351">
        <v>1463971172</v>
      </c>
      <c r="L3351" s="16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>((E3351-D3351)/D3351)+1</f>
        <v>1.534</v>
      </c>
      <c r="R3351" s="11">
        <f>E3351/N3351</f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f t="shared" si="208"/>
        <v>42337.958333333328</v>
      </c>
      <c r="K3352">
        <v>1445791811</v>
      </c>
      <c r="L3352" s="16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>((E3352-D3352)/D3352)+1</f>
        <v>1.0442857142857143</v>
      </c>
      <c r="R3352" s="11">
        <f>E3352/N3352</f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f t="shared" si="208"/>
        <v>41843.458333333336</v>
      </c>
      <c r="K3353">
        <v>1402910965</v>
      </c>
      <c r="L3353" s="16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>((E3353-D3353)/D3353)+1</f>
        <v>1.0109999999999999</v>
      </c>
      <c r="R3353" s="11">
        <f>E3353/N3353</f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f t="shared" si="208"/>
        <v>42552.958333333328</v>
      </c>
      <c r="K3354">
        <v>1462492178</v>
      </c>
      <c r="L3354" s="16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>((E3354-D3354)/D3354)+1</f>
        <v>1.0751999999999999</v>
      </c>
      <c r="R3354" s="11">
        <f>E3354/N3354</f>
        <v>76.8</v>
      </c>
      <c r="S3354" t="str">
        <f t="shared" si="210"/>
        <v>theater</v>
      </c>
      <c r="T3354" t="str">
        <f t="shared" si="211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f t="shared" si="208"/>
        <v>42492.958333333328</v>
      </c>
      <c r="K3355">
        <v>1461061350</v>
      </c>
      <c r="L3355" s="16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>((E3355-D3355)/D3355)+1</f>
        <v>3.15</v>
      </c>
      <c r="R3355" s="11">
        <f>E3355/N3355</f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f t="shared" si="208"/>
        <v>42306.167361111111</v>
      </c>
      <c r="K3356">
        <v>1443029206</v>
      </c>
      <c r="L3356" s="16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>((E3356-D3356)/D3356)+1</f>
        <v>1.0193333333333334</v>
      </c>
      <c r="R3356" s="11">
        <f>E3356/N3356</f>
        <v>55.6</v>
      </c>
      <c r="S3356" t="str">
        <f t="shared" si="210"/>
        <v>theater</v>
      </c>
      <c r="T3356" t="str">
        <f t="shared" si="211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f t="shared" si="208"/>
        <v>42500.470138888893</v>
      </c>
      <c r="K3357">
        <v>1461941527</v>
      </c>
      <c r="L3357" s="16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>((E3357-D3357)/D3357)+1</f>
        <v>1.2628571428571429</v>
      </c>
      <c r="R3357" s="11">
        <f>E3357/N3357</f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f t="shared" si="208"/>
        <v>42566.815648148149</v>
      </c>
      <c r="K3358">
        <v>1466019272</v>
      </c>
      <c r="L3358" s="16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((E3358-D3358)/D3358)+1</f>
        <v>1.014</v>
      </c>
      <c r="R3358" s="11">
        <f>E3358/N3358</f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f t="shared" si="208"/>
        <v>41852.417939814812</v>
      </c>
      <c r="K3359">
        <v>1404295310</v>
      </c>
      <c r="L3359" s="16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((E3359-D3359)/D3359)+1</f>
        <v>1.01</v>
      </c>
      <c r="R3359" s="11">
        <f>E3359/N3359</f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f t="shared" si="208"/>
        <v>41962.352766203709</v>
      </c>
      <c r="K3360">
        <v>1413790079</v>
      </c>
      <c r="L3360" s="16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>((E3360-D3360)/D3360)+1</f>
        <v>1.0299</v>
      </c>
      <c r="R3360" s="11">
        <f>E3360/N3360</f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f t="shared" si="208"/>
        <v>42791.057106481487</v>
      </c>
      <c r="K3361">
        <v>1484097734</v>
      </c>
      <c r="L3361" s="16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((E3361-D3361)/D3361)+1</f>
        <v>1.0625</v>
      </c>
      <c r="R3361" s="11">
        <f>E3361/N3361</f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f t="shared" si="208"/>
        <v>42718.665972222225</v>
      </c>
      <c r="K3362">
        <v>1479866343</v>
      </c>
      <c r="L3362" s="16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>((E3362-D3362)/D3362)+1</f>
        <v>1.0137777777777779</v>
      </c>
      <c r="R3362" s="11">
        <f>E3362/N3362</f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f t="shared" si="208"/>
        <v>41883.665972222225</v>
      </c>
      <c r="K3363">
        <v>1408062990</v>
      </c>
      <c r="L3363" s="16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>((E3363-D3363)/D3363)+1</f>
        <v>1.1346000000000001</v>
      </c>
      <c r="R3363" s="11">
        <f>E3363/N3363</f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f t="shared" si="208"/>
        <v>42070.204861111109</v>
      </c>
      <c r="K3364">
        <v>1424484717</v>
      </c>
      <c r="L3364" s="16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>((E3364-D3364)/D3364)+1</f>
        <v>2.1799999999999997</v>
      </c>
      <c r="R3364" s="11">
        <f>E3364/N3364</f>
        <v>54.5</v>
      </c>
      <c r="S3364" t="str">
        <f t="shared" si="210"/>
        <v>theater</v>
      </c>
      <c r="T3364" t="str">
        <f t="shared" si="211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f t="shared" si="208"/>
        <v>41870.666666666664</v>
      </c>
      <c r="K3365">
        <v>1406831445</v>
      </c>
      <c r="L3365" s="16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>((E3365-D3365)/D3365)+1</f>
        <v>1.0141935483870967</v>
      </c>
      <c r="R3365" s="11">
        <f>E3365/N3365</f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f t="shared" si="208"/>
        <v>42444.875</v>
      </c>
      <c r="K3366">
        <v>1456183649</v>
      </c>
      <c r="L3366" s="16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>((E3366-D3366)/D3366)+1</f>
        <v>1.0593333333333332</v>
      </c>
      <c r="R3366" s="11">
        <f>E3366/N3366</f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f t="shared" si="208"/>
        <v>42351.101759259262</v>
      </c>
      <c r="K3367">
        <v>1447381592</v>
      </c>
      <c r="L3367" s="16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((E3367-D3367)/D3367)+1</f>
        <v>1.04</v>
      </c>
      <c r="R3367" s="11">
        <f>E3367/N3367</f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f t="shared" si="208"/>
        <v>42137.067557870367</v>
      </c>
      <c r="K3368">
        <v>1428889037</v>
      </c>
      <c r="L3368" s="16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((E3368-D3368)/D3368)+1</f>
        <v>2.21</v>
      </c>
      <c r="R3368" s="11">
        <f>E3368/N3368</f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f t="shared" si="208"/>
        <v>42217.933958333335</v>
      </c>
      <c r="K3369">
        <v>1436307894</v>
      </c>
      <c r="L3369" s="16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((E3369-D3369)/D3369)+1</f>
        <v>1.1866666666666668</v>
      </c>
      <c r="R3369" s="11">
        <f>E3369/N3369</f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f t="shared" si="208"/>
        <v>42005.208333333328</v>
      </c>
      <c r="K3370">
        <v>1416977259</v>
      </c>
      <c r="L3370" s="16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>((E3370-D3370)/D3370)+1</f>
        <v>1.046</v>
      </c>
      <c r="R3370" s="11">
        <f>E3370/N3370</f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f t="shared" si="208"/>
        <v>42750.041435185187</v>
      </c>
      <c r="K3371">
        <v>1479257980</v>
      </c>
      <c r="L3371" s="16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((E3371-D3371)/D3371)+1</f>
        <v>1.0389999999999999</v>
      </c>
      <c r="R3371" s="11">
        <f>E3371/N3371</f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f t="shared" si="208"/>
        <v>42721.333333333328</v>
      </c>
      <c r="K3372">
        <v>1479283285</v>
      </c>
      <c r="L3372" s="16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>((E3372-D3372)/D3372)+1</f>
        <v>1.1773333333333333</v>
      </c>
      <c r="R3372" s="11">
        <f>E3372/N3372</f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f t="shared" si="208"/>
        <v>42340.874594907407</v>
      </c>
      <c r="K3373">
        <v>1446670765</v>
      </c>
      <c r="L3373" s="16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>((E3373-D3373)/D3373)+1</f>
        <v>1.385</v>
      </c>
      <c r="R3373" s="11">
        <f>E3373/N3373</f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f t="shared" si="208"/>
        <v>41876.207638888889</v>
      </c>
      <c r="K3374">
        <v>1407157756</v>
      </c>
      <c r="L3374" s="16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>((E3374-D3374)/D3374)+1</f>
        <v>1.0349999999999999</v>
      </c>
      <c r="R3374" s="11">
        <f>E3374/N3374</f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f t="shared" si="208"/>
        <v>42203.666666666672</v>
      </c>
      <c r="K3375">
        <v>1435177840</v>
      </c>
      <c r="L3375" s="16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>((E3375-D3375)/D3375)+1</f>
        <v>1.0024999999999999</v>
      </c>
      <c r="R3375" s="11">
        <f>E3375/N3375</f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f t="shared" si="208"/>
        <v>42305.731666666667</v>
      </c>
      <c r="K3376">
        <v>1443461616</v>
      </c>
      <c r="L3376" s="16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((E3376-D3376)/D3376)+1</f>
        <v>1.0657142857142856</v>
      </c>
      <c r="R3376" s="11">
        <f>E3376/N3376</f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f t="shared" si="208"/>
        <v>41777.610798611109</v>
      </c>
      <c r="K3377">
        <v>1399387173</v>
      </c>
      <c r="L3377" s="16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((E3377-D3377)/D3377)+1</f>
        <v>1</v>
      </c>
      <c r="R3377" s="11">
        <f>E3377/N3377</f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f t="shared" si="208"/>
        <v>42119.659652777773</v>
      </c>
      <c r="K3378">
        <v>1424796594</v>
      </c>
      <c r="L3378" s="16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>((E3378-D3378)/D3378)+1</f>
        <v>1.0001249999999999</v>
      </c>
      <c r="R3378" s="11">
        <f>E3378/N3378</f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f t="shared" si="208"/>
        <v>42083.705555555556</v>
      </c>
      <c r="K3379">
        <v>1424280899</v>
      </c>
      <c r="L3379" s="16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>((E3379-D3379)/D3379)+1</f>
        <v>1.0105</v>
      </c>
      <c r="R3379" s="11">
        <f>E3379/N3379</f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f t="shared" si="208"/>
        <v>41882.547222222223</v>
      </c>
      <c r="K3380">
        <v>1407400306</v>
      </c>
      <c r="L3380" s="16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>((E3380-D3380)/D3380)+1</f>
        <v>1.0763636363636364</v>
      </c>
      <c r="R3380" s="11">
        <f>E3380/N3380</f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f t="shared" si="208"/>
        <v>42242.958333333328</v>
      </c>
      <c r="K3381">
        <v>1439122800</v>
      </c>
      <c r="L3381" s="16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>((E3381-D3381)/D3381)+1</f>
        <v>1.0365</v>
      </c>
      <c r="R3381" s="11">
        <f>E3381/N3381</f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f t="shared" si="208"/>
        <v>41972.995115740734</v>
      </c>
      <c r="K3382">
        <v>1414277578</v>
      </c>
      <c r="L3382" s="16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>((E3382-D3382)/D3382)+1</f>
        <v>1.0443333333333333</v>
      </c>
      <c r="R3382" s="11">
        <f>E3382/N3382</f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f t="shared" si="208"/>
        <v>42074.143321759257</v>
      </c>
      <c r="K3383">
        <v>1423455983</v>
      </c>
      <c r="L3383" s="16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>((E3383-D3383)/D3383)+1</f>
        <v>1.0225</v>
      </c>
      <c r="R3383" s="11">
        <f>E3383/N3383</f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f t="shared" si="208"/>
        <v>42583.957638888889</v>
      </c>
      <c r="K3384">
        <v>1467973256</v>
      </c>
      <c r="L3384" s="16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>((E3384-D3384)/D3384)+1</f>
        <v>1.0074285714285713</v>
      </c>
      <c r="R3384" s="11">
        <f>E3384/N3384</f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f t="shared" si="208"/>
        <v>42544.782638888893</v>
      </c>
      <c r="K3385">
        <v>1464979620</v>
      </c>
      <c r="L3385" s="16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((E3385-D3385)/D3385)+1</f>
        <v>1.1171428571428572</v>
      </c>
      <c r="R3385" s="11">
        <f>E3385/N3385</f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f t="shared" si="208"/>
        <v>42329.125</v>
      </c>
      <c r="K3386">
        <v>1444874768</v>
      </c>
      <c r="L3386" s="16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>((E3386-D3386)/D3386)+1</f>
        <v>1.0001100000000001</v>
      </c>
      <c r="R3386" s="11">
        <f>E3386/N3386</f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f t="shared" si="208"/>
        <v>41983.8675</v>
      </c>
      <c r="K3387">
        <v>1415652552</v>
      </c>
      <c r="L3387" s="16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>((E3387-D3387)/D3387)+1</f>
        <v>1</v>
      </c>
      <c r="R3387" s="11">
        <f>E3387/N3387</f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f t="shared" si="208"/>
        <v>41976.644745370373</v>
      </c>
      <c r="K3388">
        <v>1415028506</v>
      </c>
      <c r="L3388" s="16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((E3388-D3388)/D3388)+1</f>
        <v>1.05</v>
      </c>
      <c r="R3388" s="11">
        <f>E3388/N3388</f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f t="shared" si="208"/>
        <v>41987.762592592597</v>
      </c>
      <c r="K3389">
        <v>1415125088</v>
      </c>
      <c r="L3389" s="16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>((E3389-D3389)/D3389)+1</f>
        <v>1.1686666666666667</v>
      </c>
      <c r="R3389" s="11">
        <f>E3389/N3389</f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f t="shared" si="208"/>
        <v>42173.461122685185</v>
      </c>
      <c r="K3390">
        <v>1432033441</v>
      </c>
      <c r="L3390" s="16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((E3390-D3390)/D3390)+1</f>
        <v>1.038</v>
      </c>
      <c r="R3390" s="11">
        <f>E3390/N3390</f>
        <v>34.6</v>
      </c>
      <c r="S3390" t="str">
        <f t="shared" si="210"/>
        <v>theater</v>
      </c>
      <c r="T3390" t="str">
        <f t="shared" si="211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f t="shared" si="208"/>
        <v>42524.563449074078</v>
      </c>
      <c r="K3391">
        <v>1462368682</v>
      </c>
      <c r="L3391" s="16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((E3391-D3391)/D3391)+1</f>
        <v>1.145</v>
      </c>
      <c r="R3391" s="11">
        <f>E3391/N3391</f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f t="shared" si="208"/>
        <v>41830.774826388886</v>
      </c>
      <c r="K3392">
        <v>1403721345</v>
      </c>
      <c r="L3392" s="16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((E3392-D3392)/D3392)+1</f>
        <v>1.024</v>
      </c>
      <c r="R3392" s="11">
        <f>E3392/N3392</f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f t="shared" si="208"/>
        <v>41859.936111111114</v>
      </c>
      <c r="K3393">
        <v>1404997548</v>
      </c>
      <c r="L3393" s="16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>((E3393-D3393)/D3393)+1</f>
        <v>2.23</v>
      </c>
      <c r="R3393" s="11">
        <f>E3393/N3393</f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f t="shared" si="208"/>
        <v>42496.845543981486</v>
      </c>
      <c r="K3394">
        <v>1458245855</v>
      </c>
      <c r="L3394" s="16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((E3394-D3394)/D3394)+1</f>
        <v>1</v>
      </c>
      <c r="R3394" s="11">
        <f>E3394/N3394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f t="shared" ref="J3395:J3458" si="212">(((I3395/60)/60)/24)+DATE(1970,1,1)</f>
        <v>41949.031944444447</v>
      </c>
      <c r="K3395">
        <v>1413065230</v>
      </c>
      <c r="L3395" s="16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>((E3395-D3395)/D3395)+1</f>
        <v>1.0580000000000001</v>
      </c>
      <c r="R3395" s="11">
        <f>E3395/N3395</f>
        <v>36.06818181818182</v>
      </c>
      <c r="S3395" t="str">
        <f t="shared" ref="S3395:S3458" si="214">LEFT(P3395,FIND("/",P3395)-1)</f>
        <v>theater</v>
      </c>
      <c r="T3395" t="str">
        <f t="shared" ref="T3395:T3458" si="215">RIGHT(P3395,LEN(P3395)-FIND("/",P3395))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f t="shared" si="212"/>
        <v>41847.59542824074</v>
      </c>
      <c r="K3396">
        <v>1403878645</v>
      </c>
      <c r="L3396" s="16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((E3396-D3396)/D3396)+1</f>
        <v>1.4236363636363636</v>
      </c>
      <c r="R3396" s="11">
        <f>E3396/N3396</f>
        <v>29</v>
      </c>
      <c r="S3396" t="str">
        <f t="shared" si="214"/>
        <v>theater</v>
      </c>
      <c r="T3396" t="str">
        <f t="shared" si="215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f t="shared" si="212"/>
        <v>42154.756944444445</v>
      </c>
      <c r="K3397">
        <v>1431795944</v>
      </c>
      <c r="L3397" s="16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>((E3397-D3397)/D3397)+1</f>
        <v>1.8399999999999999</v>
      </c>
      <c r="R3397" s="11">
        <f>E3397/N3397</f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f t="shared" si="212"/>
        <v>41791.165972222225</v>
      </c>
      <c r="K3398">
        <v>1399286589</v>
      </c>
      <c r="L3398" s="16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>((E3398-D3398)/D3398)+1</f>
        <v>1.0433333333333334</v>
      </c>
      <c r="R3398" s="11">
        <f>E3398/N3398</f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f t="shared" si="212"/>
        <v>42418.916666666672</v>
      </c>
      <c r="K3399">
        <v>1452338929</v>
      </c>
      <c r="L3399" s="16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>((E3399-D3399)/D3399)+1</f>
        <v>1.1200000000000001</v>
      </c>
      <c r="R3399" s="11">
        <f>E3399/N3399</f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f t="shared" si="212"/>
        <v>41964.708333333328</v>
      </c>
      <c r="K3400">
        <v>1414605776</v>
      </c>
      <c r="L3400" s="16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>((E3400-D3400)/D3400)+1</f>
        <v>1.1107499999999999</v>
      </c>
      <c r="R3400" s="11">
        <f>E3400/N3400</f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f t="shared" si="212"/>
        <v>42056.920428240745</v>
      </c>
      <c r="K3401">
        <v>1421964325</v>
      </c>
      <c r="L3401" s="16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((E3401-D3401)/D3401)+1</f>
        <v>1.0375000000000001</v>
      </c>
      <c r="R3401" s="11">
        <f>E3401/N3401</f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f t="shared" si="212"/>
        <v>41879.953865740739</v>
      </c>
      <c r="K3402">
        <v>1405378414</v>
      </c>
      <c r="L3402" s="16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((E3402-D3402)/D3402)+1</f>
        <v>1.0041</v>
      </c>
      <c r="R3402" s="11">
        <f>E3402/N3402</f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f t="shared" si="212"/>
        <v>42223.723912037036</v>
      </c>
      <c r="K3403">
        <v>1436376146</v>
      </c>
      <c r="L3403" s="16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((E3403-D3403)/D3403)+1</f>
        <v>1.0186206896551724</v>
      </c>
      <c r="R3403" s="11">
        <f>E3403/N3403</f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f t="shared" si="212"/>
        <v>42320.104861111111</v>
      </c>
      <c r="K3404">
        <v>1444747843</v>
      </c>
      <c r="L3404" s="16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>((E3404-D3404)/D3404)+1</f>
        <v>1.0976666666666666</v>
      </c>
      <c r="R3404" s="11">
        <f>E3404/N3404</f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f t="shared" si="212"/>
        <v>42180.462083333332</v>
      </c>
      <c r="K3405">
        <v>1432638324</v>
      </c>
      <c r="L3405" s="16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((E3405-D3405)/D3405)+1</f>
        <v>1</v>
      </c>
      <c r="R3405" s="11">
        <f>E3405/N3405</f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f t="shared" si="212"/>
        <v>42172.503495370373</v>
      </c>
      <c r="K3406">
        <v>1432814702</v>
      </c>
      <c r="L3406" s="16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((E3406-D3406)/D3406)+1</f>
        <v>1.22</v>
      </c>
      <c r="R3406" s="11">
        <f>E3406/N3406</f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f t="shared" si="212"/>
        <v>42430.999305555553</v>
      </c>
      <c r="K3407">
        <v>1455063886</v>
      </c>
      <c r="L3407" s="16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>((E3407-D3407)/D3407)+1</f>
        <v>1.3757142857142857</v>
      </c>
      <c r="R3407" s="11">
        <f>E3407/N3407</f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f t="shared" si="212"/>
        <v>41836.492777777778</v>
      </c>
      <c r="K3408">
        <v>1401623376</v>
      </c>
      <c r="L3408" s="16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((E3408-D3408)/D3408)+1</f>
        <v>1.0031000000000001</v>
      </c>
      <c r="R3408" s="11">
        <f>E3408/N3408</f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f t="shared" si="212"/>
        <v>41826.422326388885</v>
      </c>
      <c r="K3409">
        <v>1402049289</v>
      </c>
      <c r="L3409" s="16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((E3409-D3409)/D3409)+1</f>
        <v>1.071</v>
      </c>
      <c r="R3409" s="11">
        <f>E3409/N3409</f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f t="shared" si="212"/>
        <v>41838.991944444446</v>
      </c>
      <c r="K3410">
        <v>1403135304</v>
      </c>
      <c r="L3410" s="16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((E3410-D3410)/D3410)+1</f>
        <v>2.1100000000000003</v>
      </c>
      <c r="R3410" s="11">
        <f>E3410/N3410</f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f t="shared" si="212"/>
        <v>42582.873611111107</v>
      </c>
      <c r="K3411">
        <v>1466710358</v>
      </c>
      <c r="L3411" s="16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>((E3411-D3411)/D3411)+1</f>
        <v>1.236</v>
      </c>
      <c r="R3411" s="11">
        <f>E3411/N3411</f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f t="shared" si="212"/>
        <v>42527.291666666672</v>
      </c>
      <c r="K3412">
        <v>1462841990</v>
      </c>
      <c r="L3412" s="16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>((E3412-D3412)/D3412)+1</f>
        <v>1.085</v>
      </c>
      <c r="R3412" s="11">
        <f>E3412/N3412</f>
        <v>81.375</v>
      </c>
      <c r="S3412" t="str">
        <f t="shared" si="214"/>
        <v>theater</v>
      </c>
      <c r="T3412" t="str">
        <f t="shared" si="215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f t="shared" si="212"/>
        <v>42285.022824074069</v>
      </c>
      <c r="K3413">
        <v>1442536372</v>
      </c>
      <c r="L3413" s="16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((E3413-D3413)/D3413)+1</f>
        <v>1.0356666666666667</v>
      </c>
      <c r="R3413" s="11">
        <f>E3413/N3413</f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f t="shared" si="212"/>
        <v>41909.959050925929</v>
      </c>
      <c r="K3414">
        <v>1409266862</v>
      </c>
      <c r="L3414" s="16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((E3414-D3414)/D3414)+1</f>
        <v>1</v>
      </c>
      <c r="R3414" s="11">
        <f>E3414/N3414</f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f t="shared" si="212"/>
        <v>42063.207638888889</v>
      </c>
      <c r="K3415">
        <v>1424280938</v>
      </c>
      <c r="L3415" s="16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>((E3415-D3415)/D3415)+1</f>
        <v>1.3</v>
      </c>
      <c r="R3415" s="11">
        <f>E3415/N3415</f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f t="shared" si="212"/>
        <v>42705.332638888889</v>
      </c>
      <c r="K3416">
        <v>1478030325</v>
      </c>
      <c r="L3416" s="16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>((E3416-D3416)/D3416)+1</f>
        <v>1.0349999999999999</v>
      </c>
      <c r="R3416" s="11">
        <f>E3416/N3416</f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f t="shared" si="212"/>
        <v>42477.979166666672</v>
      </c>
      <c r="K3417">
        <v>1459999656</v>
      </c>
      <c r="L3417" s="16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>((E3417-D3417)/D3417)+1</f>
        <v>1</v>
      </c>
      <c r="R3417" s="11">
        <f>E3417/N3417</f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f t="shared" si="212"/>
        <v>42117.770833333328</v>
      </c>
      <c r="K3418">
        <v>1427363645</v>
      </c>
      <c r="L3418" s="16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>((E3418-D3418)/D3418)+1</f>
        <v>1.196</v>
      </c>
      <c r="R3418" s="11">
        <f>E3418/N3418</f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f t="shared" si="212"/>
        <v>41938.029861111114</v>
      </c>
      <c r="K3419">
        <v>1410558948</v>
      </c>
      <c r="L3419" s="16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>((E3419-D3419)/D3419)+1</f>
        <v>1.0000058823529412</v>
      </c>
      <c r="R3419" s="11">
        <f>E3419/N3419</f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f t="shared" si="212"/>
        <v>41782.83457175926</v>
      </c>
      <c r="K3420">
        <v>1398283307</v>
      </c>
      <c r="L3420" s="16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((E3420-D3420)/D3420)+1</f>
        <v>1.00875</v>
      </c>
      <c r="R3420" s="11">
        <f>E3420/N3420</f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f t="shared" si="212"/>
        <v>42466.895833333328</v>
      </c>
      <c r="K3421">
        <v>1458416585</v>
      </c>
      <c r="L3421" s="16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>((E3421-D3421)/D3421)+1</f>
        <v>1.0654545454545454</v>
      </c>
      <c r="R3421" s="11">
        <f>E3421/N3421</f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f t="shared" si="212"/>
        <v>42414</v>
      </c>
      <c r="K3422">
        <v>1454638202</v>
      </c>
      <c r="L3422" s="16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>((E3422-D3422)/D3422)+1</f>
        <v>1.38</v>
      </c>
      <c r="R3422" s="11">
        <f>E3422/N3422</f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f t="shared" si="212"/>
        <v>42067.791238425925</v>
      </c>
      <c r="K3423">
        <v>1422903563</v>
      </c>
      <c r="L3423" s="16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((E3423-D3423)/D3423)+1</f>
        <v>1.0115000000000001</v>
      </c>
      <c r="R3423" s="11">
        <f>E3423/N3423</f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f t="shared" si="212"/>
        <v>42352</v>
      </c>
      <c r="K3424">
        <v>1447594176</v>
      </c>
      <c r="L3424" s="16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>((E3424-D3424)/D3424)+1</f>
        <v>1.091</v>
      </c>
      <c r="R3424" s="11">
        <f>E3424/N3424</f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f t="shared" si="212"/>
        <v>42118.911354166667</v>
      </c>
      <c r="K3425">
        <v>1427320341</v>
      </c>
      <c r="L3425" s="16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((E3425-D3425)/D3425)+1</f>
        <v>1.4</v>
      </c>
      <c r="R3425" s="11">
        <f>E3425/N3425</f>
        <v>35</v>
      </c>
      <c r="S3425" t="str">
        <f t="shared" si="214"/>
        <v>theater</v>
      </c>
      <c r="T3425" t="str">
        <f t="shared" si="215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f t="shared" si="212"/>
        <v>42040.290972222225</v>
      </c>
      <c r="K3426">
        <v>1421252084</v>
      </c>
      <c r="L3426" s="16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>((E3426-D3426)/D3426)+1</f>
        <v>1.0358333333333334</v>
      </c>
      <c r="R3426" s="11">
        <f>E3426/N3426</f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f t="shared" si="212"/>
        <v>41916.617314814815</v>
      </c>
      <c r="K3427">
        <v>1409669336</v>
      </c>
      <c r="L3427" s="16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((E3427-D3427)/D3427)+1</f>
        <v>1.0297033333333332</v>
      </c>
      <c r="R3427" s="11">
        <f>E3427/N3427</f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f t="shared" si="212"/>
        <v>41903.083333333336</v>
      </c>
      <c r="K3428">
        <v>1409620903</v>
      </c>
      <c r="L3428" s="16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>((E3428-D3428)/D3428)+1</f>
        <v>1.0813333333333333</v>
      </c>
      <c r="R3428" s="11">
        <f>E3428/N3428</f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f t="shared" si="212"/>
        <v>41822.645277777774</v>
      </c>
      <c r="K3429">
        <v>1401722952</v>
      </c>
      <c r="L3429" s="16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((E3429-D3429)/D3429)+1</f>
        <v>1</v>
      </c>
      <c r="R3429" s="11">
        <f>E3429/N3429</f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f t="shared" si="212"/>
        <v>42063.708333333328</v>
      </c>
      <c r="K3430">
        <v>1422983847</v>
      </c>
      <c r="L3430" s="16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>((E3430-D3430)/D3430)+1</f>
        <v>1.0275000000000001</v>
      </c>
      <c r="R3430" s="11">
        <f>E3430/N3430</f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f t="shared" si="212"/>
        <v>42676.021539351852</v>
      </c>
      <c r="K3431">
        <v>1476837061</v>
      </c>
      <c r="L3431" s="16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((E3431-D3431)/D3431)+1</f>
        <v>1.3</v>
      </c>
      <c r="R3431" s="11">
        <f>E3431/N3431</f>
        <v>16.25</v>
      </c>
      <c r="S3431" t="str">
        <f t="shared" si="214"/>
        <v>theater</v>
      </c>
      <c r="T3431" t="str">
        <f t="shared" si="215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f t="shared" si="212"/>
        <v>41850.945613425924</v>
      </c>
      <c r="K3432">
        <v>1404168101</v>
      </c>
      <c r="L3432" s="16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((E3432-D3432)/D3432)+1</f>
        <v>1.0854949999999999</v>
      </c>
      <c r="R3432" s="11">
        <f>E3432/N3432</f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f t="shared" si="212"/>
        <v>41869.730937500004</v>
      </c>
      <c r="K3433">
        <v>1405791153</v>
      </c>
      <c r="L3433" s="16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((E3433-D3433)/D3433)+1</f>
        <v>1</v>
      </c>
      <c r="R3433" s="11">
        <f>E3433/N3433</f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f t="shared" si="212"/>
        <v>42405.916666666672</v>
      </c>
      <c r="K3434">
        <v>1452520614</v>
      </c>
      <c r="L3434" s="16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>((E3434-D3434)/D3434)+1</f>
        <v>1.0965</v>
      </c>
      <c r="R3434" s="11">
        <f>E3434/N3434</f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f t="shared" si="212"/>
        <v>41807.125</v>
      </c>
      <c r="K3435">
        <v>1400290255</v>
      </c>
      <c r="L3435" s="16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>((E3435-D3435)/D3435)+1</f>
        <v>1.0026315789473683</v>
      </c>
      <c r="R3435" s="11">
        <f>E3435/N3435</f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f t="shared" si="212"/>
        <v>41830.380428240744</v>
      </c>
      <c r="K3436">
        <v>1402391269</v>
      </c>
      <c r="L3436" s="16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((E3436-D3436)/D3436)+1</f>
        <v>1.0555000000000001</v>
      </c>
      <c r="R3436" s="11">
        <f>E3436/N3436</f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f t="shared" si="212"/>
        <v>42589.125</v>
      </c>
      <c r="K3437">
        <v>1469112493</v>
      </c>
      <c r="L3437" s="16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>((E3437-D3437)/D3437)+1</f>
        <v>1.1200000000000001</v>
      </c>
      <c r="R3437" s="11">
        <f>E3437/N3437</f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f t="shared" si="212"/>
        <v>41872.686111111114</v>
      </c>
      <c r="K3438">
        <v>1406811593</v>
      </c>
      <c r="L3438" s="16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>((E3438-D3438)/D3438)+1</f>
        <v>1.0589999999999999</v>
      </c>
      <c r="R3438" s="11">
        <f>E3438/N3438</f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f t="shared" si="212"/>
        <v>42235.710879629631</v>
      </c>
      <c r="K3439">
        <v>1437411820</v>
      </c>
      <c r="L3439" s="16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((E3439-D3439)/D3439)+1</f>
        <v>1.01</v>
      </c>
      <c r="R3439" s="11">
        <f>E3439/N3439</f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f t="shared" si="212"/>
        <v>42126.875</v>
      </c>
      <c r="K3440">
        <v>1428358567</v>
      </c>
      <c r="L3440" s="16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>((E3440-D3440)/D3440)+1</f>
        <v>1.042</v>
      </c>
      <c r="R3440" s="11">
        <f>E3440/N3440</f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f t="shared" si="212"/>
        <v>42388.207638888889</v>
      </c>
      <c r="K3441">
        <v>1452030730</v>
      </c>
      <c r="L3441" s="16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>((E3441-D3441)/D3441)+1</f>
        <v>1.3467833333333334</v>
      </c>
      <c r="R3441" s="11">
        <f>E3441/N3441</f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f t="shared" si="212"/>
        <v>41831.677083333336</v>
      </c>
      <c r="K3442">
        <v>1403146628</v>
      </c>
      <c r="L3442" s="16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>((E3442-D3442)/D3442)+1</f>
        <v>1.052184</v>
      </c>
      <c r="R3442" s="11">
        <f>E3442/N3442</f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f t="shared" si="212"/>
        <v>42321.845138888893</v>
      </c>
      <c r="K3443">
        <v>1445077121</v>
      </c>
      <c r="L3443" s="16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>((E3443-D3443)/D3443)+1</f>
        <v>1.026</v>
      </c>
      <c r="R3443" s="11">
        <f>E3443/N3443</f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f t="shared" si="212"/>
        <v>42154.841111111105</v>
      </c>
      <c r="K3444">
        <v>1430424672</v>
      </c>
      <c r="L3444" s="16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((E3444-D3444)/D3444)+1</f>
        <v>1</v>
      </c>
      <c r="R3444" s="11">
        <f>E3444/N3444</f>
        <v>31.25</v>
      </c>
      <c r="S3444" t="str">
        <f t="shared" si="214"/>
        <v>theater</v>
      </c>
      <c r="T3444" t="str">
        <f t="shared" si="215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f t="shared" si="212"/>
        <v>41891.524837962963</v>
      </c>
      <c r="K3445">
        <v>1407674146</v>
      </c>
      <c r="L3445" s="16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((E3445-D3445)/D3445)+1</f>
        <v>1.855</v>
      </c>
      <c r="R3445" s="11">
        <f>E3445/N3445</f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f t="shared" si="212"/>
        <v>42529.582638888889</v>
      </c>
      <c r="K3446">
        <v>1464677986</v>
      </c>
      <c r="L3446" s="16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>((E3446-D3446)/D3446)+1</f>
        <v>2.8899999999999997</v>
      </c>
      <c r="R3446" s="11">
        <f>E3446/N3446</f>
        <v>43.35</v>
      </c>
      <c r="S3446" t="str">
        <f t="shared" si="214"/>
        <v>theater</v>
      </c>
      <c r="T3446" t="str">
        <f t="shared" si="215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f t="shared" si="212"/>
        <v>42300.530509259261</v>
      </c>
      <c r="K3447">
        <v>1443185036</v>
      </c>
      <c r="L3447" s="16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((E3447-D3447)/D3447)+1</f>
        <v>1</v>
      </c>
      <c r="R3447" s="11">
        <f>E3447/N3447</f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f t="shared" si="212"/>
        <v>42040.513888888891</v>
      </c>
      <c r="K3448">
        <v>1421092725</v>
      </c>
      <c r="L3448" s="16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>((E3448-D3448)/D3448)+1</f>
        <v>1.0820000000000001</v>
      </c>
      <c r="R3448" s="11">
        <f>E3448/N3448</f>
        <v>43.28</v>
      </c>
      <c r="S3448" t="str">
        <f t="shared" si="214"/>
        <v>theater</v>
      </c>
      <c r="T3448" t="str">
        <f t="shared" si="215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f t="shared" si="212"/>
        <v>42447.847361111111</v>
      </c>
      <c r="K3449">
        <v>1454448012</v>
      </c>
      <c r="L3449" s="16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>((E3449-D3449)/D3449)+1</f>
        <v>1.0780000000000001</v>
      </c>
      <c r="R3449" s="11">
        <f>E3449/N3449</f>
        <v>77</v>
      </c>
      <c r="S3449" t="str">
        <f t="shared" si="214"/>
        <v>theater</v>
      </c>
      <c r="T3449" t="str">
        <f t="shared" si="215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f t="shared" si="212"/>
        <v>41990.119085648148</v>
      </c>
      <c r="K3450">
        <v>1416192689</v>
      </c>
      <c r="L3450" s="16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((E3450-D3450)/D3450)+1</f>
        <v>1.0976190476190477</v>
      </c>
      <c r="R3450" s="11">
        <f>E3450/N3450</f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f t="shared" si="212"/>
        <v>42560.166666666672</v>
      </c>
      <c r="K3451">
        <v>1465607738</v>
      </c>
      <c r="L3451" s="16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>((E3451-D3451)/D3451)+1</f>
        <v>1.70625</v>
      </c>
      <c r="R3451" s="11">
        <f>E3451/N3451</f>
        <v>68.25</v>
      </c>
      <c r="S3451" t="str">
        <f t="shared" si="214"/>
        <v>theater</v>
      </c>
      <c r="T3451" t="str">
        <f t="shared" si="215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f t="shared" si="212"/>
        <v>42096.662858796291</v>
      </c>
      <c r="K3452">
        <v>1422809671</v>
      </c>
      <c r="L3452" s="16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>((E3452-D3452)/D3452)+1</f>
        <v>1.52</v>
      </c>
      <c r="R3452" s="11">
        <f>E3452/N3452</f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f t="shared" si="212"/>
        <v>42115.723692129628</v>
      </c>
      <c r="K3453">
        <v>1427304127</v>
      </c>
      <c r="L3453" s="16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((E3453-D3453)/D3453)+1</f>
        <v>1.0123076923076924</v>
      </c>
      <c r="R3453" s="11">
        <f>E3453/N3453</f>
        <v>41.125</v>
      </c>
      <c r="S3453" t="str">
        <f t="shared" si="214"/>
        <v>theater</v>
      </c>
      <c r="T3453" t="str">
        <f t="shared" si="215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f t="shared" si="212"/>
        <v>41843.165972222225</v>
      </c>
      <c r="K3454">
        <v>1404141626</v>
      </c>
      <c r="L3454" s="16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>((E3454-D3454)/D3454)+1</f>
        <v>1.532</v>
      </c>
      <c r="R3454" s="11">
        <f>E3454/N3454</f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f t="shared" si="212"/>
        <v>42595.97865740741</v>
      </c>
      <c r="K3455">
        <v>1465946956</v>
      </c>
      <c r="L3455" s="16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((E3455-D3455)/D3455)+1</f>
        <v>1.2833333333333332</v>
      </c>
      <c r="R3455" s="11">
        <f>E3455/N3455</f>
        <v>27.5</v>
      </c>
      <c r="S3455" t="str">
        <f t="shared" si="214"/>
        <v>theater</v>
      </c>
      <c r="T3455" t="str">
        <f t="shared" si="215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f t="shared" si="212"/>
        <v>41851.698599537034</v>
      </c>
      <c r="K3456">
        <v>1404233159</v>
      </c>
      <c r="L3456" s="16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((E3456-D3456)/D3456)+1</f>
        <v>1.0071428571428571</v>
      </c>
      <c r="R3456" s="11">
        <f>E3456/N3456</f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f t="shared" si="212"/>
        <v>42656.7503125</v>
      </c>
      <c r="K3457">
        <v>1473789627</v>
      </c>
      <c r="L3457" s="16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>((E3457-D3457)/D3457)+1</f>
        <v>1.0065</v>
      </c>
      <c r="R3457" s="11">
        <f>E3457/N3457</f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f t="shared" si="212"/>
        <v>41852.290972222225</v>
      </c>
      <c r="K3458">
        <v>1404190567</v>
      </c>
      <c r="L3458" s="16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>((E3458-D3458)/D3458)+1</f>
        <v>1.913</v>
      </c>
      <c r="R3458" s="11">
        <f>E3458/N3458</f>
        <v>358.6875</v>
      </c>
      <c r="S3458" t="str">
        <f t="shared" si="214"/>
        <v>theater</v>
      </c>
      <c r="T3458" t="str">
        <f t="shared" si="215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f t="shared" ref="J3459:J3522" si="216">(((I3459/60)/60)/24)+DATE(1970,1,1)</f>
        <v>42047.249305555553</v>
      </c>
      <c r="K3459">
        <v>1421081857</v>
      </c>
      <c r="L3459" s="16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>((E3459-D3459)/D3459)+1</f>
        <v>1.4020000000000001</v>
      </c>
      <c r="R3459" s="11">
        <f>E3459/N3459</f>
        <v>50.981818181818184</v>
      </c>
      <c r="S3459" t="str">
        <f t="shared" ref="S3459:S3522" si="218">LEFT(P3459,FIND("/",P3459)-1)</f>
        <v>theater</v>
      </c>
      <c r="T3459" t="str">
        <f t="shared" ref="T3459:T3522" si="219">RIGHT(P3459,LEN(P3459)-FIND("/",P3459))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f t="shared" si="216"/>
        <v>42038.185416666667</v>
      </c>
      <c r="K3460">
        <v>1420606303</v>
      </c>
      <c r="L3460" s="16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>((E3460-D3460)/D3460)+1</f>
        <v>1.2433537832310839</v>
      </c>
      <c r="R3460" s="11">
        <f>E3460/N3460</f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f t="shared" si="216"/>
        <v>42510.479861111111</v>
      </c>
      <c r="K3461">
        <v>1461151860</v>
      </c>
      <c r="L3461" s="16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((E3461-D3461)/D3461)+1</f>
        <v>1.262</v>
      </c>
      <c r="R3461" s="11">
        <f>E3461/N3461</f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f t="shared" si="216"/>
        <v>41866.527222222219</v>
      </c>
      <c r="K3462">
        <v>1406896752</v>
      </c>
      <c r="L3462" s="16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((E3462-D3462)/D3462)+1</f>
        <v>1.9</v>
      </c>
      <c r="R3462" s="11">
        <f>E3462/N3462</f>
        <v>50</v>
      </c>
      <c r="S3462" t="str">
        <f t="shared" si="218"/>
        <v>theater</v>
      </c>
      <c r="T3462" t="str">
        <f t="shared" si="21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f t="shared" si="216"/>
        <v>42672.125</v>
      </c>
      <c r="K3463">
        <v>1475248279</v>
      </c>
      <c r="L3463" s="16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>((E3463-D3463)/D3463)+1</f>
        <v>1.3900000000000001</v>
      </c>
      <c r="R3463" s="11">
        <f>E3463/N3463</f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f t="shared" si="216"/>
        <v>42195.75</v>
      </c>
      <c r="K3464">
        <v>1435181628</v>
      </c>
      <c r="L3464" s="16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>((E3464-D3464)/D3464)+1</f>
        <v>2.02</v>
      </c>
      <c r="R3464" s="11">
        <f>E3464/N3464</f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f t="shared" si="216"/>
        <v>42654.165972222225</v>
      </c>
      <c r="K3465">
        <v>1472594585</v>
      </c>
      <c r="L3465" s="16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>((E3465-D3465)/D3465)+1</f>
        <v>1.0338000000000001</v>
      </c>
      <c r="R3465" s="11">
        <f>E3465/N3465</f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f t="shared" si="216"/>
        <v>42605.130057870367</v>
      </c>
      <c r="K3466">
        <v>1469329637</v>
      </c>
      <c r="L3466" s="16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((E3466-D3466)/D3466)+1</f>
        <v>1.023236</v>
      </c>
      <c r="R3466" s="11">
        <f>E3466/N3466</f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f t="shared" si="216"/>
        <v>42225.666666666672</v>
      </c>
      <c r="K3467">
        <v>1436972472</v>
      </c>
      <c r="L3467" s="16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>((E3467-D3467)/D3467)+1</f>
        <v>1.03</v>
      </c>
      <c r="R3467" s="11">
        <f>E3467/N3467</f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f t="shared" si="216"/>
        <v>42479.977430555555</v>
      </c>
      <c r="K3468">
        <v>1455928050</v>
      </c>
      <c r="L3468" s="16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>((E3468-D3468)/D3468)+1</f>
        <v>1.2714285714285714</v>
      </c>
      <c r="R3468" s="11">
        <f>E3468/N3468</f>
        <v>72.950819672131146</v>
      </c>
      <c r="S3468" t="str">
        <f t="shared" si="218"/>
        <v>theater</v>
      </c>
      <c r="T3468" t="str">
        <f t="shared" si="21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f t="shared" si="216"/>
        <v>42083.630000000005</v>
      </c>
      <c r="K3469">
        <v>1424275632</v>
      </c>
      <c r="L3469" s="16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>((E3469-D3469)/D3469)+1</f>
        <v>1.01</v>
      </c>
      <c r="R3469" s="11">
        <f>E3469/N3469</f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f t="shared" si="216"/>
        <v>42634.125</v>
      </c>
      <c r="K3470">
        <v>1471976529</v>
      </c>
      <c r="L3470" s="16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>((E3470-D3470)/D3470)+1</f>
        <v>1.2178</v>
      </c>
      <c r="R3470" s="11">
        <f>E3470/N3470</f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f t="shared" si="216"/>
        <v>42488.641724537039</v>
      </c>
      <c r="K3471">
        <v>1459265045</v>
      </c>
      <c r="L3471" s="16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((E3471-D3471)/D3471)+1</f>
        <v>1.1339285714285714</v>
      </c>
      <c r="R3471" s="11">
        <f>E3471/N3471</f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f t="shared" si="216"/>
        <v>42566.901388888888</v>
      </c>
      <c r="K3472">
        <v>1465345902</v>
      </c>
      <c r="L3472" s="16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>((E3472-D3472)/D3472)+1</f>
        <v>1.5</v>
      </c>
      <c r="R3472" s="11">
        <f>E3472/N3472</f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f t="shared" si="216"/>
        <v>41882.833333333336</v>
      </c>
      <c r="K3473">
        <v>1405971690</v>
      </c>
      <c r="L3473" s="16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>((E3473-D3473)/D3473)+1</f>
        <v>2.1459999999999999</v>
      </c>
      <c r="R3473" s="11">
        <f>E3473/N3473</f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f t="shared" si="216"/>
        <v>41949.249305555553</v>
      </c>
      <c r="K3474">
        <v>1413432331</v>
      </c>
      <c r="L3474" s="16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>((E3474-D3474)/D3474)+1</f>
        <v>1.0205</v>
      </c>
      <c r="R3474" s="11">
        <f>E3474/N3474</f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f t="shared" si="216"/>
        <v>42083.852083333331</v>
      </c>
      <c r="K3475">
        <v>1425067296</v>
      </c>
      <c r="L3475" s="16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>((E3475-D3475)/D3475)+1</f>
        <v>1</v>
      </c>
      <c r="R3475" s="11">
        <f>E3475/N3475</f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f t="shared" si="216"/>
        <v>42571.501516203702</v>
      </c>
      <c r="K3476">
        <v>1466424131</v>
      </c>
      <c r="L3476" s="16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((E3476-D3476)/D3476)+1</f>
        <v>1.01</v>
      </c>
      <c r="R3476" s="11">
        <f>E3476/N3476</f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f t="shared" si="216"/>
        <v>41946</v>
      </c>
      <c r="K3477">
        <v>1412629704</v>
      </c>
      <c r="L3477" s="16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>((E3477-D3477)/D3477)+1</f>
        <v>1.1333333333333333</v>
      </c>
      <c r="R3477" s="11">
        <f>E3477/N3477</f>
        <v>20</v>
      </c>
      <c r="S3477" t="str">
        <f t="shared" si="218"/>
        <v>theater</v>
      </c>
      <c r="T3477" t="str">
        <f t="shared" si="21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f t="shared" si="216"/>
        <v>41939.125</v>
      </c>
      <c r="K3478">
        <v>1412836990</v>
      </c>
      <c r="L3478" s="16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>((E3478-D3478)/D3478)+1</f>
        <v>1.04</v>
      </c>
      <c r="R3478" s="11">
        <f>E3478/N3478</f>
        <v>52</v>
      </c>
      <c r="S3478" t="str">
        <f t="shared" si="218"/>
        <v>theater</v>
      </c>
      <c r="T3478" t="str">
        <f t="shared" si="21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f t="shared" si="216"/>
        <v>42141.125</v>
      </c>
      <c r="K3479">
        <v>1430761243</v>
      </c>
      <c r="L3479" s="16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>((E3479-D3479)/D3479)+1</f>
        <v>1.1533333333333333</v>
      </c>
      <c r="R3479" s="11">
        <f>E3479/N3479</f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f t="shared" si="216"/>
        <v>42079.875</v>
      </c>
      <c r="K3480">
        <v>1424296822</v>
      </c>
      <c r="L3480" s="16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>((E3480-D3480)/D3480)+1</f>
        <v>1.1285000000000001</v>
      </c>
      <c r="R3480" s="11">
        <f>E3480/N3480</f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f t="shared" si="216"/>
        <v>41811.855092592588</v>
      </c>
      <c r="K3481">
        <v>1400790680</v>
      </c>
      <c r="L3481" s="16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((E3481-D3481)/D3481)+1</f>
        <v>1.2786666666666666</v>
      </c>
      <c r="R3481" s="11">
        <f>E3481/N3481</f>
        <v>34.25</v>
      </c>
      <c r="S3481" t="str">
        <f t="shared" si="218"/>
        <v>theater</v>
      </c>
      <c r="T3481" t="str">
        <f t="shared" si="21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f t="shared" si="216"/>
        <v>42195.875</v>
      </c>
      <c r="K3482">
        <v>1434440227</v>
      </c>
      <c r="L3482" s="16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>((E3482-D3482)/D3482)+1</f>
        <v>1.4266666666666667</v>
      </c>
      <c r="R3482" s="11">
        <f>E3482/N3482</f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f t="shared" si="216"/>
        <v>42006.24754629629</v>
      </c>
      <c r="K3483">
        <v>1418709388</v>
      </c>
      <c r="L3483" s="16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>((E3483-D3483)/D3483)+1</f>
        <v>1.1879999999999999</v>
      </c>
      <c r="R3483" s="11">
        <f>E3483/N3483</f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f t="shared" si="216"/>
        <v>41826.771597222221</v>
      </c>
      <c r="K3484">
        <v>1402079466</v>
      </c>
      <c r="L3484" s="16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((E3484-D3484)/D3484)+1</f>
        <v>1.3833333333333333</v>
      </c>
      <c r="R3484" s="11">
        <f>E3484/N3484</f>
        <v>51.875</v>
      </c>
      <c r="S3484" t="str">
        <f t="shared" si="218"/>
        <v>theater</v>
      </c>
      <c r="T3484" t="str">
        <f t="shared" si="21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f t="shared" si="216"/>
        <v>41823.668761574074</v>
      </c>
      <c r="K3485">
        <v>1401811381</v>
      </c>
      <c r="L3485" s="16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((E3485-D3485)/D3485)+1</f>
        <v>1.5994029850746267</v>
      </c>
      <c r="R3485" s="11">
        <f>E3485/N3485</f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f t="shared" si="216"/>
        <v>42536.760405092587</v>
      </c>
      <c r="K3486">
        <v>1463422499</v>
      </c>
      <c r="L3486" s="16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((E3486-D3486)/D3486)+1</f>
        <v>1.1424000000000001</v>
      </c>
      <c r="R3486" s="11">
        <f>E3486/N3486</f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f t="shared" si="216"/>
        <v>42402.693055555559</v>
      </c>
      <c r="K3487">
        <v>1451839080</v>
      </c>
      <c r="L3487" s="16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((E3487-D3487)/D3487)+1</f>
        <v>1.0060606060606061</v>
      </c>
      <c r="R3487" s="11">
        <f>E3487/N3487</f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f t="shared" si="216"/>
        <v>42158.290972222225</v>
      </c>
      <c r="K3488">
        <v>1430600401</v>
      </c>
      <c r="L3488" s="16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>((E3488-D3488)/D3488)+1</f>
        <v>1.552</v>
      </c>
      <c r="R3488" s="11">
        <f>E3488/N3488</f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f t="shared" si="216"/>
        <v>42179.940416666665</v>
      </c>
      <c r="K3489">
        <v>1432593252</v>
      </c>
      <c r="L3489" s="16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((E3489-D3489)/D3489)+1</f>
        <v>1.2775000000000001</v>
      </c>
      <c r="R3489" s="11">
        <f>E3489/N3489</f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f t="shared" si="216"/>
        <v>42111.666666666672</v>
      </c>
      <c r="K3490">
        <v>1427221560</v>
      </c>
      <c r="L3490" s="16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>((E3490-D3490)/D3490)+1</f>
        <v>1.212</v>
      </c>
      <c r="R3490" s="11">
        <f>E3490/N3490</f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f t="shared" si="216"/>
        <v>41783.875</v>
      </c>
      <c r="K3491">
        <v>1398352531</v>
      </c>
      <c r="L3491" s="16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>((E3491-D3491)/D3491)+1</f>
        <v>1.127</v>
      </c>
      <c r="R3491" s="11">
        <f>E3491/N3491</f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f t="shared" si="216"/>
        <v>42473.802361111113</v>
      </c>
      <c r="K3492">
        <v>1457982924</v>
      </c>
      <c r="L3492" s="16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((E3492-D3492)/D3492)+1</f>
        <v>1.2749999999999999</v>
      </c>
      <c r="R3492" s="11">
        <f>E3492/N3492</f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f t="shared" si="216"/>
        <v>42142.249814814815</v>
      </c>
      <c r="K3493">
        <v>1430114384</v>
      </c>
      <c r="L3493" s="16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((E3493-D3493)/D3493)+1</f>
        <v>1.5819999999999999</v>
      </c>
      <c r="R3493" s="11">
        <f>E3493/N3493</f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f t="shared" si="216"/>
        <v>42303.009224537032</v>
      </c>
      <c r="K3494">
        <v>1442794397</v>
      </c>
      <c r="L3494" s="16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((E3494-D3494)/D3494)+1</f>
        <v>1.0526894736842105</v>
      </c>
      <c r="R3494" s="11">
        <f>E3494/N3494</f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f t="shared" si="216"/>
        <v>41868.21597222222</v>
      </c>
      <c r="K3495">
        <v>1406580436</v>
      </c>
      <c r="L3495" s="16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>((E3495-D3495)/D3495)+1</f>
        <v>1</v>
      </c>
      <c r="R3495" s="11">
        <f>E3495/N3495</f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f t="shared" si="216"/>
        <v>42700.25</v>
      </c>
      <c r="K3496">
        <v>1479186575</v>
      </c>
      <c r="L3496" s="16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>((E3496-D3496)/D3496)+1</f>
        <v>1</v>
      </c>
      <c r="R3496" s="11">
        <f>E3496/N3496</f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f t="shared" si="216"/>
        <v>41944.720833333333</v>
      </c>
      <c r="K3497">
        <v>1412360309</v>
      </c>
      <c r="L3497" s="16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>((E3497-D3497)/D3497)+1</f>
        <v>1.0686</v>
      </c>
      <c r="R3497" s="11">
        <f>E3497/N3497</f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f t="shared" si="216"/>
        <v>42624.846828703703</v>
      </c>
      <c r="K3498">
        <v>1470169166</v>
      </c>
      <c r="L3498" s="16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((E3498-D3498)/D3498)+1</f>
        <v>1.244</v>
      </c>
      <c r="R3498" s="11">
        <f>E3498/N3498</f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f t="shared" si="216"/>
        <v>42523.916666666672</v>
      </c>
      <c r="K3499">
        <v>1463852904</v>
      </c>
      <c r="L3499" s="16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>((E3499-D3499)/D3499)+1</f>
        <v>1.0870406189555126</v>
      </c>
      <c r="R3499" s="11">
        <f>E3499/N3499</f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f t="shared" si="216"/>
        <v>42518.905555555553</v>
      </c>
      <c r="K3500">
        <v>1459309704</v>
      </c>
      <c r="L3500" s="16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>((E3500-D3500)/D3500)+1</f>
        <v>1.0242424242424242</v>
      </c>
      <c r="R3500" s="11">
        <f>E3500/N3500</f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f t="shared" si="216"/>
        <v>42186.290972222225</v>
      </c>
      <c r="K3501">
        <v>1431046325</v>
      </c>
      <c r="L3501" s="16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>((E3501-D3501)/D3501)+1</f>
        <v>1.0549999999999999</v>
      </c>
      <c r="R3501" s="11">
        <f>E3501/N3501</f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f t="shared" si="216"/>
        <v>42436.207638888889</v>
      </c>
      <c r="K3502">
        <v>1455919438</v>
      </c>
      <c r="L3502" s="16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>((E3502-D3502)/D3502)+1</f>
        <v>1.0629999999999999</v>
      </c>
      <c r="R3502" s="11">
        <f>E3502/N3502</f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f t="shared" si="216"/>
        <v>42258.763831018514</v>
      </c>
      <c r="K3503">
        <v>1439835595</v>
      </c>
      <c r="L3503" s="16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((E3503-D3503)/D3503)+1</f>
        <v>1.0066666666666666</v>
      </c>
      <c r="R3503" s="11">
        <f>E3503/N3503</f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f t="shared" si="216"/>
        <v>42445.165972222225</v>
      </c>
      <c r="K3504">
        <v>1456862924</v>
      </c>
      <c r="L3504" s="16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>((E3504-D3504)/D3504)+1</f>
        <v>1.054</v>
      </c>
      <c r="R3504" s="11">
        <f>E3504/N3504</f>
        <v>136</v>
      </c>
      <c r="S3504" t="str">
        <f t="shared" si="218"/>
        <v>theater</v>
      </c>
      <c r="T3504" t="str">
        <f t="shared" si="21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f t="shared" si="216"/>
        <v>42575.478333333333</v>
      </c>
      <c r="K3505">
        <v>1466767728</v>
      </c>
      <c r="L3505" s="16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((E3505-D3505)/D3505)+1</f>
        <v>1.0756000000000001</v>
      </c>
      <c r="R3505" s="11">
        <f>E3505/N3505</f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f t="shared" si="216"/>
        <v>42327.790405092594</v>
      </c>
      <c r="K3506">
        <v>1445363891</v>
      </c>
      <c r="L3506" s="16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>((E3506-D3506)/D3506)+1</f>
        <v>1</v>
      </c>
      <c r="R3506" s="11">
        <f>E3506/N3506</f>
        <v>125</v>
      </c>
      <c r="S3506" t="str">
        <f t="shared" si="218"/>
        <v>theater</v>
      </c>
      <c r="T3506" t="str">
        <f t="shared" si="21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f t="shared" si="216"/>
        <v>41772.166666666664</v>
      </c>
      <c r="K3507">
        <v>1398983245</v>
      </c>
      <c r="L3507" s="16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>((E3507-D3507)/D3507)+1</f>
        <v>1.0376000000000001</v>
      </c>
      <c r="R3507" s="11">
        <f>E3507/N3507</f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f t="shared" si="216"/>
        <v>41874.734259259261</v>
      </c>
      <c r="K3508">
        <v>1404927440</v>
      </c>
      <c r="L3508" s="16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((E3508-D3508)/D3508)+1</f>
        <v>1.0149999999999999</v>
      </c>
      <c r="R3508" s="11">
        <f>E3508/N3508</f>
        <v>105</v>
      </c>
      <c r="S3508" t="str">
        <f t="shared" si="218"/>
        <v>theater</v>
      </c>
      <c r="T3508" t="str">
        <f t="shared" si="21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f t="shared" si="216"/>
        <v>42521.92288194444</v>
      </c>
      <c r="K3509">
        <v>1462140537</v>
      </c>
      <c r="L3509" s="16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((E3509-D3509)/D3509)+1</f>
        <v>1.044</v>
      </c>
      <c r="R3509" s="11">
        <f>E3509/N3509</f>
        <v>145</v>
      </c>
      <c r="S3509" t="str">
        <f t="shared" si="218"/>
        <v>theater</v>
      </c>
      <c r="T3509" t="str">
        <f t="shared" si="21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f t="shared" si="216"/>
        <v>42500.875</v>
      </c>
      <c r="K3510">
        <v>1460914253</v>
      </c>
      <c r="L3510" s="16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>((E3510-D3510)/D3510)+1</f>
        <v>1.8</v>
      </c>
      <c r="R3510" s="11">
        <f>E3510/N3510</f>
        <v>12</v>
      </c>
      <c r="S3510" t="str">
        <f t="shared" si="218"/>
        <v>theater</v>
      </c>
      <c r="T3510" t="str">
        <f t="shared" si="21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f t="shared" si="216"/>
        <v>41964.204861111109</v>
      </c>
      <c r="K3511">
        <v>1415392666</v>
      </c>
      <c r="L3511" s="16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>((E3511-D3511)/D3511)+1</f>
        <v>1.0633333333333332</v>
      </c>
      <c r="R3511" s="11">
        <f>E3511/N3511</f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f t="shared" si="216"/>
        <v>41822.62090277778</v>
      </c>
      <c r="K3512">
        <v>1402584846</v>
      </c>
      <c r="L3512" s="16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((E3512-D3512)/D3512)+1</f>
        <v>1.0055555555555555</v>
      </c>
      <c r="R3512" s="11">
        <f>E3512/N3512</f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f t="shared" si="216"/>
        <v>41950.770833333336</v>
      </c>
      <c r="K3513">
        <v>1413406695</v>
      </c>
      <c r="L3513" s="16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>((E3513-D3513)/D3513)+1</f>
        <v>1.012</v>
      </c>
      <c r="R3513" s="11">
        <f>E3513/N3513</f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f t="shared" si="216"/>
        <v>42117.49527777778</v>
      </c>
      <c r="K3514">
        <v>1424609592</v>
      </c>
      <c r="L3514" s="16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>((E3514-D3514)/D3514)+1</f>
        <v>1</v>
      </c>
      <c r="R3514" s="11">
        <f>E3514/N3514</f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f t="shared" si="216"/>
        <v>41794.207638888889</v>
      </c>
      <c r="K3515">
        <v>1400725112</v>
      </c>
      <c r="L3515" s="16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>((E3515-D3515)/D3515)+1</f>
        <v>1.1839285714285714</v>
      </c>
      <c r="R3515" s="11">
        <f>E3515/N3515</f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f t="shared" si="216"/>
        <v>42037.207638888889</v>
      </c>
      <c r="K3516">
        <v>1421439552</v>
      </c>
      <c r="L3516" s="16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>((E3516-D3516)/D3516)+1</f>
        <v>1.1000000000000001</v>
      </c>
      <c r="R3516" s="11">
        <f>E3516/N3516</f>
        <v>55</v>
      </c>
      <c r="S3516" t="str">
        <f t="shared" si="218"/>
        <v>theater</v>
      </c>
      <c r="T3516" t="str">
        <f t="shared" si="21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f t="shared" si="216"/>
        <v>42155.772812499999</v>
      </c>
      <c r="K3517">
        <v>1430505171</v>
      </c>
      <c r="L3517" s="16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((E3517-D3517)/D3517)+1</f>
        <v>1.0266666666666666</v>
      </c>
      <c r="R3517" s="11">
        <f>E3517/N3517</f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f t="shared" si="216"/>
        <v>41890.125</v>
      </c>
      <c r="K3518">
        <v>1407197670</v>
      </c>
      <c r="L3518" s="16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>((E3518-D3518)/D3518)+1</f>
        <v>1</v>
      </c>
      <c r="R3518" s="11">
        <f>E3518/N3518</f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f t="shared" si="216"/>
        <v>41824.458333333336</v>
      </c>
      <c r="K3519">
        <v>1401910634</v>
      </c>
      <c r="L3519" s="16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>((E3519-D3519)/D3519)+1</f>
        <v>1</v>
      </c>
      <c r="R3519" s="11">
        <f>E3519/N3519</f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f t="shared" si="216"/>
        <v>41914.597916666666</v>
      </c>
      <c r="K3520">
        <v>1410461299</v>
      </c>
      <c r="L3520" s="16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>((E3520-D3520)/D3520)+1</f>
        <v>1.10046</v>
      </c>
      <c r="R3520" s="11">
        <f>E3520/N3520</f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f t="shared" si="216"/>
        <v>42067.598958333328</v>
      </c>
      <c r="K3521">
        <v>1422886950</v>
      </c>
      <c r="L3521" s="16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((E3521-D3521)/D3521)+1</f>
        <v>1.0135000000000001</v>
      </c>
      <c r="R3521" s="11">
        <f>E3521/N3521</f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f t="shared" si="216"/>
        <v>42253.57430555555</v>
      </c>
      <c r="K3522">
        <v>1439322412</v>
      </c>
      <c r="L3522" s="16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>((E3522-D3522)/D3522)+1</f>
        <v>1.0075000000000001</v>
      </c>
      <c r="R3522" s="11">
        <f>E3522/N3522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f t="shared" ref="J3523:J3586" si="220">(((I3523/60)/60)/24)+DATE(1970,1,1)</f>
        <v>41911.361342592594</v>
      </c>
      <c r="K3523">
        <v>1409388020</v>
      </c>
      <c r="L3523" s="16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((E3523-D3523)/D3523)+1</f>
        <v>1.6942857142857144</v>
      </c>
      <c r="R3523" s="11">
        <f>E3523/N3523</f>
        <v>45.615384615384613</v>
      </c>
      <c r="S3523" t="str">
        <f t="shared" ref="S3523:S3586" si="222">LEFT(P3523,FIND("/",P3523)-1)</f>
        <v>theater</v>
      </c>
      <c r="T3523" t="str">
        <f t="shared" ref="T3523:T3586" si="223">RIGHT(P3523,LEN(P3523)-FIND("/",P3523))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f t="shared" si="220"/>
        <v>42262.420833333337</v>
      </c>
      <c r="K3524">
        <v>1439924246</v>
      </c>
      <c r="L3524" s="16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>((E3524-D3524)/D3524)+1</f>
        <v>1</v>
      </c>
      <c r="R3524" s="11">
        <f>E3524/N3524</f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f t="shared" si="220"/>
        <v>42638.958333333328</v>
      </c>
      <c r="K3525">
        <v>1469871148</v>
      </c>
      <c r="L3525" s="16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>((E3525-D3525)/D3525)+1</f>
        <v>1.1365000000000001</v>
      </c>
      <c r="R3525" s="11">
        <f>E3525/N3525</f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f t="shared" si="220"/>
        <v>41895.166666666664</v>
      </c>
      <c r="K3526">
        <v>1409336373</v>
      </c>
      <c r="L3526" s="16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>((E3526-D3526)/D3526)+1</f>
        <v>1.0156000000000001</v>
      </c>
      <c r="R3526" s="11">
        <f>E3526/N3526</f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f t="shared" si="220"/>
        <v>42225.666666666672</v>
      </c>
      <c r="K3527">
        <v>1438188106</v>
      </c>
      <c r="L3527" s="16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>((E3527-D3527)/D3527)+1</f>
        <v>1.06</v>
      </c>
      <c r="R3527" s="11">
        <f>E3527/N3527</f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f t="shared" si="220"/>
        <v>42488.249305555553</v>
      </c>
      <c r="K3528">
        <v>1459411371</v>
      </c>
      <c r="L3528" s="16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>((E3528-D3528)/D3528)+1</f>
        <v>1.02</v>
      </c>
      <c r="R3528" s="11">
        <f>E3528/N3528</f>
        <v>99</v>
      </c>
      <c r="S3528" t="str">
        <f t="shared" si="222"/>
        <v>theater</v>
      </c>
      <c r="T3528" t="str">
        <f t="shared" si="223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f t="shared" si="220"/>
        <v>42196.165972222225</v>
      </c>
      <c r="K3529">
        <v>1434069205</v>
      </c>
      <c r="L3529" s="16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>((E3529-D3529)/D3529)+1</f>
        <v>1.1691666666666667</v>
      </c>
      <c r="R3529" s="11">
        <f>E3529/N3529</f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f t="shared" si="220"/>
        <v>42753.50136574074</v>
      </c>
      <c r="K3530">
        <v>1483012918</v>
      </c>
      <c r="L3530" s="16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((E3530-D3530)/D3530)+1</f>
        <v>1.0115151515151515</v>
      </c>
      <c r="R3530" s="11">
        <f>E3530/N3530</f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f t="shared" si="220"/>
        <v>42198.041666666672</v>
      </c>
      <c r="K3531">
        <v>1434997018</v>
      </c>
      <c r="L3531" s="16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>((E3531-D3531)/D3531)+1</f>
        <v>1.32</v>
      </c>
      <c r="R3531" s="11">
        <f>E3531/N3531</f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f t="shared" si="220"/>
        <v>42470.833333333328</v>
      </c>
      <c r="K3532">
        <v>1457881057</v>
      </c>
      <c r="L3532" s="16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>((E3532-D3532)/D3532)+1</f>
        <v>1</v>
      </c>
      <c r="R3532" s="11">
        <f>E3532/N3532</f>
        <v>125</v>
      </c>
      <c r="S3532" t="str">
        <f t="shared" si="222"/>
        <v>theater</v>
      </c>
      <c r="T3532" t="str">
        <f t="shared" si="223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f t="shared" si="220"/>
        <v>42551.654328703706</v>
      </c>
      <c r="K3533">
        <v>1464709334</v>
      </c>
      <c r="L3533" s="16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((E3533-D3533)/D3533)+1</f>
        <v>1.28</v>
      </c>
      <c r="R3533" s="11">
        <f>E3533/N3533</f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f t="shared" si="220"/>
        <v>41900.165972222225</v>
      </c>
      <c r="K3534">
        <v>1409667827</v>
      </c>
      <c r="L3534" s="16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>((E3534-D3534)/D3534)+1</f>
        <v>1.1895833333333332</v>
      </c>
      <c r="R3534" s="11">
        <f>E3534/N3534</f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f t="shared" si="220"/>
        <v>42319.802858796291</v>
      </c>
      <c r="K3535">
        <v>1444673767</v>
      </c>
      <c r="L3535" s="16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>((E3535-D3535)/D3535)+1</f>
        <v>1.262</v>
      </c>
      <c r="R3535" s="11">
        <f>E3535/N3535</f>
        <v>78.875</v>
      </c>
      <c r="S3535" t="str">
        <f t="shared" si="222"/>
        <v>theater</v>
      </c>
      <c r="T3535" t="str">
        <f t="shared" si="223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f t="shared" si="220"/>
        <v>42278.6252662037</v>
      </c>
      <c r="K3536">
        <v>1440687623</v>
      </c>
      <c r="L3536" s="16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>((E3536-D3536)/D3536)+1</f>
        <v>1.5620000000000001</v>
      </c>
      <c r="R3536" s="11">
        <f>E3536/N3536</f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f t="shared" si="220"/>
        <v>42279.75</v>
      </c>
      <c r="K3537">
        <v>1441120910</v>
      </c>
      <c r="L3537" s="16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>((E3537-D3537)/D3537)+1</f>
        <v>1.0315000000000001</v>
      </c>
      <c r="R3537" s="11">
        <f>E3537/N3537</f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f t="shared" si="220"/>
        <v>42358.499305555553</v>
      </c>
      <c r="K3538">
        <v>1448040425</v>
      </c>
      <c r="L3538" s="16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>((E3538-D3538)/D3538)+1</f>
        <v>1.5333333333333332</v>
      </c>
      <c r="R3538" s="11">
        <f>E3538/N3538</f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f t="shared" si="220"/>
        <v>41960.332638888889</v>
      </c>
      <c r="K3539">
        <v>1413016216</v>
      </c>
      <c r="L3539" s="16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>((E3539-D3539)/D3539)+1</f>
        <v>1.8044444444444445</v>
      </c>
      <c r="R3539" s="11">
        <f>E3539/N3539</f>
        <v>43.5</v>
      </c>
      <c r="S3539" t="str">
        <f t="shared" si="222"/>
        <v>theater</v>
      </c>
      <c r="T3539" t="str">
        <f t="shared" si="223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f t="shared" si="220"/>
        <v>42599.420601851853</v>
      </c>
      <c r="K3540">
        <v>1469009140</v>
      </c>
      <c r="L3540" s="16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((E3540-D3540)/D3540)+1</f>
        <v>1.2845</v>
      </c>
      <c r="R3540" s="11">
        <f>E3540/N3540</f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f t="shared" si="220"/>
        <v>42621.756041666667</v>
      </c>
      <c r="K3541">
        <v>1471543722</v>
      </c>
      <c r="L3541" s="16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((E3541-D3541)/D3541)+1</f>
        <v>1.1966666666666668</v>
      </c>
      <c r="R3541" s="11">
        <f>E3541/N3541</f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f t="shared" si="220"/>
        <v>42547.003368055557</v>
      </c>
      <c r="K3542">
        <v>1464307491</v>
      </c>
      <c r="L3542" s="16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((E3542-D3542)/D3542)+1</f>
        <v>1.23</v>
      </c>
      <c r="R3542" s="11">
        <f>E3542/N3542</f>
        <v>46.125</v>
      </c>
      <c r="S3542" t="str">
        <f t="shared" si="222"/>
        <v>theater</v>
      </c>
      <c r="T3542" t="str">
        <f t="shared" si="223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f t="shared" si="220"/>
        <v>42247.730034722219</v>
      </c>
      <c r="K3543">
        <v>1438882275</v>
      </c>
      <c r="L3543" s="16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((E3543-D3543)/D3543)+1</f>
        <v>1.05</v>
      </c>
      <c r="R3543" s="11">
        <f>E3543/N3543</f>
        <v>39.375</v>
      </c>
      <c r="S3543" t="str">
        <f t="shared" si="222"/>
        <v>theater</v>
      </c>
      <c r="T3543" t="str">
        <f t="shared" si="223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f t="shared" si="220"/>
        <v>41889.599791666667</v>
      </c>
      <c r="K3544">
        <v>1404915822</v>
      </c>
      <c r="L3544" s="16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((E3544-D3544)/D3544)+1</f>
        <v>1.0223636363636364</v>
      </c>
      <c r="R3544" s="11">
        <f>E3544/N3544</f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f t="shared" si="220"/>
        <v>42180.755312499998</v>
      </c>
      <c r="K3545">
        <v>1432663659</v>
      </c>
      <c r="L3545" s="16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((E3545-D3545)/D3545)+1</f>
        <v>1.0466666666666666</v>
      </c>
      <c r="R3545" s="11">
        <f>E3545/N3545</f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f t="shared" si="220"/>
        <v>42070.831678240742</v>
      </c>
      <c r="K3546">
        <v>1423166257</v>
      </c>
      <c r="L3546" s="16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((E3546-D3546)/D3546)+1</f>
        <v>1</v>
      </c>
      <c r="R3546" s="11">
        <f>E3546/N3546</f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f t="shared" si="220"/>
        <v>42105.807395833333</v>
      </c>
      <c r="K3547">
        <v>1426188159</v>
      </c>
      <c r="L3547" s="16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((E3547-D3547)/D3547)+1</f>
        <v>1.004</v>
      </c>
      <c r="R3547" s="11">
        <f>E3547/N3547</f>
        <v>31.375</v>
      </c>
      <c r="S3547" t="str">
        <f t="shared" si="222"/>
        <v>theater</v>
      </c>
      <c r="T3547" t="str">
        <f t="shared" si="223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f t="shared" si="220"/>
        <v>42095.165972222225</v>
      </c>
      <c r="K3548">
        <v>1426002684</v>
      </c>
      <c r="L3548" s="16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>((E3548-D3548)/D3548)+1</f>
        <v>1.0227272727272727</v>
      </c>
      <c r="R3548" s="11">
        <f>E3548/N3548</f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f t="shared" si="220"/>
        <v>42504.165972222225</v>
      </c>
      <c r="K3549">
        <v>1461117201</v>
      </c>
      <c r="L3549" s="16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>((E3549-D3549)/D3549)+1</f>
        <v>1.1440928571428572</v>
      </c>
      <c r="R3549" s="11">
        <f>E3549/N3549</f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f t="shared" si="220"/>
        <v>42434.041666666672</v>
      </c>
      <c r="K3550">
        <v>1455230214</v>
      </c>
      <c r="L3550" s="16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>((E3550-D3550)/D3550)+1</f>
        <v>1.019047619047619</v>
      </c>
      <c r="R3550" s="11">
        <f>E3550/N3550</f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f t="shared" si="220"/>
        <v>42251.394363425927</v>
      </c>
      <c r="K3551">
        <v>1438939673</v>
      </c>
      <c r="L3551" s="16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((E3551-D3551)/D3551)+1</f>
        <v>1.02</v>
      </c>
      <c r="R3551" s="11">
        <f>E3551/N3551</f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f t="shared" si="220"/>
        <v>42492.893495370372</v>
      </c>
      <c r="K3552">
        <v>1459632398</v>
      </c>
      <c r="L3552" s="16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((E3552-D3552)/D3552)+1</f>
        <v>1.048</v>
      </c>
      <c r="R3552" s="11">
        <f>E3552/N3552</f>
        <v>40.9375</v>
      </c>
      <c r="S3552" t="str">
        <f t="shared" si="222"/>
        <v>theater</v>
      </c>
      <c r="T3552" t="str">
        <f t="shared" si="223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f t="shared" si="220"/>
        <v>41781.921527777777</v>
      </c>
      <c r="K3553">
        <v>1398342170</v>
      </c>
      <c r="L3553" s="16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>((E3553-D3553)/D3553)+1</f>
        <v>1.0183333333333333</v>
      </c>
      <c r="R3553" s="11">
        <f>E3553/N3553</f>
        <v>61.1</v>
      </c>
      <c r="S3553" t="str">
        <f t="shared" si="222"/>
        <v>theater</v>
      </c>
      <c r="T3553" t="str">
        <f t="shared" si="223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f t="shared" si="220"/>
        <v>41818.587083333332</v>
      </c>
      <c r="K3554">
        <v>1401372324</v>
      </c>
      <c r="L3554" s="16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((E3554-D3554)/D3554)+1</f>
        <v>1</v>
      </c>
      <c r="R3554" s="11">
        <f>E3554/N3554</f>
        <v>38.65</v>
      </c>
      <c r="S3554" t="str">
        <f t="shared" si="222"/>
        <v>theater</v>
      </c>
      <c r="T3554" t="str">
        <f t="shared" si="223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f t="shared" si="220"/>
        <v>42228</v>
      </c>
      <c r="K3555">
        <v>1436575280</v>
      </c>
      <c r="L3555" s="16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>((E3555-D3555)/D3555)+1</f>
        <v>1.0627272727272727</v>
      </c>
      <c r="R3555" s="11">
        <f>E3555/N3555</f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f t="shared" si="220"/>
        <v>42046.708333333328</v>
      </c>
      <c r="K3556">
        <v>1421025159</v>
      </c>
      <c r="L3556" s="16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>((E3556-D3556)/D3556)+1</f>
        <v>1.1342219999999998</v>
      </c>
      <c r="R3556" s="11">
        <f>E3556/N3556</f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f t="shared" si="220"/>
        <v>42691.483726851846</v>
      </c>
      <c r="K3557">
        <v>1476786994</v>
      </c>
      <c r="L3557" s="16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>((E3557-D3557)/D3557)+1</f>
        <v>1</v>
      </c>
      <c r="R3557" s="11">
        <f>E3557/N3557</f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f t="shared" si="220"/>
        <v>41868.649583333332</v>
      </c>
      <c r="K3558">
        <v>1403105724</v>
      </c>
      <c r="L3558" s="16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((E3558-D3558)/D3558)+1</f>
        <v>1.0045454545454546</v>
      </c>
      <c r="R3558" s="11">
        <f>E3558/N3558</f>
        <v>110.5</v>
      </c>
      <c r="S3558" t="str">
        <f t="shared" si="222"/>
        <v>theater</v>
      </c>
      <c r="T3558" t="str">
        <f t="shared" si="223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f t="shared" si="220"/>
        <v>41764.276747685188</v>
      </c>
      <c r="K3559">
        <v>1396334311</v>
      </c>
      <c r="L3559" s="16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((E3559-D3559)/D3559)+1</f>
        <v>1.0003599999999999</v>
      </c>
      <c r="R3559" s="11">
        <f>E3559/N3559</f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f t="shared" si="220"/>
        <v>42181.875</v>
      </c>
      <c r="K3560">
        <v>1431718575</v>
      </c>
      <c r="L3560" s="16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>((E3560-D3560)/D3560)+1</f>
        <v>1.44</v>
      </c>
      <c r="R3560" s="11">
        <f>E3560/N3560</f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f t="shared" si="220"/>
        <v>42216.373611111107</v>
      </c>
      <c r="K3561">
        <v>1436408308</v>
      </c>
      <c r="L3561" s="16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>((E3561-D3561)/D3561)+1</f>
        <v>1.0349999999999999</v>
      </c>
      <c r="R3561" s="11">
        <f>E3561/N3561</f>
        <v>43.125</v>
      </c>
      <c r="S3561" t="str">
        <f t="shared" si="222"/>
        <v>theater</v>
      </c>
      <c r="T3561" t="str">
        <f t="shared" si="223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f t="shared" si="220"/>
        <v>42151.114583333328</v>
      </c>
      <c r="K3562">
        <v>1429651266</v>
      </c>
      <c r="L3562" s="16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>((E3562-D3562)/D3562)+1</f>
        <v>1.0843750000000001</v>
      </c>
      <c r="R3562" s="11">
        <f>E3562/N3562</f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f t="shared" si="220"/>
        <v>42221.774999999994</v>
      </c>
      <c r="K3563">
        <v>1437236378</v>
      </c>
      <c r="L3563" s="16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>((E3563-D3563)/D3563)+1</f>
        <v>1.024</v>
      </c>
      <c r="R3563" s="11">
        <f>E3563/N3563</f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f t="shared" si="220"/>
        <v>42442.916666666672</v>
      </c>
      <c r="K3564">
        <v>1457115427</v>
      </c>
      <c r="L3564" s="16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>((E3564-D3564)/D3564)+1</f>
        <v>1.4888888888888889</v>
      </c>
      <c r="R3564" s="11">
        <f>E3564/N3564</f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f t="shared" si="220"/>
        <v>42583.791666666672</v>
      </c>
      <c r="K3565">
        <v>1467648456</v>
      </c>
      <c r="L3565" s="16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>((E3565-D3565)/D3565)+1</f>
        <v>1.0549000000000002</v>
      </c>
      <c r="R3565" s="11">
        <f>E3565/N3565</f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f t="shared" si="220"/>
        <v>42282.666666666672</v>
      </c>
      <c r="K3566">
        <v>1440082649</v>
      </c>
      <c r="L3566" s="16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>((E3566-D3566)/D3566)+1</f>
        <v>1.0049999999999999</v>
      </c>
      <c r="R3566" s="11">
        <f>E3566/N3566</f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f t="shared" si="220"/>
        <v>42004.743148148147</v>
      </c>
      <c r="K3567">
        <v>1417456208</v>
      </c>
      <c r="L3567" s="16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((E3567-D3567)/D3567)+1</f>
        <v>1.3055555555555556</v>
      </c>
      <c r="R3567" s="11">
        <f>E3567/N3567</f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f t="shared" si="220"/>
        <v>42027.507905092592</v>
      </c>
      <c r="K3568">
        <v>1419423083</v>
      </c>
      <c r="L3568" s="16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((E3568-D3568)/D3568)+1</f>
        <v>1.0475000000000001</v>
      </c>
      <c r="R3568" s="11">
        <f>E3568/N3568</f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f t="shared" si="220"/>
        <v>42165.810694444444</v>
      </c>
      <c r="K3569">
        <v>1431372444</v>
      </c>
      <c r="L3569" s="16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((E3569-D3569)/D3569)+1</f>
        <v>1.0880000000000001</v>
      </c>
      <c r="R3569" s="11">
        <f>E3569/N3569</f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f t="shared" si="220"/>
        <v>41899.740671296298</v>
      </c>
      <c r="K3570">
        <v>1408383994</v>
      </c>
      <c r="L3570" s="16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((E3570-D3570)/D3570)+1</f>
        <v>1.1100000000000001</v>
      </c>
      <c r="R3570" s="11">
        <f>E3570/N3570</f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f t="shared" si="220"/>
        <v>42012.688611111109</v>
      </c>
      <c r="K3571">
        <v>1418142696</v>
      </c>
      <c r="L3571" s="16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((E3571-D3571)/D3571)+1</f>
        <v>1.0047999999999999</v>
      </c>
      <c r="R3571" s="11">
        <f>E3571/N3571</f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f t="shared" si="220"/>
        <v>42004.291666666672</v>
      </c>
      <c r="K3572">
        <v>1417593483</v>
      </c>
      <c r="L3572" s="16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>((E3572-D3572)/D3572)+1</f>
        <v>1.1435</v>
      </c>
      <c r="R3572" s="11">
        <f>E3572/N3572</f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f t="shared" si="220"/>
        <v>41942.858946759261</v>
      </c>
      <c r="K3573">
        <v>1412109413</v>
      </c>
      <c r="L3573" s="16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((E3573-D3573)/D3573)+1</f>
        <v>1.2206666666666668</v>
      </c>
      <c r="R3573" s="11">
        <f>E3573/N3573</f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f t="shared" si="220"/>
        <v>42176.570393518516</v>
      </c>
      <c r="K3574">
        <v>1432302082</v>
      </c>
      <c r="L3574" s="16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((E3574-D3574)/D3574)+1</f>
        <v>1</v>
      </c>
      <c r="R3574" s="11">
        <f>E3574/N3574</f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f t="shared" si="220"/>
        <v>41951.417199074072</v>
      </c>
      <c r="K3575">
        <v>1412845246</v>
      </c>
      <c r="L3575" s="16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>((E3575-D3575)/D3575)+1</f>
        <v>1.028</v>
      </c>
      <c r="R3575" s="11">
        <f>E3575/N3575</f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f t="shared" si="220"/>
        <v>41956.984351851846</v>
      </c>
      <c r="K3576">
        <v>1413326248</v>
      </c>
      <c r="L3576" s="16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>((E3576-D3576)/D3576)+1</f>
        <v>1.0612068965517241</v>
      </c>
      <c r="R3576" s="11">
        <f>E3576/N3576</f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f t="shared" si="220"/>
        <v>42593.165972222225</v>
      </c>
      <c r="K3577">
        <v>1468176527</v>
      </c>
      <c r="L3577" s="16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>((E3577-D3577)/D3577)+1</f>
        <v>1.0133000000000001</v>
      </c>
      <c r="R3577" s="11">
        <f>E3577/N3577</f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f t="shared" si="220"/>
        <v>42709.590902777782</v>
      </c>
      <c r="K3578">
        <v>1475759454</v>
      </c>
      <c r="L3578" s="16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>((E3578-D3578)/D3578)+1</f>
        <v>1</v>
      </c>
      <c r="R3578" s="11">
        <f>E3578/N3578</f>
        <v>20</v>
      </c>
      <c r="S3578" t="str">
        <f t="shared" si="222"/>
        <v>theater</v>
      </c>
      <c r="T3578" t="str">
        <f t="shared" si="223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f t="shared" si="220"/>
        <v>42120.26944444445</v>
      </c>
      <c r="K3579">
        <v>1427741583</v>
      </c>
      <c r="L3579" s="16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>((E3579-D3579)/D3579)+1</f>
        <v>1.3</v>
      </c>
      <c r="R3579" s="11">
        <f>E3579/N3579</f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f t="shared" si="220"/>
        <v>42490.733530092592</v>
      </c>
      <c r="K3580">
        <v>1459445777</v>
      </c>
      <c r="L3580" s="16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((E3580-D3580)/D3580)+1</f>
        <v>1.0001333333333333</v>
      </c>
      <c r="R3580" s="11">
        <f>E3580/N3580</f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f t="shared" si="220"/>
        <v>42460.720555555556</v>
      </c>
      <c r="K3581">
        <v>1456856256</v>
      </c>
      <c r="L3581" s="16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>((E3581-D3581)/D3581)+1</f>
        <v>1</v>
      </c>
      <c r="R3581" s="11">
        <f>E3581/N3581</f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f t="shared" si="220"/>
        <v>42064.207638888889</v>
      </c>
      <c r="K3582">
        <v>1421900022</v>
      </c>
      <c r="L3582" s="16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>((E3582-D3582)/D3582)+1</f>
        <v>1.1388888888888888</v>
      </c>
      <c r="R3582" s="11">
        <f>E3582/N3582</f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f t="shared" si="220"/>
        <v>41850.471180555556</v>
      </c>
      <c r="K3583">
        <v>1405509510</v>
      </c>
      <c r="L3583" s="16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((E3583-D3583)/D3583)+1</f>
        <v>1</v>
      </c>
      <c r="R3583" s="11">
        <f>E3583/N3583</f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f t="shared" si="220"/>
        <v>42465.095856481479</v>
      </c>
      <c r="K3584">
        <v>1458613082</v>
      </c>
      <c r="L3584" s="16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((E3584-D3584)/D3584)+1</f>
        <v>2.87</v>
      </c>
      <c r="R3584" s="11">
        <f>E3584/N3584</f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f t="shared" si="220"/>
        <v>42478.384317129632</v>
      </c>
      <c r="K3585">
        <v>1455790405</v>
      </c>
      <c r="L3585" s="16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>((E3585-D3585)/D3585)+1</f>
        <v>1.085</v>
      </c>
      <c r="R3585" s="11">
        <f>E3585/N3585</f>
        <v>135.625</v>
      </c>
      <c r="S3585" t="str">
        <f t="shared" si="222"/>
        <v>theater</v>
      </c>
      <c r="T3585" t="str">
        <f t="shared" si="223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f t="shared" si="220"/>
        <v>42198.316481481481</v>
      </c>
      <c r="K3586">
        <v>1434180944</v>
      </c>
      <c r="L3586" s="16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((E3586-D3586)/D3586)+1</f>
        <v>1.155</v>
      </c>
      <c r="R3586" s="11">
        <f>E3586/N3586</f>
        <v>30.9375</v>
      </c>
      <c r="S3586" t="str">
        <f t="shared" si="222"/>
        <v>theater</v>
      </c>
      <c r="T3586" t="str">
        <f t="shared" si="223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f t="shared" ref="J3587:J3650" si="224">(((I3587/60)/60)/24)+DATE(1970,1,1)</f>
        <v>41994.716319444444</v>
      </c>
      <c r="K3587">
        <v>1416589890</v>
      </c>
      <c r="L3587" s="16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((E3587-D3587)/D3587)+1</f>
        <v>1.1911764705882353</v>
      </c>
      <c r="R3587" s="11">
        <f>E3587/N3587</f>
        <v>176.08695652173913</v>
      </c>
      <c r="S3587" t="str">
        <f t="shared" ref="S3587:S3650" si="226">LEFT(P3587,FIND("/",P3587)-1)</f>
        <v>theater</v>
      </c>
      <c r="T3587" t="str">
        <f t="shared" ref="T3587:T3650" si="227">RIGHT(P3587,LEN(P3587)-FIND("/",P3587))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f t="shared" si="224"/>
        <v>42636.697569444441</v>
      </c>
      <c r="K3588">
        <v>1469465070</v>
      </c>
      <c r="L3588" s="16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((E3588-D3588)/D3588)+1</f>
        <v>1.0942666666666667</v>
      </c>
      <c r="R3588" s="11">
        <f>E3588/N3588</f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f t="shared" si="224"/>
        <v>42548.791666666672</v>
      </c>
      <c r="K3589">
        <v>1463144254</v>
      </c>
      <c r="L3589" s="16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>((E3589-D3589)/D3589)+1</f>
        <v>1.266</v>
      </c>
      <c r="R3589" s="11">
        <f>E3589/N3589</f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f t="shared" si="224"/>
        <v>42123.958333333328</v>
      </c>
      <c r="K3590">
        <v>1428436410</v>
      </c>
      <c r="L3590" s="16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>((E3590-D3590)/D3590)+1</f>
        <v>1.0049999999999999</v>
      </c>
      <c r="R3590" s="11">
        <f>E3590/N3590</f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f t="shared" si="224"/>
        <v>42150.647534722222</v>
      </c>
      <c r="K3591">
        <v>1430494347</v>
      </c>
      <c r="L3591" s="16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((E3591-D3591)/D3591)+1</f>
        <v>1.2749999999999999</v>
      </c>
      <c r="R3591" s="11">
        <f>E3591/N3591</f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f t="shared" si="224"/>
        <v>41932.333726851852</v>
      </c>
      <c r="K3592">
        <v>1411200034</v>
      </c>
      <c r="L3592" s="16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((E3592-D3592)/D3592)+1</f>
        <v>1.0005999999999999</v>
      </c>
      <c r="R3592" s="11">
        <f>E3592/N3592</f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f t="shared" si="224"/>
        <v>42028.207638888889</v>
      </c>
      <c r="K3593">
        <v>1419979544</v>
      </c>
      <c r="L3593" s="16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>((E3593-D3593)/D3593)+1</f>
        <v>1.75</v>
      </c>
      <c r="R3593" s="11">
        <f>E3593/N3593</f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f t="shared" si="224"/>
        <v>42046.207638888889</v>
      </c>
      <c r="K3594">
        <v>1418673307</v>
      </c>
      <c r="L3594" s="16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>((E3594-D3594)/D3594)+1</f>
        <v>1.2725</v>
      </c>
      <c r="R3594" s="11">
        <f>E3594/N3594</f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f t="shared" si="224"/>
        <v>42009.851388888885</v>
      </c>
      <c r="K3595">
        <v>1417469639</v>
      </c>
      <c r="L3595" s="16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>((E3595-D3595)/D3595)+1</f>
        <v>1.1063333333333334</v>
      </c>
      <c r="R3595" s="11">
        <f>E3595/N3595</f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f t="shared" si="224"/>
        <v>42617.066921296297</v>
      </c>
      <c r="K3596">
        <v>1470792982</v>
      </c>
      <c r="L3596" s="16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((E3596-D3596)/D3596)+1</f>
        <v>1.2593749999999999</v>
      </c>
      <c r="R3596" s="11">
        <f>E3596/N3596</f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f t="shared" si="224"/>
        <v>42076.290972222225</v>
      </c>
      <c r="K3597">
        <v>1423959123</v>
      </c>
      <c r="L3597" s="16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>((E3597-D3597)/D3597)+1</f>
        <v>1.1850000000000001</v>
      </c>
      <c r="R3597" s="11">
        <f>E3597/N3597</f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f t="shared" si="224"/>
        <v>41877.715069444443</v>
      </c>
      <c r="K3598">
        <v>1407258582</v>
      </c>
      <c r="L3598" s="16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((E3598-D3598)/D3598)+1</f>
        <v>1.0772727272727272</v>
      </c>
      <c r="R3598" s="11">
        <f>E3598/N3598</f>
        <v>79</v>
      </c>
      <c r="S3598" t="str">
        <f t="shared" si="226"/>
        <v>theater</v>
      </c>
      <c r="T3598" t="str">
        <f t="shared" si="227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f t="shared" si="224"/>
        <v>42432.249305555553</v>
      </c>
      <c r="K3599">
        <v>1455717790</v>
      </c>
      <c r="L3599" s="16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>((E3599-D3599)/D3599)+1</f>
        <v>1.026</v>
      </c>
      <c r="R3599" s="11">
        <f>E3599/N3599</f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f t="shared" si="224"/>
        <v>41885.207638888889</v>
      </c>
      <c r="K3600">
        <v>1408129822</v>
      </c>
      <c r="L3600" s="16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>((E3600-D3600)/D3600)+1</f>
        <v>1.101</v>
      </c>
      <c r="R3600" s="11">
        <f>E3600/N3600</f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f t="shared" si="224"/>
        <v>42246</v>
      </c>
      <c r="K3601">
        <v>1438715077</v>
      </c>
      <c r="L3601" s="16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>((E3601-D3601)/D3601)+1</f>
        <v>2.02</v>
      </c>
      <c r="R3601" s="11">
        <f>E3601/N3601</f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f t="shared" si="224"/>
        <v>42656.849120370374</v>
      </c>
      <c r="K3602">
        <v>1473970964</v>
      </c>
      <c r="L3602" s="16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>((E3602-D3602)/D3602)+1</f>
        <v>1.3</v>
      </c>
      <c r="R3602" s="11">
        <f>E3602/N3602</f>
        <v>3.25</v>
      </c>
      <c r="S3602" t="str">
        <f t="shared" si="226"/>
        <v>theater</v>
      </c>
      <c r="T3602" t="str">
        <f t="shared" si="227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f t="shared" si="224"/>
        <v>42020.99863425926</v>
      </c>
      <c r="K3603">
        <v>1418860682</v>
      </c>
      <c r="L3603" s="16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((E3603-D3603)/D3603)+1</f>
        <v>1.0435000000000001</v>
      </c>
      <c r="R3603" s="11">
        <f>E3603/N3603</f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f t="shared" si="224"/>
        <v>42507.894432870366</v>
      </c>
      <c r="K3604">
        <v>1458336479</v>
      </c>
      <c r="L3604" s="16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((E3604-D3604)/D3604)+1</f>
        <v>1.0004999999999999</v>
      </c>
      <c r="R3604" s="11">
        <f>E3604/N3604</f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f t="shared" si="224"/>
        <v>42313.906018518523</v>
      </c>
      <c r="K3605">
        <v>1444164280</v>
      </c>
      <c r="L3605" s="16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>((E3605-D3605)/D3605)+1</f>
        <v>1.7066666666666666</v>
      </c>
      <c r="R3605" s="11">
        <f>E3605/N3605</f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f t="shared" si="224"/>
        <v>42489.290972222225</v>
      </c>
      <c r="K3606">
        <v>1461370956</v>
      </c>
      <c r="L3606" s="16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>((E3606-D3606)/D3606)+1</f>
        <v>1.1283333333333334</v>
      </c>
      <c r="R3606" s="11">
        <f>E3606/N3606</f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f t="shared" si="224"/>
        <v>42413.793124999997</v>
      </c>
      <c r="K3607">
        <v>1452798126</v>
      </c>
      <c r="L3607" s="16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((E3607-D3607)/D3607)+1</f>
        <v>1.8399999999999999</v>
      </c>
      <c r="R3607" s="11">
        <f>E3607/N3607</f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f t="shared" si="224"/>
        <v>42596.604826388888</v>
      </c>
      <c r="K3608">
        <v>1468593057</v>
      </c>
      <c r="L3608" s="16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((E3608-D3608)/D3608)+1</f>
        <v>1.3026666666666666</v>
      </c>
      <c r="R3608" s="11">
        <f>E3608/N3608</f>
        <v>61.0625</v>
      </c>
      <c r="S3608" t="str">
        <f t="shared" si="226"/>
        <v>theater</v>
      </c>
      <c r="T3608" t="str">
        <f t="shared" si="227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f t="shared" si="224"/>
        <v>42353</v>
      </c>
      <c r="K3609">
        <v>1448924882</v>
      </c>
      <c r="L3609" s="16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>((E3609-D3609)/D3609)+1</f>
        <v>1.0545454545454545</v>
      </c>
      <c r="R3609" s="11">
        <f>E3609/N3609</f>
        <v>29</v>
      </c>
      <c r="S3609" t="str">
        <f t="shared" si="226"/>
        <v>theater</v>
      </c>
      <c r="T3609" t="str">
        <f t="shared" si="227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f t="shared" si="224"/>
        <v>42538.583333333328</v>
      </c>
      <c r="K3610">
        <v>1463418090</v>
      </c>
      <c r="L3610" s="16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>((E3610-D3610)/D3610)+1</f>
        <v>1</v>
      </c>
      <c r="R3610" s="11">
        <f>E3610/N3610</f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f t="shared" si="224"/>
        <v>42459.950057870374</v>
      </c>
      <c r="K3611">
        <v>1456789685</v>
      </c>
      <c r="L3611" s="16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>((E3611-D3611)/D3611)+1</f>
        <v>1.5331632653061225</v>
      </c>
      <c r="R3611" s="11">
        <f>E3611/N3611</f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f t="shared" si="224"/>
        <v>42233.432129629626</v>
      </c>
      <c r="K3612">
        <v>1437214936</v>
      </c>
      <c r="L3612" s="16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((E3612-D3612)/D3612)+1</f>
        <v>1.623</v>
      </c>
      <c r="R3612" s="11">
        <f>E3612/N3612</f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f t="shared" si="224"/>
        <v>42102.370381944449</v>
      </c>
      <c r="K3613">
        <v>1425891201</v>
      </c>
      <c r="L3613" s="16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((E3613-D3613)/D3613)+1</f>
        <v>1.3599999999999999</v>
      </c>
      <c r="R3613" s="11">
        <f>E3613/N3613</f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f t="shared" si="224"/>
        <v>41799.726979166669</v>
      </c>
      <c r="K3614">
        <v>1401470811</v>
      </c>
      <c r="L3614" s="16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((E3614-D3614)/D3614)+1</f>
        <v>1.444</v>
      </c>
      <c r="R3614" s="11">
        <f>E3614/N3614</f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f t="shared" si="224"/>
        <v>41818.58997685185</v>
      </c>
      <c r="K3615">
        <v>1401372574</v>
      </c>
      <c r="L3615" s="16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((E3615-D3615)/D3615)+1</f>
        <v>1</v>
      </c>
      <c r="R3615" s="11">
        <f>E3615/N3615</f>
        <v>62.5</v>
      </c>
      <c r="S3615" t="str">
        <f t="shared" si="226"/>
        <v>theater</v>
      </c>
      <c r="T3615" t="str">
        <f t="shared" si="227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f t="shared" si="224"/>
        <v>42174.041851851856</v>
      </c>
      <c r="K3616">
        <v>1432083616</v>
      </c>
      <c r="L3616" s="16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((E3616-D3616)/D3616)+1</f>
        <v>1.008</v>
      </c>
      <c r="R3616" s="11">
        <f>E3616/N3616</f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f t="shared" si="224"/>
        <v>42348.593703703707</v>
      </c>
      <c r="K3617">
        <v>1447164896</v>
      </c>
      <c r="L3617" s="16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((E3617-D3617)/D3617)+1</f>
        <v>1.0680000000000001</v>
      </c>
      <c r="R3617" s="11">
        <f>E3617/N3617</f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f t="shared" si="224"/>
        <v>42082.908148148148</v>
      </c>
      <c r="K3618">
        <v>1424213264</v>
      </c>
      <c r="L3618" s="16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>((E3618-D3618)/D3618)+1</f>
        <v>1.248</v>
      </c>
      <c r="R3618" s="11">
        <f>E3618/N3618</f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f t="shared" si="224"/>
        <v>42794</v>
      </c>
      <c r="K3619">
        <v>1486996729</v>
      </c>
      <c r="L3619" s="16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>((E3619-D3619)/D3619)+1</f>
        <v>1.1891891891891893</v>
      </c>
      <c r="R3619" s="11">
        <f>E3619/N3619</f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f t="shared" si="224"/>
        <v>42158.627893518518</v>
      </c>
      <c r="K3620">
        <v>1430751850</v>
      </c>
      <c r="L3620" s="16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((E3620-D3620)/D3620)+1</f>
        <v>1.01</v>
      </c>
      <c r="R3620" s="11">
        <f>E3620/N3620</f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f t="shared" si="224"/>
        <v>42693.916666666672</v>
      </c>
      <c r="K3621">
        <v>1476760226</v>
      </c>
      <c r="L3621" s="16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>((E3621-D3621)/D3621)+1</f>
        <v>1.1299999999999999</v>
      </c>
      <c r="R3621" s="11">
        <f>E3621/N3621</f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f t="shared" si="224"/>
        <v>42068.166666666672</v>
      </c>
      <c r="K3622">
        <v>1422916261</v>
      </c>
      <c r="L3622" s="16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>((E3622-D3622)/D3622)+1</f>
        <v>1.0519047619047619</v>
      </c>
      <c r="R3622" s="11">
        <f>E3622/N3622</f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f t="shared" si="224"/>
        <v>42643.875</v>
      </c>
      <c r="K3623">
        <v>1473200844</v>
      </c>
      <c r="L3623" s="16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>((E3623-D3623)/D3623)+1</f>
        <v>1.0973333333333333</v>
      </c>
      <c r="R3623" s="11">
        <f>E3623/N3623</f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f t="shared" si="224"/>
        <v>41910.140972222223</v>
      </c>
      <c r="K3624">
        <v>1409030371</v>
      </c>
      <c r="L3624" s="16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>((E3624-D3624)/D3624)+1</f>
        <v>1.00099</v>
      </c>
      <c r="R3624" s="11">
        <f>E3624/N3624</f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f t="shared" si="224"/>
        <v>41846.291666666664</v>
      </c>
      <c r="K3625">
        <v>1404841270</v>
      </c>
      <c r="L3625" s="16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>((E3625-D3625)/D3625)+1</f>
        <v>1.2</v>
      </c>
      <c r="R3625" s="11">
        <f>E3625/N3625</f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f t="shared" si="224"/>
        <v>42605.774189814809</v>
      </c>
      <c r="K3626">
        <v>1466793290</v>
      </c>
      <c r="L3626" s="16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((E3626-D3626)/D3626)+1</f>
        <v>1.0493333333333332</v>
      </c>
      <c r="R3626" s="11">
        <f>E3626/N3626</f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f t="shared" si="224"/>
        <v>42187.652511574073</v>
      </c>
      <c r="K3627">
        <v>1433259577</v>
      </c>
      <c r="L3627" s="16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((E3627-D3627)/D3627)+1</f>
        <v>1.0266666666666666</v>
      </c>
      <c r="R3627" s="11">
        <f>E3627/N3627</f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f t="shared" si="224"/>
        <v>41867.667326388888</v>
      </c>
      <c r="K3628">
        <v>1406390457</v>
      </c>
      <c r="L3628" s="16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((E3628-D3628)/D3628)+1</f>
        <v>1.0182500000000001</v>
      </c>
      <c r="R3628" s="11">
        <f>E3628/N3628</f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f t="shared" si="224"/>
        <v>42511.165972222225</v>
      </c>
      <c r="K3629">
        <v>1459446487</v>
      </c>
      <c r="L3629" s="16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>((E3629-D3629)/D3629)+1</f>
        <v>1</v>
      </c>
      <c r="R3629" s="11">
        <f>E3629/N3629</f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f t="shared" si="224"/>
        <v>42351.874953703707</v>
      </c>
      <c r="K3630">
        <v>1444852796</v>
      </c>
      <c r="L3630" s="16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>((E3630-D3630)/D3630)+1</f>
        <v>0</v>
      </c>
      <c r="R3630" s="11" t="e">
        <f>E3630/N3630</f>
        <v>#DIV/0!</v>
      </c>
      <c r="S3630" t="str">
        <f t="shared" si="226"/>
        <v>theater</v>
      </c>
      <c r="T3630" t="str">
        <f t="shared" si="227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f t="shared" si="224"/>
        <v>42495.708333333328</v>
      </c>
      <c r="K3631">
        <v>1457403364</v>
      </c>
      <c r="L3631" s="16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>((E3631-D3631)/D3631)+1</f>
        <v>1.999999999946489E-6</v>
      </c>
      <c r="R3631" s="11">
        <f>E3631/N3631</f>
        <v>1</v>
      </c>
      <c r="S3631" t="str">
        <f t="shared" si="226"/>
        <v>theater</v>
      </c>
      <c r="T3631" t="str">
        <f t="shared" si="227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f t="shared" si="224"/>
        <v>41972.888773148152</v>
      </c>
      <c r="K3632">
        <v>1414700390</v>
      </c>
      <c r="L3632" s="16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>((E3632-D3632)/D3632)+1</f>
        <v>3.3333333333329662E-4</v>
      </c>
      <c r="R3632" s="11">
        <f>E3632/N3632</f>
        <v>1</v>
      </c>
      <c r="S3632" t="str">
        <f t="shared" si="226"/>
        <v>theater</v>
      </c>
      <c r="T3632" t="str">
        <f t="shared" si="227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f t="shared" si="224"/>
        <v>41905.165972222225</v>
      </c>
      <c r="K3633">
        <v>1409335497</v>
      </c>
      <c r="L3633" s="16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>((E3633-D3633)/D3633)+1</f>
        <v>0.51023391812865504</v>
      </c>
      <c r="R3633" s="11">
        <f>E3633/N3633</f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f t="shared" si="224"/>
        <v>41966.936909722222</v>
      </c>
      <c r="K3634">
        <v>1415053749</v>
      </c>
      <c r="L3634" s="16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((E3634-D3634)/D3634)+1</f>
        <v>0.19999999999999996</v>
      </c>
      <c r="R3634" s="11">
        <f>E3634/N3634</f>
        <v>100</v>
      </c>
      <c r="S3634" t="str">
        <f t="shared" si="226"/>
        <v>theater</v>
      </c>
      <c r="T3634" t="str">
        <f t="shared" si="227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f t="shared" si="224"/>
        <v>42693.041666666672</v>
      </c>
      <c r="K3635">
        <v>1475765867</v>
      </c>
      <c r="L3635" s="16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>((E3635-D3635)/D3635)+1</f>
        <v>0.35240000000000005</v>
      </c>
      <c r="R3635" s="11">
        <f>E3635/N3635</f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f t="shared" si="224"/>
        <v>42749.165972222225</v>
      </c>
      <c r="K3636">
        <v>1480219174</v>
      </c>
      <c r="L3636" s="16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>((E3636-D3636)/D3636)+1</f>
        <v>4.2466666666666653E-2</v>
      </c>
      <c r="R3636" s="11">
        <f>E3636/N3636</f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f t="shared" si="224"/>
        <v>42480.88282407407</v>
      </c>
      <c r="K3637">
        <v>1458594676</v>
      </c>
      <c r="L3637" s="16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((E3637-D3637)/D3637)+1</f>
        <v>0.36457142857142855</v>
      </c>
      <c r="R3637" s="11">
        <f>E3637/N3637</f>
        <v>127.6</v>
      </c>
      <c r="S3637" t="str">
        <f t="shared" si="226"/>
        <v>theater</v>
      </c>
      <c r="T3637" t="str">
        <f t="shared" si="227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f t="shared" si="224"/>
        <v>42261.694780092599</v>
      </c>
      <c r="K3638">
        <v>1439224829</v>
      </c>
      <c r="L3638" s="16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>((E3638-D3638)/D3638)+1</f>
        <v>0</v>
      </c>
      <c r="R3638" s="11" t="e">
        <f>E3638/N3638</f>
        <v>#DIV/0!</v>
      </c>
      <c r="S3638" t="str">
        <f t="shared" si="226"/>
        <v>theater</v>
      </c>
      <c r="T3638" t="str">
        <f t="shared" si="227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f t="shared" si="224"/>
        <v>42005.700636574074</v>
      </c>
      <c r="K3639">
        <v>1417538935</v>
      </c>
      <c r="L3639" s="16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((E3639-D3639)/D3639)+1</f>
        <v>0.30866666666666664</v>
      </c>
      <c r="R3639" s="11">
        <f>E3639/N3639</f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f t="shared" si="224"/>
        <v>42113.631157407406</v>
      </c>
      <c r="K3640">
        <v>1424275732</v>
      </c>
      <c r="L3640" s="16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>((E3640-D3640)/D3640)+1</f>
        <v>6.5454545454545432E-2</v>
      </c>
      <c r="R3640" s="11">
        <f>E3640/N3640</f>
        <v>108</v>
      </c>
      <c r="S3640" t="str">
        <f t="shared" si="226"/>
        <v>theater</v>
      </c>
      <c r="T3640" t="str">
        <f t="shared" si="227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f t="shared" si="224"/>
        <v>42650.632638888885</v>
      </c>
      <c r="K3641">
        <v>1470672906</v>
      </c>
      <c r="L3641" s="16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>((E3641-D3641)/D3641)+1</f>
        <v>4.0000000000040004E-5</v>
      </c>
      <c r="R3641" s="11">
        <f>E3641/N3641</f>
        <v>1</v>
      </c>
      <c r="S3641" t="str">
        <f t="shared" si="226"/>
        <v>theater</v>
      </c>
      <c r="T3641" t="str">
        <f t="shared" si="227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f t="shared" si="224"/>
        <v>42134.781597222223</v>
      </c>
      <c r="K3642">
        <v>1428691530</v>
      </c>
      <c r="L3642" s="16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((E3642-D3642)/D3642)+1</f>
        <v>5.5000000000000049E-2</v>
      </c>
      <c r="R3642" s="11">
        <f>E3642/N3642</f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f t="shared" si="224"/>
        <v>41917.208333333336</v>
      </c>
      <c r="K3643">
        <v>1410966179</v>
      </c>
      <c r="L3643" s="16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>((E3643-D3643)/D3643)+1</f>
        <v>0</v>
      </c>
      <c r="R3643" s="11" t="e">
        <f>E3643/N3643</f>
        <v>#DIV/0!</v>
      </c>
      <c r="S3643" t="str">
        <f t="shared" si="226"/>
        <v>theater</v>
      </c>
      <c r="T3643" t="str">
        <f t="shared" si="227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f t="shared" si="224"/>
        <v>42338.708333333328</v>
      </c>
      <c r="K3644">
        <v>1445369727</v>
      </c>
      <c r="L3644" s="16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>((E3644-D3644)/D3644)+1</f>
        <v>2.1428571428571463E-2</v>
      </c>
      <c r="R3644" s="11">
        <f>E3644/N3644</f>
        <v>7.5</v>
      </c>
      <c r="S3644" t="str">
        <f t="shared" si="226"/>
        <v>theater</v>
      </c>
      <c r="T3644" t="str">
        <f t="shared" si="227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f t="shared" si="224"/>
        <v>42325.185636574075</v>
      </c>
      <c r="K3645">
        <v>1444274839</v>
      </c>
      <c r="L3645" s="16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>((E3645-D3645)/D3645)+1</f>
        <v>0</v>
      </c>
      <c r="R3645" s="11" t="e">
        <f>E3645/N3645</f>
        <v>#DIV/0!</v>
      </c>
      <c r="S3645" t="str">
        <f t="shared" si="226"/>
        <v>theater</v>
      </c>
      <c r="T3645" t="str">
        <f t="shared" si="227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f t="shared" si="224"/>
        <v>42437.207638888889</v>
      </c>
      <c r="K3646">
        <v>1454996887</v>
      </c>
      <c r="L3646" s="16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>((E3646-D3646)/D3646)+1</f>
        <v>0.16420000000000001</v>
      </c>
      <c r="R3646" s="11">
        <f>E3646/N3646</f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f t="shared" si="224"/>
        <v>42696.012013888889</v>
      </c>
      <c r="K3647">
        <v>1477178238</v>
      </c>
      <c r="L3647" s="16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>((E3647-D3647)/D3647)+1</f>
        <v>1.0000000000000009E-3</v>
      </c>
      <c r="R3647" s="11">
        <f>E3647/N3647</f>
        <v>1</v>
      </c>
      <c r="S3647" t="str">
        <f t="shared" si="226"/>
        <v>theater</v>
      </c>
      <c r="T3647" t="str">
        <f t="shared" si="227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f t="shared" si="224"/>
        <v>42171.979166666672</v>
      </c>
      <c r="K3648">
        <v>1431770802</v>
      </c>
      <c r="L3648" s="16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>((E3648-D3648)/D3648)+1</f>
        <v>4.8100000000000032E-2</v>
      </c>
      <c r="R3648" s="11">
        <f>E3648/N3648</f>
        <v>60.125</v>
      </c>
      <c r="S3648" t="str">
        <f t="shared" si="226"/>
        <v>theater</v>
      </c>
      <c r="T3648" t="str">
        <f t="shared" si="227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f t="shared" si="224"/>
        <v>42643.749155092592</v>
      </c>
      <c r="K3649">
        <v>1471370327</v>
      </c>
      <c r="L3649" s="16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>((E3649-D3649)/D3649)+1</f>
        <v>6.0000000000000053E-2</v>
      </c>
      <c r="R3649" s="11">
        <f>E3649/N3649</f>
        <v>15</v>
      </c>
      <c r="S3649" t="str">
        <f t="shared" si="226"/>
        <v>theater</v>
      </c>
      <c r="T3649" t="str">
        <f t="shared" si="227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f t="shared" si="224"/>
        <v>41917.292187500003</v>
      </c>
      <c r="K3650">
        <v>1409900445</v>
      </c>
      <c r="L3650" s="16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((E3650-D3650)/D3650)+1</f>
        <v>1.003825</v>
      </c>
      <c r="R3650" s="11">
        <f>E3650/N3650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f t="shared" ref="J3651:J3714" si="228">(((I3651/60)/60)/24)+DATE(1970,1,1)</f>
        <v>41806.712893518517</v>
      </c>
      <c r="K3651">
        <v>1400691994</v>
      </c>
      <c r="L3651" s="16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>((E3651-D3651)/D3651)+1</f>
        <v>1.04</v>
      </c>
      <c r="R3651" s="11">
        <f>E3651/N3651</f>
        <v>97.5</v>
      </c>
      <c r="S3651" t="str">
        <f t="shared" ref="S3651:S3714" si="230">LEFT(P3651,FIND("/",P3651)-1)</f>
        <v>theater</v>
      </c>
      <c r="T3651" t="str">
        <f t="shared" ref="T3651:T3714" si="231">RIGHT(P3651,LEN(P3651)-FIND("/",P3651))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f t="shared" si="228"/>
        <v>42402.478981481487</v>
      </c>
      <c r="K3652">
        <v>1452598184</v>
      </c>
      <c r="L3652" s="16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((E3652-D3652)/D3652)+1</f>
        <v>1</v>
      </c>
      <c r="R3652" s="11">
        <f>E3652/N3652</f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f t="shared" si="228"/>
        <v>41861.665972222225</v>
      </c>
      <c r="K3653">
        <v>1404833442</v>
      </c>
      <c r="L3653" s="16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>((E3653-D3653)/D3653)+1</f>
        <v>1.04</v>
      </c>
      <c r="R3653" s="11">
        <f>E3653/N3653</f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f t="shared" si="228"/>
        <v>42607.165972222225</v>
      </c>
      <c r="K3654">
        <v>1471188502</v>
      </c>
      <c r="L3654" s="16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>((E3654-D3654)/D3654)+1</f>
        <v>2.5066666666666668</v>
      </c>
      <c r="R3654" s="11">
        <f>E3654/N3654</f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f t="shared" si="228"/>
        <v>42221.363506944443</v>
      </c>
      <c r="K3655">
        <v>1436172207</v>
      </c>
      <c r="L3655" s="16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((E3655-D3655)/D3655)+1</f>
        <v>1.0049999999999999</v>
      </c>
      <c r="R3655" s="11">
        <f>E3655/N3655</f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f t="shared" si="228"/>
        <v>42463.708333333328</v>
      </c>
      <c r="K3656">
        <v>1457690386</v>
      </c>
      <c r="L3656" s="16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>((E3656-D3656)/D3656)+1</f>
        <v>1.744</v>
      </c>
      <c r="R3656" s="11">
        <f>E3656/N3656</f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f t="shared" si="228"/>
        <v>42203.290972222225</v>
      </c>
      <c r="K3657">
        <v>1434654998</v>
      </c>
      <c r="L3657" s="16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>((E3657-D3657)/D3657)+1</f>
        <v>1.1626000000000001</v>
      </c>
      <c r="R3657" s="11">
        <f>E3657/N3657</f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f t="shared" si="228"/>
        <v>42767.957638888889</v>
      </c>
      <c r="K3658">
        <v>1483393836</v>
      </c>
      <c r="L3658" s="16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>((E3658-D3658)/D3658)+1</f>
        <v>1.0582</v>
      </c>
      <c r="R3658" s="11">
        <f>E3658/N3658</f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f t="shared" si="228"/>
        <v>42522.904166666667</v>
      </c>
      <c r="K3659">
        <v>1462806419</v>
      </c>
      <c r="L3659" s="16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>((E3659-D3659)/D3659)+1</f>
        <v>1.1074999999999999</v>
      </c>
      <c r="R3659" s="11">
        <f>E3659/N3659</f>
        <v>110.75</v>
      </c>
      <c r="S3659" t="str">
        <f t="shared" si="230"/>
        <v>theater</v>
      </c>
      <c r="T3659" t="str">
        <f t="shared" si="231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f t="shared" si="228"/>
        <v>41822.165972222225</v>
      </c>
      <c r="K3660">
        <v>1400272580</v>
      </c>
      <c r="L3660" s="16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>((E3660-D3660)/D3660)+1</f>
        <v>1.0066666666666666</v>
      </c>
      <c r="R3660" s="11">
        <f>E3660/N3660</f>
        <v>75.5</v>
      </c>
      <c r="S3660" t="str">
        <f t="shared" si="230"/>
        <v>theater</v>
      </c>
      <c r="T3660" t="str">
        <f t="shared" si="231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f t="shared" si="228"/>
        <v>42082.610416666663</v>
      </c>
      <c r="K3661">
        <v>1424414350</v>
      </c>
      <c r="L3661" s="16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>((E3661-D3661)/D3661)+1</f>
        <v>1.0203333333333333</v>
      </c>
      <c r="R3661" s="11">
        <f>E3661/N3661</f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f t="shared" si="228"/>
        <v>41996.881076388891</v>
      </c>
      <c r="K3662">
        <v>1417208925</v>
      </c>
      <c r="L3662" s="16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((E3662-D3662)/D3662)+1</f>
        <v>1</v>
      </c>
      <c r="R3662" s="11">
        <f>E3662/N3662</f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f t="shared" si="228"/>
        <v>42470.166666666672</v>
      </c>
      <c r="K3663">
        <v>1458336672</v>
      </c>
      <c r="L3663" s="16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>((E3663-D3663)/D3663)+1</f>
        <v>1.1100000000000001</v>
      </c>
      <c r="R3663" s="11">
        <f>E3663/N3663</f>
        <v>92.5</v>
      </c>
      <c r="S3663" t="str">
        <f t="shared" si="230"/>
        <v>theater</v>
      </c>
      <c r="T3663" t="str">
        <f t="shared" si="231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f t="shared" si="228"/>
        <v>42094.178402777776</v>
      </c>
      <c r="K3664">
        <v>1425187014</v>
      </c>
      <c r="L3664" s="16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>((E3664-D3664)/D3664)+1</f>
        <v>1.0142500000000001</v>
      </c>
      <c r="R3664" s="11">
        <f>E3664/N3664</f>
        <v>202.85</v>
      </c>
      <c r="S3664" t="str">
        <f t="shared" si="230"/>
        <v>theater</v>
      </c>
      <c r="T3664" t="str">
        <f t="shared" si="231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f t="shared" si="228"/>
        <v>42725.493402777778</v>
      </c>
      <c r="K3665">
        <v>1477133430</v>
      </c>
      <c r="L3665" s="16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>((E3665-D3665)/D3665)+1</f>
        <v>1.04</v>
      </c>
      <c r="R3665" s="11">
        <f>E3665/N3665</f>
        <v>26</v>
      </c>
      <c r="S3665" t="str">
        <f t="shared" si="230"/>
        <v>theater</v>
      </c>
      <c r="T3665" t="str">
        <f t="shared" si="231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f t="shared" si="228"/>
        <v>42537.248715277776</v>
      </c>
      <c r="K3666">
        <v>1464847089</v>
      </c>
      <c r="L3666" s="16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((E3666-D3666)/D3666)+1</f>
        <v>1.09375</v>
      </c>
      <c r="R3666" s="11">
        <f>E3666/N3666</f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f t="shared" si="228"/>
        <v>42305.829166666663</v>
      </c>
      <c r="K3667">
        <v>1445109822</v>
      </c>
      <c r="L3667" s="16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>((E3667-D3667)/D3667)+1</f>
        <v>1.1516129032258065</v>
      </c>
      <c r="R3667" s="11">
        <f>E3667/N3667</f>
        <v>51</v>
      </c>
      <c r="S3667" t="str">
        <f t="shared" si="230"/>
        <v>theater</v>
      </c>
      <c r="T3667" t="str">
        <f t="shared" si="231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f t="shared" si="228"/>
        <v>41844.291666666664</v>
      </c>
      <c r="K3668">
        <v>1404337382</v>
      </c>
      <c r="L3668" s="16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>((E3668-D3668)/D3668)+1</f>
        <v>1</v>
      </c>
      <c r="R3668" s="11">
        <f>E3668/N3668</f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f t="shared" si="228"/>
        <v>42203.970127314817</v>
      </c>
      <c r="K3669">
        <v>1434669419</v>
      </c>
      <c r="L3669" s="16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((E3669-D3669)/D3669)+1</f>
        <v>1.0317033333333334</v>
      </c>
      <c r="R3669" s="11">
        <f>E3669/N3669</f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f t="shared" si="228"/>
        <v>42208.772916666669</v>
      </c>
      <c r="K3670">
        <v>1435670452</v>
      </c>
      <c r="L3670" s="16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>((E3670-D3670)/D3670)+1</f>
        <v>1.0349999999999999</v>
      </c>
      <c r="R3670" s="11">
        <f>E3670/N3670</f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f t="shared" si="228"/>
        <v>42166.675196759257</v>
      </c>
      <c r="K3671">
        <v>1431447137</v>
      </c>
      <c r="L3671" s="16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((E3671-D3671)/D3671)+1</f>
        <v>1.3820000000000001</v>
      </c>
      <c r="R3671" s="11">
        <f>E3671/N3671</f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f t="shared" si="228"/>
        <v>42155.958333333328</v>
      </c>
      <c r="K3672">
        <v>1431951611</v>
      </c>
      <c r="L3672" s="16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>((E3672-D3672)/D3672)+1</f>
        <v>1.0954545454545455</v>
      </c>
      <c r="R3672" s="11">
        <f>E3672/N3672</f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f t="shared" si="228"/>
        <v>41841.165972222225</v>
      </c>
      <c r="K3673">
        <v>1404140667</v>
      </c>
      <c r="L3673" s="16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>((E3673-D3673)/D3673)+1</f>
        <v>1.0085714285714287</v>
      </c>
      <c r="R3673" s="11">
        <f>E3673/N3673</f>
        <v>88.25</v>
      </c>
      <c r="S3673" t="str">
        <f t="shared" si="230"/>
        <v>theater</v>
      </c>
      <c r="T3673" t="str">
        <f t="shared" si="231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f t="shared" si="228"/>
        <v>41908.946574074071</v>
      </c>
      <c r="K3674">
        <v>1409179384</v>
      </c>
      <c r="L3674" s="16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((E3674-D3674)/D3674)+1</f>
        <v>1.0153333333333334</v>
      </c>
      <c r="R3674" s="11">
        <f>E3674/N3674</f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f t="shared" si="228"/>
        <v>41948.536111111112</v>
      </c>
      <c r="K3675">
        <v>1412233497</v>
      </c>
      <c r="L3675" s="16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>((E3675-D3675)/D3675)+1</f>
        <v>1.13625</v>
      </c>
      <c r="R3675" s="11">
        <f>E3675/N3675</f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f t="shared" si="228"/>
        <v>42616.873020833329</v>
      </c>
      <c r="K3676">
        <v>1467752229</v>
      </c>
      <c r="L3676" s="16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((E3676-D3676)/D3676)+1</f>
        <v>1</v>
      </c>
      <c r="R3676" s="11">
        <f>E3676/N3676</f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f t="shared" si="228"/>
        <v>42505.958333333328</v>
      </c>
      <c r="K3677">
        <v>1462285182</v>
      </c>
      <c r="L3677" s="16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>((E3677-D3677)/D3677)+1</f>
        <v>1.4</v>
      </c>
      <c r="R3677" s="11">
        <f>E3677/N3677</f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f t="shared" si="228"/>
        <v>41894.815787037034</v>
      </c>
      <c r="K3678">
        <v>1408995284</v>
      </c>
      <c r="L3678" s="16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((E3678-D3678)/D3678)+1</f>
        <v>1.2875000000000001</v>
      </c>
      <c r="R3678" s="11">
        <f>E3678/N3678</f>
        <v>64.375</v>
      </c>
      <c r="S3678" t="str">
        <f t="shared" si="230"/>
        <v>theater</v>
      </c>
      <c r="T3678" t="str">
        <f t="shared" si="231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f t="shared" si="228"/>
        <v>41823.165972222225</v>
      </c>
      <c r="K3679">
        <v>1402580818</v>
      </c>
      <c r="L3679" s="16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>((E3679-D3679)/D3679)+1</f>
        <v>1.0290416666666666</v>
      </c>
      <c r="R3679" s="11">
        <f>E3679/N3679</f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f t="shared" si="228"/>
        <v>42155.531226851846</v>
      </c>
      <c r="K3680">
        <v>1430052298</v>
      </c>
      <c r="L3680" s="16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((E3680-D3680)/D3680)+1</f>
        <v>1.0249999999999999</v>
      </c>
      <c r="R3680" s="11">
        <f>E3680/N3680</f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f t="shared" si="228"/>
        <v>41821.207638888889</v>
      </c>
      <c r="K3681">
        <v>1401214581</v>
      </c>
      <c r="L3681" s="16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>((E3681-D3681)/D3681)+1</f>
        <v>1.101</v>
      </c>
      <c r="R3681" s="11">
        <f>E3681/N3681</f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f t="shared" si="228"/>
        <v>42648.454097222217</v>
      </c>
      <c r="K3682">
        <v>1473850434</v>
      </c>
      <c r="L3682" s="16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((E3682-D3682)/D3682)+1</f>
        <v>1.1276666666666666</v>
      </c>
      <c r="R3682" s="11">
        <f>E3682/N3682</f>
        <v>99.5</v>
      </c>
      <c r="S3682" t="str">
        <f t="shared" si="230"/>
        <v>theater</v>
      </c>
      <c r="T3682" t="str">
        <f t="shared" si="231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f t="shared" si="228"/>
        <v>42384.651504629626</v>
      </c>
      <c r="K3683">
        <v>1452008290</v>
      </c>
      <c r="L3683" s="16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((E3683-D3683)/D3683)+1</f>
        <v>1.119</v>
      </c>
      <c r="R3683" s="11">
        <f>E3683/N3683</f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f t="shared" si="228"/>
        <v>41806.290972222225</v>
      </c>
      <c r="K3684">
        <v>1399998418</v>
      </c>
      <c r="L3684" s="16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>((E3684-D3684)/D3684)+1</f>
        <v>1.3919999999999999</v>
      </c>
      <c r="R3684" s="11">
        <f>E3684/N3684</f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f t="shared" si="228"/>
        <v>42663.116851851853</v>
      </c>
      <c r="K3685">
        <v>1474339696</v>
      </c>
      <c r="L3685" s="16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((E3685-D3685)/D3685)+1</f>
        <v>1.1085714285714285</v>
      </c>
      <c r="R3685" s="11">
        <f>E3685/N3685</f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f t="shared" si="228"/>
        <v>42249.180393518516</v>
      </c>
      <c r="K3686">
        <v>1438575586</v>
      </c>
      <c r="L3686" s="16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((E3686-D3686)/D3686)+1</f>
        <v>1.3906666666666667</v>
      </c>
      <c r="R3686" s="11">
        <f>E3686/N3686</f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f t="shared" si="228"/>
        <v>41778.875</v>
      </c>
      <c r="K3687">
        <v>1398348859</v>
      </c>
      <c r="L3687" s="16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>((E3687-D3687)/D3687)+1</f>
        <v>1.0569999999999999</v>
      </c>
      <c r="R3687" s="11">
        <f>E3687/N3687</f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f t="shared" si="228"/>
        <v>42245.165972222225</v>
      </c>
      <c r="K3688">
        <v>1439567660</v>
      </c>
      <c r="L3688" s="16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>((E3688-D3688)/D3688)+1</f>
        <v>1.0142857142857142</v>
      </c>
      <c r="R3688" s="11">
        <f>E3688/N3688</f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f t="shared" si="228"/>
        <v>41817.218229166669</v>
      </c>
      <c r="K3689">
        <v>1401254055</v>
      </c>
      <c r="L3689" s="16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((E3689-D3689)/D3689)+1</f>
        <v>1.0024500000000001</v>
      </c>
      <c r="R3689" s="11">
        <f>E3689/N3689</f>
        <v>200.49</v>
      </c>
      <c r="S3689" t="str">
        <f t="shared" si="230"/>
        <v>theater</v>
      </c>
      <c r="T3689" t="str">
        <f t="shared" si="231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f t="shared" si="228"/>
        <v>41859.787083333329</v>
      </c>
      <c r="K3690">
        <v>1404932004</v>
      </c>
      <c r="L3690" s="16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((E3690-D3690)/D3690)+1</f>
        <v>1.0916666666666666</v>
      </c>
      <c r="R3690" s="11">
        <f>E3690/N3690</f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f t="shared" si="228"/>
        <v>42176.934027777781</v>
      </c>
      <c r="K3691">
        <v>1432410639</v>
      </c>
      <c r="L3691" s="16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>((E3691-D3691)/D3691)+1</f>
        <v>1.1833333333333333</v>
      </c>
      <c r="R3691" s="11">
        <f>E3691/N3691</f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f t="shared" si="228"/>
        <v>41970.639849537038</v>
      </c>
      <c r="K3692">
        <v>1414506083</v>
      </c>
      <c r="L3692" s="16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>((E3692-D3692)/D3692)+1</f>
        <v>1.2</v>
      </c>
      <c r="R3692" s="11">
        <f>E3692/N3692</f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f t="shared" si="228"/>
        <v>42065.207638888889</v>
      </c>
      <c r="K3693">
        <v>1421426929</v>
      </c>
      <c r="L3693" s="16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>((E3693-D3693)/D3693)+1</f>
        <v>1.2796000000000001</v>
      </c>
      <c r="R3693" s="11">
        <f>E3693/N3693</f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f t="shared" si="228"/>
        <v>41901</v>
      </c>
      <c r="K3694">
        <v>1410304179</v>
      </c>
      <c r="L3694" s="16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>((E3694-D3694)/D3694)+1</f>
        <v>1.26</v>
      </c>
      <c r="R3694" s="11">
        <f>E3694/N3694</f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f t="shared" si="228"/>
        <v>42338.9375</v>
      </c>
      <c r="K3695">
        <v>1446352529</v>
      </c>
      <c r="L3695" s="16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>((E3695-D3695)/D3695)+1</f>
        <v>1.2912912912912913</v>
      </c>
      <c r="R3695" s="11">
        <f>E3695/N3695</f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f t="shared" si="228"/>
        <v>42527.083333333328</v>
      </c>
      <c r="K3696">
        <v>1461985967</v>
      </c>
      <c r="L3696" s="16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>((E3696-D3696)/D3696)+1</f>
        <v>1.0742857142857143</v>
      </c>
      <c r="R3696" s="11">
        <f>E3696/N3696</f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f t="shared" si="228"/>
        <v>42015.870486111111</v>
      </c>
      <c r="K3697">
        <v>1419281610</v>
      </c>
      <c r="L3697" s="16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((E3697-D3697)/D3697)+1</f>
        <v>1.00125</v>
      </c>
      <c r="R3697" s="11">
        <f>E3697/N3697</f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f t="shared" si="228"/>
        <v>42048.617083333331</v>
      </c>
      <c r="K3698">
        <v>1418654916</v>
      </c>
      <c r="L3698" s="16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((E3698-D3698)/D3698)+1</f>
        <v>1.55</v>
      </c>
      <c r="R3698" s="11">
        <f>E3698/N3698</f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f t="shared" si="228"/>
        <v>42500.465833333335</v>
      </c>
      <c r="K3699">
        <v>1461064248</v>
      </c>
      <c r="L3699" s="16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((E3699-D3699)/D3699)+1</f>
        <v>1.08</v>
      </c>
      <c r="R3699" s="11">
        <f>E3699/N3699</f>
        <v>72</v>
      </c>
      <c r="S3699" t="str">
        <f t="shared" si="230"/>
        <v>theater</v>
      </c>
      <c r="T3699" t="str">
        <f t="shared" si="231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f t="shared" si="228"/>
        <v>42431.806562500002</v>
      </c>
      <c r="K3700">
        <v>1454354487</v>
      </c>
      <c r="L3700" s="16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((E3700-D3700)/D3700)+1</f>
        <v>1.1052</v>
      </c>
      <c r="R3700" s="11">
        <f>E3700/N3700</f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f t="shared" si="228"/>
        <v>41927.602037037039</v>
      </c>
      <c r="K3701">
        <v>1410791216</v>
      </c>
      <c r="L3701" s="16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((E3701-D3701)/D3701)+1</f>
        <v>1.008</v>
      </c>
      <c r="R3701" s="11">
        <f>E3701/N3701</f>
        <v>63</v>
      </c>
      <c r="S3701" t="str">
        <f t="shared" si="230"/>
        <v>theater</v>
      </c>
      <c r="T3701" t="str">
        <f t="shared" si="231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f t="shared" si="228"/>
        <v>41912.666666666664</v>
      </c>
      <c r="K3702">
        <v>1409493800</v>
      </c>
      <c r="L3702" s="16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>((E3702-D3702)/D3702)+1</f>
        <v>1.212</v>
      </c>
      <c r="R3702" s="11">
        <f>E3702/N3702</f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f t="shared" si="228"/>
        <v>42159.541585648149</v>
      </c>
      <c r="K3703">
        <v>1430830793</v>
      </c>
      <c r="L3703" s="16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((E3703-D3703)/D3703)+1</f>
        <v>1.0033333333333334</v>
      </c>
      <c r="R3703" s="11">
        <f>E3703/N3703</f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f t="shared" si="228"/>
        <v>42561.957638888889</v>
      </c>
      <c r="K3704">
        <v>1464958484</v>
      </c>
      <c r="L3704" s="16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>((E3704-D3704)/D3704)+1</f>
        <v>1.0916666666666666</v>
      </c>
      <c r="R3704" s="11">
        <f>E3704/N3704</f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f t="shared" si="228"/>
        <v>42595.290972222225</v>
      </c>
      <c r="K3705">
        <v>1467720388</v>
      </c>
      <c r="L3705" s="16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>((E3705-D3705)/D3705)+1</f>
        <v>1.2342857142857142</v>
      </c>
      <c r="R3705" s="11">
        <f>E3705/N3705</f>
        <v>43.2</v>
      </c>
      <c r="S3705" t="str">
        <f t="shared" si="230"/>
        <v>theater</v>
      </c>
      <c r="T3705" t="str">
        <f t="shared" si="231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f t="shared" si="228"/>
        <v>42521.689745370371</v>
      </c>
      <c r="K3706">
        <v>1459528394</v>
      </c>
      <c r="L3706" s="16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((E3706-D3706)/D3706)+1</f>
        <v>1.3633666666666666</v>
      </c>
      <c r="R3706" s="11">
        <f>E3706/N3706</f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f t="shared" si="228"/>
        <v>41813.75</v>
      </c>
      <c r="K3707">
        <v>1401714114</v>
      </c>
      <c r="L3707" s="16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>((E3707-D3707)/D3707)+1</f>
        <v>1.0346657233816767</v>
      </c>
      <c r="R3707" s="11">
        <f>E3707/N3707</f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f t="shared" si="228"/>
        <v>41894.913761574076</v>
      </c>
      <c r="K3708">
        <v>1409262949</v>
      </c>
      <c r="L3708" s="16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((E3708-D3708)/D3708)+1</f>
        <v>1.2133333333333334</v>
      </c>
      <c r="R3708" s="11">
        <f>E3708/N3708</f>
        <v>140</v>
      </c>
      <c r="S3708" t="str">
        <f t="shared" si="230"/>
        <v>theater</v>
      </c>
      <c r="T3708" t="str">
        <f t="shared" si="231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f t="shared" si="228"/>
        <v>42573.226388888885</v>
      </c>
      <c r="K3709">
        <v>1467335378</v>
      </c>
      <c r="L3709" s="16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>((E3709-D3709)/D3709)+1</f>
        <v>1.8599999999999999</v>
      </c>
      <c r="R3709" s="11">
        <f>E3709/N3709</f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f t="shared" si="228"/>
        <v>41824.142199074071</v>
      </c>
      <c r="K3710">
        <v>1403234686</v>
      </c>
      <c r="L3710" s="16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((E3710-D3710)/D3710)+1</f>
        <v>3</v>
      </c>
      <c r="R3710" s="11">
        <f>E3710/N3710</f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f t="shared" si="228"/>
        <v>41815.707708333335</v>
      </c>
      <c r="K3711">
        <v>1401123546</v>
      </c>
      <c r="L3711" s="16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((E3711-D3711)/D3711)+1</f>
        <v>1.0825</v>
      </c>
      <c r="R3711" s="11">
        <f>E3711/N3711</f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f t="shared" si="228"/>
        <v>42097.576249999998</v>
      </c>
      <c r="K3712">
        <v>1425908988</v>
      </c>
      <c r="L3712" s="16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((E3712-D3712)/D3712)+1</f>
        <v>1.4115384615384614</v>
      </c>
      <c r="R3712" s="11">
        <f>E3712/N3712</f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f t="shared" si="228"/>
        <v>41805.666666666664</v>
      </c>
      <c r="K3713">
        <v>1400606573</v>
      </c>
      <c r="L3713" s="16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>((E3713-D3713)/D3713)+1</f>
        <v>1.1400000000000001</v>
      </c>
      <c r="R3713" s="11">
        <f>E3713/N3713</f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f t="shared" si="228"/>
        <v>42155.290972222225</v>
      </c>
      <c r="K3714">
        <v>1431230867</v>
      </c>
      <c r="L3714" s="16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>((E3714-D3714)/D3714)+1</f>
        <v>1.5373333333333332</v>
      </c>
      <c r="R3714" s="11">
        <f>E3714/N3714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f t="shared" ref="J3715:J3778" si="232">(((I3715/60)/60)/24)+DATE(1970,1,1)</f>
        <v>42525.738032407404</v>
      </c>
      <c r="K3715">
        <v>1463334166</v>
      </c>
      <c r="L3715" s="16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((E3715-D3715)/D3715)+1</f>
        <v>1.0149999999999999</v>
      </c>
      <c r="R3715" s="11">
        <f>E3715/N3715</f>
        <v>106.84210526315789</v>
      </c>
      <c r="S3715" t="str">
        <f t="shared" ref="S3715:S3778" si="234">LEFT(P3715,FIND("/",P3715)-1)</f>
        <v>theater</v>
      </c>
      <c r="T3715" t="str">
        <f t="shared" ref="T3715:T3778" si="235">RIGHT(P3715,LEN(P3715)-FIND("/",P3715))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f t="shared" si="232"/>
        <v>42150.165972222225</v>
      </c>
      <c r="K3716">
        <v>1429881667</v>
      </c>
      <c r="L3716" s="16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>((E3716-D3716)/D3716)+1</f>
        <v>1.0235000000000001</v>
      </c>
      <c r="R3716" s="11">
        <f>E3716/N3716</f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f t="shared" si="232"/>
        <v>42094.536111111112</v>
      </c>
      <c r="K3717">
        <v>1422834819</v>
      </c>
      <c r="L3717" s="16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>((E3717-D3717)/D3717)+1</f>
        <v>1.0257142857142858</v>
      </c>
      <c r="R3717" s="11">
        <f>E3717/N3717</f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f t="shared" si="232"/>
        <v>42390.887835648144</v>
      </c>
      <c r="K3718">
        <v>1450819109</v>
      </c>
      <c r="L3718" s="16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((E3718-D3718)/D3718)+1</f>
        <v>1.5575000000000001</v>
      </c>
      <c r="R3718" s="11">
        <f>E3718/N3718</f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f t="shared" si="232"/>
        <v>42133.866307870368</v>
      </c>
      <c r="K3719">
        <v>1428526049</v>
      </c>
      <c r="L3719" s="16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((E3719-D3719)/D3719)+1</f>
        <v>1.0075000000000001</v>
      </c>
      <c r="R3719" s="11">
        <f>E3719/N3719</f>
        <v>310</v>
      </c>
      <c r="S3719" t="str">
        <f t="shared" si="234"/>
        <v>theater</v>
      </c>
      <c r="T3719" t="str">
        <f t="shared" si="235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f t="shared" si="232"/>
        <v>42062.716145833328</v>
      </c>
      <c r="K3720">
        <v>1422465075</v>
      </c>
      <c r="L3720" s="16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((E3720-D3720)/D3720)+1</f>
        <v>2.3940000000000001</v>
      </c>
      <c r="R3720" s="11">
        <f>E3720/N3720</f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f t="shared" si="232"/>
        <v>42177.729930555557</v>
      </c>
      <c r="K3721">
        <v>1432402266</v>
      </c>
      <c r="L3721" s="16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((E3721-D3721)/D3721)+1</f>
        <v>2.1</v>
      </c>
      <c r="R3721" s="11">
        <f>E3721/N3721</f>
        <v>105</v>
      </c>
      <c r="S3721" t="str">
        <f t="shared" si="234"/>
        <v>theater</v>
      </c>
      <c r="T3721" t="str">
        <f t="shared" si="235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f t="shared" si="232"/>
        <v>42187.993125000001</v>
      </c>
      <c r="K3722">
        <v>1433980206</v>
      </c>
      <c r="L3722" s="16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((E3722-D3722)/D3722)+1</f>
        <v>1.0451515151515152</v>
      </c>
      <c r="R3722" s="11">
        <f>E3722/N3722</f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f t="shared" si="232"/>
        <v>41948.977824074071</v>
      </c>
      <c r="K3723">
        <v>1413412084</v>
      </c>
      <c r="L3723" s="16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>((E3723-D3723)/D3723)+1</f>
        <v>1.008</v>
      </c>
      <c r="R3723" s="11">
        <f>E3723/N3723</f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f t="shared" si="232"/>
        <v>42411.957638888889</v>
      </c>
      <c r="K3724">
        <v>1452614847</v>
      </c>
      <c r="L3724" s="16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>((E3724-D3724)/D3724)+1</f>
        <v>1.1120000000000001</v>
      </c>
      <c r="R3724" s="11">
        <f>E3724/N3724</f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f t="shared" si="232"/>
        <v>41973.794699074075</v>
      </c>
      <c r="K3725">
        <v>1414778662</v>
      </c>
      <c r="L3725" s="16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>((E3725-D3725)/D3725)+1</f>
        <v>1.0204444444444445</v>
      </c>
      <c r="R3725" s="11">
        <f>E3725/N3725</f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f t="shared" si="232"/>
        <v>42494.958333333328</v>
      </c>
      <c r="K3726">
        <v>1459856860</v>
      </c>
      <c r="L3726" s="16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>((E3726-D3726)/D3726)+1</f>
        <v>1.0254767441860466</v>
      </c>
      <c r="R3726" s="11">
        <f>E3726/N3726</f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f t="shared" si="232"/>
        <v>42418.895833333328</v>
      </c>
      <c r="K3727">
        <v>1454366467</v>
      </c>
      <c r="L3727" s="16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>((E3727-D3727)/D3727)+1</f>
        <v>1.27</v>
      </c>
      <c r="R3727" s="11">
        <f>E3727/N3727</f>
        <v>25.4</v>
      </c>
      <c r="S3727" t="str">
        <f t="shared" si="234"/>
        <v>theater</v>
      </c>
      <c r="T3727" t="str">
        <f t="shared" si="235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f t="shared" si="232"/>
        <v>42489.875</v>
      </c>
      <c r="K3728">
        <v>1459567371</v>
      </c>
      <c r="L3728" s="16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>((E3728-D3728)/D3728)+1</f>
        <v>3.3870588235294119</v>
      </c>
      <c r="R3728" s="11">
        <f>E3728/N3728</f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f t="shared" si="232"/>
        <v>42663.204861111109</v>
      </c>
      <c r="K3729">
        <v>1474273294</v>
      </c>
      <c r="L3729" s="16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>((E3729-D3729)/D3729)+1</f>
        <v>1.0075000000000001</v>
      </c>
      <c r="R3729" s="11">
        <f>E3729/N3729</f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f t="shared" si="232"/>
        <v>42235.171018518522</v>
      </c>
      <c r="K3730">
        <v>1437365176</v>
      </c>
      <c r="L3730" s="16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((E3730-D3730)/D3730)+1</f>
        <v>9.3099999999999961E-2</v>
      </c>
      <c r="R3730" s="11">
        <f>E3730/N3730</f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f t="shared" si="232"/>
        <v>42086.16333333333</v>
      </c>
      <c r="K3731">
        <v>1423198512</v>
      </c>
      <c r="L3731" s="16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>((E3731-D3731)/D3731)+1</f>
        <v>7.240000000000002E-2</v>
      </c>
      <c r="R3731" s="11">
        <f>E3731/N3731</f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f t="shared" si="232"/>
        <v>42233.677766203706</v>
      </c>
      <c r="K3732">
        <v>1437236159</v>
      </c>
      <c r="L3732" s="16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((E3732-D3732)/D3732)+1</f>
        <v>9.9999999999999978E-2</v>
      </c>
      <c r="R3732" s="11">
        <f>E3732/N3732</f>
        <v>100</v>
      </c>
      <c r="S3732" t="str">
        <f t="shared" si="234"/>
        <v>theater</v>
      </c>
      <c r="T3732" t="str">
        <f t="shared" si="235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f t="shared" si="232"/>
        <v>42014.140972222223</v>
      </c>
      <c r="K3733">
        <v>1418234646</v>
      </c>
      <c r="L3733" s="16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>((E3733-D3733)/D3733)+1</f>
        <v>0.11272727272727268</v>
      </c>
      <c r="R3733" s="11">
        <f>E3733/N3733</f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f t="shared" si="232"/>
        <v>42028.5</v>
      </c>
      <c r="K3734">
        <v>1416932133</v>
      </c>
      <c r="L3734" s="16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>((E3734-D3734)/D3734)+1</f>
        <v>0.15411764705882358</v>
      </c>
      <c r="R3734" s="11">
        <f>E3734/N3734</f>
        <v>32.75</v>
      </c>
      <c r="S3734" t="str">
        <f t="shared" si="234"/>
        <v>theater</v>
      </c>
      <c r="T3734" t="str">
        <f t="shared" si="235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f t="shared" si="232"/>
        <v>42112.9375</v>
      </c>
      <c r="K3735">
        <v>1428539708</v>
      </c>
      <c r="L3735" s="16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>((E3735-D3735)/D3735)+1</f>
        <v>0</v>
      </c>
      <c r="R3735" s="11" t="e">
        <f>E3735/N3735</f>
        <v>#DIV/0!</v>
      </c>
      <c r="S3735" t="str">
        <f t="shared" si="234"/>
        <v>theater</v>
      </c>
      <c r="T3735" t="str">
        <f t="shared" si="235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f t="shared" si="232"/>
        <v>42149.901574074072</v>
      </c>
      <c r="K3736">
        <v>1427405896</v>
      </c>
      <c r="L3736" s="16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((E3736-D3736)/D3736)+1</f>
        <v>0.28466666666666662</v>
      </c>
      <c r="R3736" s="11">
        <f>E3736/N3736</f>
        <v>61</v>
      </c>
      <c r="S3736" t="str">
        <f t="shared" si="234"/>
        <v>theater</v>
      </c>
      <c r="T3736" t="str">
        <f t="shared" si="235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f t="shared" si="232"/>
        <v>42152.693159722221</v>
      </c>
      <c r="K3737">
        <v>1430239089</v>
      </c>
      <c r="L3737" s="16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((E3737-D3737)/D3737)+1</f>
        <v>0.1333333333333333</v>
      </c>
      <c r="R3737" s="11">
        <f>E3737/N3737</f>
        <v>10</v>
      </c>
      <c r="S3737" t="str">
        <f t="shared" si="234"/>
        <v>theater</v>
      </c>
      <c r="T3737" t="str">
        <f t="shared" si="235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f t="shared" si="232"/>
        <v>42086.75</v>
      </c>
      <c r="K3738">
        <v>1423847093</v>
      </c>
      <c r="L3738" s="16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>((E3738-D3738)/D3738)+1</f>
        <v>6.6666666666667096E-3</v>
      </c>
      <c r="R3738" s="11">
        <f>E3738/N3738</f>
        <v>10</v>
      </c>
      <c r="S3738" t="str">
        <f t="shared" si="234"/>
        <v>theater</v>
      </c>
      <c r="T3738" t="str">
        <f t="shared" si="235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f t="shared" si="232"/>
        <v>42320.290972222225</v>
      </c>
      <c r="K3739">
        <v>1445358903</v>
      </c>
      <c r="L3739" s="16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>((E3739-D3739)/D3739)+1</f>
        <v>0.2142857142857143</v>
      </c>
      <c r="R3739" s="11">
        <f>E3739/N3739</f>
        <v>37.5</v>
      </c>
      <c r="S3739" t="str">
        <f t="shared" si="234"/>
        <v>theater</v>
      </c>
      <c r="T3739" t="str">
        <f t="shared" si="235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f t="shared" si="232"/>
        <v>41835.916666666664</v>
      </c>
      <c r="K3740">
        <v>1403562705</v>
      </c>
      <c r="L3740" s="16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>((E3740-D3740)/D3740)+1</f>
        <v>0.18000000000000005</v>
      </c>
      <c r="R3740" s="11">
        <f>E3740/N3740</f>
        <v>45</v>
      </c>
      <c r="S3740" t="str">
        <f t="shared" si="234"/>
        <v>theater</v>
      </c>
      <c r="T3740" t="str">
        <f t="shared" si="235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f t="shared" si="232"/>
        <v>42568.449861111112</v>
      </c>
      <c r="K3741">
        <v>1467024468</v>
      </c>
      <c r="L3741" s="16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((E3741-D3741)/D3741)+1</f>
        <v>0.20125000000000004</v>
      </c>
      <c r="R3741" s="11">
        <f>E3741/N3741</f>
        <v>100.625</v>
      </c>
      <c r="S3741" t="str">
        <f t="shared" si="234"/>
        <v>theater</v>
      </c>
      <c r="T3741" t="str">
        <f t="shared" si="235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f t="shared" si="232"/>
        <v>41863.079143518517</v>
      </c>
      <c r="K3742">
        <v>1405217355</v>
      </c>
      <c r="L3742" s="16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>((E3742-D3742)/D3742)+1</f>
        <v>0.17900000000000005</v>
      </c>
      <c r="R3742" s="11">
        <f>E3742/N3742</f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f t="shared" si="232"/>
        <v>42355.920717592591</v>
      </c>
      <c r="K3743">
        <v>1447797950</v>
      </c>
      <c r="L3743" s="16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((E3743-D3743)/D3743)+1</f>
        <v>0</v>
      </c>
      <c r="R3743" s="11" t="e">
        <f>E3743/N3743</f>
        <v>#DIV/0!</v>
      </c>
      <c r="S3743" t="str">
        <f t="shared" si="234"/>
        <v>theater</v>
      </c>
      <c r="T3743" t="str">
        <f t="shared" si="235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f t="shared" si="232"/>
        <v>41888.214629629627</v>
      </c>
      <c r="K3744">
        <v>1407388144</v>
      </c>
      <c r="L3744" s="16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((E3744-D3744)/D3744)+1</f>
        <v>2.0000000000000018E-2</v>
      </c>
      <c r="R3744" s="11">
        <f>E3744/N3744</f>
        <v>25</v>
      </c>
      <c r="S3744" t="str">
        <f t="shared" si="234"/>
        <v>theater</v>
      </c>
      <c r="T3744" t="str">
        <f t="shared" si="235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f t="shared" si="232"/>
        <v>41823.710231481484</v>
      </c>
      <c r="K3745">
        <v>1401814964</v>
      </c>
      <c r="L3745" s="16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((E3745-D3745)/D3745)+1</f>
        <v>0</v>
      </c>
      <c r="R3745" s="11" t="e">
        <f>E3745/N3745</f>
        <v>#DIV/0!</v>
      </c>
      <c r="S3745" t="str">
        <f t="shared" si="234"/>
        <v>theater</v>
      </c>
      <c r="T3745" t="str">
        <f t="shared" si="235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f t="shared" si="232"/>
        <v>41825.165972222225</v>
      </c>
      <c r="K3746">
        <v>1401823952</v>
      </c>
      <c r="L3746" s="16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>((E3746-D3746)/D3746)+1</f>
        <v>0</v>
      </c>
      <c r="R3746" s="11" t="e">
        <f>E3746/N3746</f>
        <v>#DIV/0!</v>
      </c>
      <c r="S3746" t="str">
        <f t="shared" si="234"/>
        <v>theater</v>
      </c>
      <c r="T3746" t="str">
        <f t="shared" si="235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f t="shared" si="232"/>
        <v>41861.697939814818</v>
      </c>
      <c r="K3747">
        <v>1405097102</v>
      </c>
      <c r="L3747" s="16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((E3747-D3747)/D3747)+1</f>
        <v>9.9999999999999978E-2</v>
      </c>
      <c r="R3747" s="11">
        <f>E3747/N3747</f>
        <v>10</v>
      </c>
      <c r="S3747" t="str">
        <f t="shared" si="234"/>
        <v>theater</v>
      </c>
      <c r="T3747" t="str">
        <f t="shared" si="235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f t="shared" si="232"/>
        <v>42651.389340277776</v>
      </c>
      <c r="K3748">
        <v>1473326439</v>
      </c>
      <c r="L3748" s="16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((E3748-D3748)/D3748)+1</f>
        <v>2.376470588235291E-2</v>
      </c>
      <c r="R3748" s="11">
        <f>E3748/N3748</f>
        <v>202</v>
      </c>
      <c r="S3748" t="str">
        <f t="shared" si="234"/>
        <v>theater</v>
      </c>
      <c r="T3748" t="str">
        <f t="shared" si="235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f t="shared" si="232"/>
        <v>42190.957638888889</v>
      </c>
      <c r="K3749">
        <v>1433833896</v>
      </c>
      <c r="L3749" s="16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>((E3749-D3749)/D3749)+1</f>
        <v>1.0000000000000009E-2</v>
      </c>
      <c r="R3749" s="11">
        <f>E3749/N3749</f>
        <v>25</v>
      </c>
      <c r="S3749" t="str">
        <f t="shared" si="234"/>
        <v>theater</v>
      </c>
      <c r="T3749" t="str">
        <f t="shared" si="235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f t="shared" si="232"/>
        <v>42416.249305555553</v>
      </c>
      <c r="K3750">
        <v>1453827436</v>
      </c>
      <c r="L3750" s="16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>((E3750-D3750)/D3750)+1</f>
        <v>1.0351999999999999</v>
      </c>
      <c r="R3750" s="11">
        <f>E3750/N3750</f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f t="shared" si="232"/>
        <v>42489.165972222225</v>
      </c>
      <c r="K3751">
        <v>1459220588</v>
      </c>
      <c r="L3751" s="16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>((E3751-D3751)/D3751)+1</f>
        <v>1.05</v>
      </c>
      <c r="R3751" s="11">
        <f>E3751/N3751</f>
        <v>75</v>
      </c>
      <c r="S3751" t="str">
        <f t="shared" si="234"/>
        <v>theater</v>
      </c>
      <c r="T3751" t="str">
        <f t="shared" si="235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f t="shared" si="232"/>
        <v>42045.332638888889</v>
      </c>
      <c r="K3752">
        <v>1421105608</v>
      </c>
      <c r="L3752" s="16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>((E3752-D3752)/D3752)+1</f>
        <v>1.0044999999999999</v>
      </c>
      <c r="R3752" s="11">
        <f>E3752/N3752</f>
        <v>215.25</v>
      </c>
      <c r="S3752" t="str">
        <f t="shared" si="234"/>
        <v>theater</v>
      </c>
      <c r="T3752" t="str">
        <f t="shared" si="235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f t="shared" si="232"/>
        <v>42462.993900462956</v>
      </c>
      <c r="K3753">
        <v>1454460673</v>
      </c>
      <c r="L3753" s="16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>((E3753-D3753)/D3753)+1</f>
        <v>1.3260000000000001</v>
      </c>
      <c r="R3753" s="11">
        <f>E3753/N3753</f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f t="shared" si="232"/>
        <v>42659.875</v>
      </c>
      <c r="K3754">
        <v>1473189335</v>
      </c>
      <c r="L3754" s="16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>((E3754-D3754)/D3754)+1</f>
        <v>1.1299999999999999</v>
      </c>
      <c r="R3754" s="11">
        <f>E3754/N3754</f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f t="shared" si="232"/>
        <v>42158</v>
      </c>
      <c r="K3755">
        <v>1430768800</v>
      </c>
      <c r="L3755" s="16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>((E3755-D3755)/D3755)+1</f>
        <v>1.0334000000000001</v>
      </c>
      <c r="R3755" s="11">
        <f>E3755/N3755</f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f t="shared" si="232"/>
        <v>41846.207638888889</v>
      </c>
      <c r="K3756">
        <v>1403125737</v>
      </c>
      <c r="L3756" s="16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>((E3756-D3756)/D3756)+1</f>
        <v>1.2</v>
      </c>
      <c r="R3756" s="11">
        <f>E3756/N3756</f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f t="shared" si="232"/>
        <v>42475.866979166662</v>
      </c>
      <c r="K3757">
        <v>1458161307</v>
      </c>
      <c r="L3757" s="16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((E3757-D3757)/D3757)+1</f>
        <v>1.2963636363636364</v>
      </c>
      <c r="R3757" s="11">
        <f>E3757/N3757</f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f t="shared" si="232"/>
        <v>41801.814791666664</v>
      </c>
      <c r="K3758">
        <v>1399923198</v>
      </c>
      <c r="L3758" s="16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((E3758-D3758)/D3758)+1</f>
        <v>1.0111111111111111</v>
      </c>
      <c r="R3758" s="11">
        <f>E3758/N3758</f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f t="shared" si="232"/>
        <v>41974.850868055553</v>
      </c>
      <c r="K3759">
        <v>1415737515</v>
      </c>
      <c r="L3759" s="16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((E3759-D3759)/D3759)+1</f>
        <v>1.0851428571428572</v>
      </c>
      <c r="R3759" s="11">
        <f>E3759/N3759</f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f t="shared" si="232"/>
        <v>41778.208333333336</v>
      </c>
      <c r="K3760">
        <v>1397819938</v>
      </c>
      <c r="L3760" s="16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>((E3760-D3760)/D3760)+1</f>
        <v>1.0233333333333334</v>
      </c>
      <c r="R3760" s="11">
        <f>E3760/N3760</f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f t="shared" si="232"/>
        <v>42242.108252314814</v>
      </c>
      <c r="K3761">
        <v>1435372553</v>
      </c>
      <c r="L3761" s="16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((E3761-D3761)/D3761)+1</f>
        <v>1.1024425</v>
      </c>
      <c r="R3761" s="11">
        <f>E3761/N3761</f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f t="shared" si="232"/>
        <v>41764.525300925925</v>
      </c>
      <c r="K3762">
        <v>1397133386</v>
      </c>
      <c r="L3762" s="16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((E3762-D3762)/D3762)+1</f>
        <v>1.010154</v>
      </c>
      <c r="R3762" s="11">
        <f>E3762/N3762</f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f t="shared" si="232"/>
        <v>42226.958333333328</v>
      </c>
      <c r="K3763">
        <v>1434625937</v>
      </c>
      <c r="L3763" s="16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>((E3763-D3763)/D3763)+1</f>
        <v>1</v>
      </c>
      <c r="R3763" s="11">
        <f>E3763/N3763</f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f t="shared" si="232"/>
        <v>42218.813530092593</v>
      </c>
      <c r="K3764">
        <v>1436383889</v>
      </c>
      <c r="L3764" s="16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((E3764-D3764)/D3764)+1</f>
        <v>1.0624</v>
      </c>
      <c r="R3764" s="11">
        <f>E3764/N3764</f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f t="shared" si="232"/>
        <v>42095.708634259259</v>
      </c>
      <c r="K3765">
        <v>1425319226</v>
      </c>
      <c r="L3765" s="16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>((E3765-D3765)/D3765)+1</f>
        <v>1</v>
      </c>
      <c r="R3765" s="11">
        <f>E3765/N3765</f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f t="shared" si="232"/>
        <v>42519.024999999994</v>
      </c>
      <c r="K3766">
        <v>1462824832</v>
      </c>
      <c r="L3766" s="16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>((E3766-D3766)/D3766)+1</f>
        <v>1</v>
      </c>
      <c r="R3766" s="11">
        <f>E3766/N3766</f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f t="shared" si="232"/>
        <v>41850.776412037041</v>
      </c>
      <c r="K3767">
        <v>1404153482</v>
      </c>
      <c r="L3767" s="16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((E3767-D3767)/D3767)+1</f>
        <v>1.1345714285714286</v>
      </c>
      <c r="R3767" s="11">
        <f>E3767/N3767</f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f t="shared" si="232"/>
        <v>41823.167187500003</v>
      </c>
      <c r="K3768">
        <v>1401336045</v>
      </c>
      <c r="L3768" s="16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((E3768-D3768)/D3768)+1</f>
        <v>1.0265010000000001</v>
      </c>
      <c r="R3768" s="11">
        <f>E3768/N3768</f>
        <v>106.9271875</v>
      </c>
      <c r="S3768" t="str">
        <f t="shared" si="234"/>
        <v>theater</v>
      </c>
      <c r="T3768" t="str">
        <f t="shared" si="235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f t="shared" si="232"/>
        <v>42064.207638888889</v>
      </c>
      <c r="K3769">
        <v>1423960097</v>
      </c>
      <c r="L3769" s="16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>((E3769-D3769)/D3769)+1</f>
        <v>1.1675</v>
      </c>
      <c r="R3769" s="11">
        <f>E3769/N3769</f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f t="shared" si="232"/>
        <v>41802.727893518517</v>
      </c>
      <c r="K3770">
        <v>1400002090</v>
      </c>
      <c r="L3770" s="16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((E3770-D3770)/D3770)+1</f>
        <v>1.0765274999999999</v>
      </c>
      <c r="R3770" s="11">
        <f>E3770/N3770</f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f t="shared" si="232"/>
        <v>42475.598136574074</v>
      </c>
      <c r="K3771">
        <v>1458138079</v>
      </c>
      <c r="L3771" s="16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((E3771-D3771)/D3771)+1</f>
        <v>1</v>
      </c>
      <c r="R3771" s="11">
        <f>E3771/N3771</f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f t="shared" si="232"/>
        <v>42168.930671296301</v>
      </c>
      <c r="K3772">
        <v>1431642010</v>
      </c>
      <c r="L3772" s="16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((E3772-D3772)/D3772)+1</f>
        <v>1</v>
      </c>
      <c r="R3772" s="11">
        <f>E3772/N3772</f>
        <v>100</v>
      </c>
      <c r="S3772" t="str">
        <f t="shared" si="234"/>
        <v>theater</v>
      </c>
      <c r="T3772" t="str">
        <f t="shared" si="235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f t="shared" si="232"/>
        <v>42508</v>
      </c>
      <c r="K3773">
        <v>1462307652</v>
      </c>
      <c r="L3773" s="16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>((E3773-D3773)/D3773)+1</f>
        <v>1.46</v>
      </c>
      <c r="R3773" s="11">
        <f>E3773/N3773</f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f t="shared" si="232"/>
        <v>42703.25</v>
      </c>
      <c r="K3774">
        <v>1478616506</v>
      </c>
      <c r="L3774" s="16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>((E3774-D3774)/D3774)+1</f>
        <v>1.1020000000000001</v>
      </c>
      <c r="R3774" s="11">
        <f>E3774/N3774</f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f t="shared" si="232"/>
        <v>42689.088888888888</v>
      </c>
      <c r="K3775">
        <v>1476317247</v>
      </c>
      <c r="L3775" s="16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>((E3775-D3775)/D3775)+1</f>
        <v>1.0820000000000001</v>
      </c>
      <c r="R3775" s="11">
        <f>E3775/N3775</f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f t="shared" si="232"/>
        <v>42103.792303240742</v>
      </c>
      <c r="K3776">
        <v>1427223655</v>
      </c>
      <c r="L3776" s="16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((E3776-D3776)/D3776)+1</f>
        <v>1</v>
      </c>
      <c r="R3776" s="11">
        <f>E3776/N3776</f>
        <v>100</v>
      </c>
      <c r="S3776" t="str">
        <f t="shared" si="234"/>
        <v>theater</v>
      </c>
      <c r="T3776" t="str">
        <f t="shared" si="235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f t="shared" si="232"/>
        <v>42103.166666666672</v>
      </c>
      <c r="K3777">
        <v>1426199843</v>
      </c>
      <c r="L3777" s="16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>((E3777-D3777)/D3777)+1</f>
        <v>1.0024999999999999</v>
      </c>
      <c r="R3777" s="11">
        <f>E3777/N3777</f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f t="shared" si="232"/>
        <v>41852.041666666664</v>
      </c>
      <c r="K3778">
        <v>1403599778</v>
      </c>
      <c r="L3778" s="16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>((E3778-D3778)/D3778)+1</f>
        <v>1.0671250000000001</v>
      </c>
      <c r="R3778" s="11">
        <f>E3778/N3778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f t="shared" ref="J3779:J3842" si="236">(((I3779/60)/60)/24)+DATE(1970,1,1)</f>
        <v>41909.166666666664</v>
      </c>
      <c r="K3779">
        <v>1409884821</v>
      </c>
      <c r="L3779" s="16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>((E3779-D3779)/D3779)+1</f>
        <v>1.4319999999999999</v>
      </c>
      <c r="R3779" s="11">
        <f>E3779/N3779</f>
        <v>48.542372881355931</v>
      </c>
      <c r="S3779" t="str">
        <f t="shared" ref="S3779:S3842" si="238">LEFT(P3779,FIND("/",P3779)-1)</f>
        <v>theater</v>
      </c>
      <c r="T3779" t="str">
        <f t="shared" ref="T3779:T3842" si="239">RIGHT(P3779,LEN(P3779)-FIND("/",P3779))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f t="shared" si="236"/>
        <v>42049.819212962961</v>
      </c>
      <c r="K3780">
        <v>1418758780</v>
      </c>
      <c r="L3780" s="16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((E3780-D3780)/D3780)+1</f>
        <v>1.0504166666666666</v>
      </c>
      <c r="R3780" s="11">
        <f>E3780/N3780</f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f t="shared" si="236"/>
        <v>42455.693750000006</v>
      </c>
      <c r="K3781">
        <v>1456421940</v>
      </c>
      <c r="L3781" s="16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>((E3781-D3781)/D3781)+1</f>
        <v>1.0398000000000001</v>
      </c>
      <c r="R3781" s="11">
        <f>E3781/N3781</f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f t="shared" si="236"/>
        <v>42198.837499999994</v>
      </c>
      <c r="K3782">
        <v>1433999785</v>
      </c>
      <c r="L3782" s="16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>((E3782-D3782)/D3782)+1</f>
        <v>1.2</v>
      </c>
      <c r="R3782" s="11">
        <f>E3782/N3782</f>
        <v>100</v>
      </c>
      <c r="S3782" t="str">
        <f t="shared" si="238"/>
        <v>theater</v>
      </c>
      <c r="T3782" t="str">
        <f t="shared" si="23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f t="shared" si="236"/>
        <v>41890.882928240739</v>
      </c>
      <c r="K3783">
        <v>1408050685</v>
      </c>
      <c r="L3783" s="16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((E3783-D3783)/D3783)+1</f>
        <v>1.0966666666666667</v>
      </c>
      <c r="R3783" s="11">
        <f>E3783/N3783</f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f t="shared" si="236"/>
        <v>42575.958333333328</v>
      </c>
      <c r="K3784">
        <v>1466887297</v>
      </c>
      <c r="L3784" s="16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>((E3784-D3784)/D3784)+1</f>
        <v>1.0175000000000001</v>
      </c>
      <c r="R3784" s="11">
        <f>E3784/N3784</f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f t="shared" si="236"/>
        <v>42444.666666666672</v>
      </c>
      <c r="K3785">
        <v>1455938520</v>
      </c>
      <c r="L3785" s="16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>((E3785-D3785)/D3785)+1</f>
        <v>1.2891666666666666</v>
      </c>
      <c r="R3785" s="11">
        <f>E3785/N3785</f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f t="shared" si="236"/>
        <v>42561.980694444443</v>
      </c>
      <c r="K3786">
        <v>1465601532</v>
      </c>
      <c r="L3786" s="16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((E3786-D3786)/D3786)+1</f>
        <v>1.1499999999999999</v>
      </c>
      <c r="R3786" s="11">
        <f>E3786/N3786</f>
        <v>115</v>
      </c>
      <c r="S3786" t="str">
        <f t="shared" si="238"/>
        <v>theater</v>
      </c>
      <c r="T3786" t="str">
        <f t="shared" si="23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f t="shared" si="236"/>
        <v>42584.418749999997</v>
      </c>
      <c r="K3787">
        <v>1467040769</v>
      </c>
      <c r="L3787" s="16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>((E3787-D3787)/D3787)+1</f>
        <v>1.5074999999999998</v>
      </c>
      <c r="R3787" s="11">
        <f>E3787/N3787</f>
        <v>100.5</v>
      </c>
      <c r="S3787" t="str">
        <f t="shared" si="238"/>
        <v>theater</v>
      </c>
      <c r="T3787" t="str">
        <f t="shared" si="23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f t="shared" si="236"/>
        <v>42517.037905092591</v>
      </c>
      <c r="K3788">
        <v>1461718475</v>
      </c>
      <c r="L3788" s="16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((E3788-D3788)/D3788)+1</f>
        <v>1.1096666666666666</v>
      </c>
      <c r="R3788" s="11">
        <f>E3788/N3788</f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f t="shared" si="236"/>
        <v>42196.165972222225</v>
      </c>
      <c r="K3789">
        <v>1434113406</v>
      </c>
      <c r="L3789" s="16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>((E3789-D3789)/D3789)+1</f>
        <v>1.0028571428571429</v>
      </c>
      <c r="R3789" s="11">
        <f>E3789/N3789</f>
        <v>35.1</v>
      </c>
      <c r="S3789" t="str">
        <f t="shared" si="238"/>
        <v>theater</v>
      </c>
      <c r="T3789" t="str">
        <f t="shared" si="23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f t="shared" si="236"/>
        <v>42361.679166666669</v>
      </c>
      <c r="K3790">
        <v>1448469719</v>
      </c>
      <c r="L3790" s="16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>((E3790-D3790)/D3790)+1</f>
        <v>6.6666666666667096E-3</v>
      </c>
      <c r="R3790" s="11">
        <f>E3790/N3790</f>
        <v>500</v>
      </c>
      <c r="S3790" t="str">
        <f t="shared" si="238"/>
        <v>theater</v>
      </c>
      <c r="T3790" t="str">
        <f t="shared" si="23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f t="shared" si="236"/>
        <v>42170.798819444448</v>
      </c>
      <c r="K3791">
        <v>1431630618</v>
      </c>
      <c r="L3791" s="16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>((E3791-D3791)/D3791)+1</f>
        <v>3.267605633802817E-2</v>
      </c>
      <c r="R3791" s="11">
        <f>E3791/N3791</f>
        <v>29</v>
      </c>
      <c r="S3791" t="str">
        <f t="shared" si="238"/>
        <v>theater</v>
      </c>
      <c r="T3791" t="str">
        <f t="shared" si="23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f t="shared" si="236"/>
        <v>42696.708599537036</v>
      </c>
      <c r="K3792">
        <v>1477238423</v>
      </c>
      <c r="L3792" s="16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>((E3792-D3792)/D3792)+1</f>
        <v>0</v>
      </c>
      <c r="R3792" s="11" t="e">
        <f>E3792/N3792</f>
        <v>#DIV/0!</v>
      </c>
      <c r="S3792" t="str">
        <f t="shared" si="238"/>
        <v>theater</v>
      </c>
      <c r="T3792" t="str">
        <f t="shared" si="23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f t="shared" si="236"/>
        <v>41826.692037037035</v>
      </c>
      <c r="K3793">
        <v>1399480592</v>
      </c>
      <c r="L3793" s="16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((E3793-D3793)/D3793)+1</f>
        <v>0</v>
      </c>
      <c r="R3793" s="11" t="e">
        <f>E3793/N3793</f>
        <v>#DIV/0!</v>
      </c>
      <c r="S3793" t="str">
        <f t="shared" si="238"/>
        <v>theater</v>
      </c>
      <c r="T3793" t="str">
        <f t="shared" si="23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f t="shared" si="236"/>
        <v>42200.447013888886</v>
      </c>
      <c r="K3794">
        <v>1434365022</v>
      </c>
      <c r="L3794" s="16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((E3794-D3794)/D3794)+1</f>
        <v>2.8000000000000247E-3</v>
      </c>
      <c r="R3794" s="11">
        <f>E3794/N3794</f>
        <v>17.5</v>
      </c>
      <c r="S3794" t="str">
        <f t="shared" si="238"/>
        <v>theater</v>
      </c>
      <c r="T3794" t="str">
        <f t="shared" si="23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f t="shared" si="236"/>
        <v>41989.938993055555</v>
      </c>
      <c r="K3795">
        <v>1416954729</v>
      </c>
      <c r="L3795" s="16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((E3795-D3795)/D3795)+1</f>
        <v>0.59657142857142853</v>
      </c>
      <c r="R3795" s="11">
        <f>E3795/N3795</f>
        <v>174</v>
      </c>
      <c r="S3795" t="str">
        <f t="shared" si="238"/>
        <v>theater</v>
      </c>
      <c r="T3795" t="str">
        <f t="shared" si="23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f t="shared" si="236"/>
        <v>42162.58048611111</v>
      </c>
      <c r="K3796">
        <v>1431093354</v>
      </c>
      <c r="L3796" s="16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>((E3796-D3796)/D3796)+1</f>
        <v>1.0000000000000009E-2</v>
      </c>
      <c r="R3796" s="11">
        <f>E3796/N3796</f>
        <v>50</v>
      </c>
      <c r="S3796" t="str">
        <f t="shared" si="238"/>
        <v>theater</v>
      </c>
      <c r="T3796" t="str">
        <f t="shared" si="23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f t="shared" si="236"/>
        <v>42244.9375</v>
      </c>
      <c r="K3797">
        <v>1437042490</v>
      </c>
      <c r="L3797" s="16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>((E3797-D3797)/D3797)+1</f>
        <v>1.6666666666666718E-2</v>
      </c>
      <c r="R3797" s="11">
        <f>E3797/N3797</f>
        <v>5</v>
      </c>
      <c r="S3797" t="str">
        <f t="shared" si="238"/>
        <v>theater</v>
      </c>
      <c r="T3797" t="str">
        <f t="shared" si="23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f t="shared" si="236"/>
        <v>42749.029583333337</v>
      </c>
      <c r="K3798">
        <v>1479170556</v>
      </c>
      <c r="L3798" s="16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((E3798-D3798)/D3798)+1</f>
        <v>4.4444444444402542E-5</v>
      </c>
      <c r="R3798" s="11">
        <f>E3798/N3798</f>
        <v>1</v>
      </c>
      <c r="S3798" t="str">
        <f t="shared" si="238"/>
        <v>theater</v>
      </c>
      <c r="T3798" t="str">
        <f t="shared" si="23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f t="shared" si="236"/>
        <v>42114.881539351853</v>
      </c>
      <c r="K3799">
        <v>1426972165</v>
      </c>
      <c r="L3799" s="16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((E3799-D3799)/D3799)+1</f>
        <v>0.89666666666666672</v>
      </c>
      <c r="R3799" s="11">
        <f>E3799/N3799</f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f t="shared" si="236"/>
        <v>41861.722777777781</v>
      </c>
      <c r="K3800">
        <v>1405099248</v>
      </c>
      <c r="L3800" s="16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((E3800-D3800)/D3800)+1</f>
        <v>1.464285714285718E-2</v>
      </c>
      <c r="R3800" s="11">
        <f>E3800/N3800</f>
        <v>205</v>
      </c>
      <c r="S3800" t="str">
        <f t="shared" si="238"/>
        <v>theater</v>
      </c>
      <c r="T3800" t="str">
        <f t="shared" si="23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f t="shared" si="236"/>
        <v>42440.93105324074</v>
      </c>
      <c r="K3801">
        <v>1455142843</v>
      </c>
      <c r="L3801" s="16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>((E3801-D3801)/D3801)+1</f>
        <v>4.0200000000000014E-2</v>
      </c>
      <c r="R3801" s="11">
        <f>E3801/N3801</f>
        <v>100.5</v>
      </c>
      <c r="S3801" t="str">
        <f t="shared" si="238"/>
        <v>theater</v>
      </c>
      <c r="T3801" t="str">
        <f t="shared" si="23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f t="shared" si="236"/>
        <v>42015.207638888889</v>
      </c>
      <c r="K3802">
        <v>1418146883</v>
      </c>
      <c r="L3802" s="16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>((E3802-D3802)/D3802)+1</f>
        <v>4.0045454545454495E-2</v>
      </c>
      <c r="R3802" s="11">
        <f>E3802/N3802</f>
        <v>55.0625</v>
      </c>
      <c r="S3802" t="str">
        <f t="shared" si="238"/>
        <v>theater</v>
      </c>
      <c r="T3802" t="str">
        <f t="shared" si="23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f t="shared" si="236"/>
        <v>42006.676111111112</v>
      </c>
      <c r="K3803">
        <v>1417536816</v>
      </c>
      <c r="L3803" s="16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>((E3803-D3803)/D3803)+1</f>
        <v>8.5200000000000053E-2</v>
      </c>
      <c r="R3803" s="11">
        <f>E3803/N3803</f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f t="shared" si="236"/>
        <v>42299.126226851848</v>
      </c>
      <c r="K3804">
        <v>1442890906</v>
      </c>
      <c r="L3804" s="16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((E3804-D3804)/D3804)+1</f>
        <v>0</v>
      </c>
      <c r="R3804" s="11" t="e">
        <f>E3804/N3804</f>
        <v>#DIV/0!</v>
      </c>
      <c r="S3804" t="str">
        <f t="shared" si="238"/>
        <v>theater</v>
      </c>
      <c r="T3804" t="str">
        <f t="shared" si="23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f t="shared" si="236"/>
        <v>42433.971851851849</v>
      </c>
      <c r="K3805">
        <v>1454541568</v>
      </c>
      <c r="L3805" s="16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((E3805-D3805)/D3805)+1</f>
        <v>0.19650000000000001</v>
      </c>
      <c r="R3805" s="11">
        <f>E3805/N3805</f>
        <v>58.95</v>
      </c>
      <c r="S3805" t="str">
        <f t="shared" si="238"/>
        <v>theater</v>
      </c>
      <c r="T3805" t="str">
        <f t="shared" si="23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f t="shared" si="236"/>
        <v>42582.291666666672</v>
      </c>
      <c r="K3806">
        <v>1465172024</v>
      </c>
      <c r="L3806" s="16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>((E3806-D3806)/D3806)+1</f>
        <v>0</v>
      </c>
      <c r="R3806" s="11" t="e">
        <f>E3806/N3806</f>
        <v>#DIV/0!</v>
      </c>
      <c r="S3806" t="str">
        <f t="shared" si="238"/>
        <v>theater</v>
      </c>
      <c r="T3806" t="str">
        <f t="shared" si="23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f t="shared" si="236"/>
        <v>41909.887037037035</v>
      </c>
      <c r="K3807">
        <v>1406668640</v>
      </c>
      <c r="L3807" s="16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((E3807-D3807)/D3807)+1</f>
        <v>2.0000000000020002E-5</v>
      </c>
      <c r="R3807" s="11">
        <f>E3807/N3807</f>
        <v>1.5</v>
      </c>
      <c r="S3807" t="str">
        <f t="shared" si="238"/>
        <v>theater</v>
      </c>
      <c r="T3807" t="str">
        <f t="shared" si="23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f t="shared" si="236"/>
        <v>41819.259039351848</v>
      </c>
      <c r="K3808">
        <v>1402294381</v>
      </c>
      <c r="L3808" s="16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((E3808-D3808)/D3808)+1</f>
        <v>6.6666666666670427E-4</v>
      </c>
      <c r="R3808" s="11">
        <f>E3808/N3808</f>
        <v>5</v>
      </c>
      <c r="S3808" t="str">
        <f t="shared" si="238"/>
        <v>theater</v>
      </c>
      <c r="T3808" t="str">
        <f t="shared" si="23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f t="shared" si="236"/>
        <v>42097.909016203703</v>
      </c>
      <c r="K3809">
        <v>1427492939</v>
      </c>
      <c r="L3809" s="16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>((E3809-D3809)/D3809)+1</f>
        <v>0.30333333333333334</v>
      </c>
      <c r="R3809" s="11">
        <f>E3809/N3809</f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f t="shared" si="236"/>
        <v>42119.412256944444</v>
      </c>
      <c r="K3810">
        <v>1424775219</v>
      </c>
      <c r="L3810" s="16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>((E3810-D3810)/D3810)+1</f>
        <v>1</v>
      </c>
      <c r="R3810" s="11">
        <f>E3810/N3810</f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f t="shared" si="236"/>
        <v>41850.958333333336</v>
      </c>
      <c r="K3811">
        <v>1402403907</v>
      </c>
      <c r="L3811" s="16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>((E3811-D3811)/D3811)+1</f>
        <v>1.0125</v>
      </c>
      <c r="R3811" s="11">
        <f>E3811/N3811</f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f t="shared" si="236"/>
        <v>42084.807384259257</v>
      </c>
      <c r="K3812">
        <v>1424377358</v>
      </c>
      <c r="L3812" s="16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>((E3812-D3812)/D3812)+1</f>
        <v>1.2173333333333334</v>
      </c>
      <c r="R3812" s="11">
        <f>E3812/N3812</f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f t="shared" si="236"/>
        <v>42521.458333333328</v>
      </c>
      <c r="K3813">
        <v>1461769373</v>
      </c>
      <c r="L3813" s="16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>((E3813-D3813)/D3813)+1</f>
        <v>3.3</v>
      </c>
      <c r="R3813" s="11">
        <f>E3813/N3813</f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f t="shared" si="236"/>
        <v>42156.165972222225</v>
      </c>
      <c r="K3814">
        <v>1429120908</v>
      </c>
      <c r="L3814" s="16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>((E3814-D3814)/D3814)+1</f>
        <v>1.0954999999999999</v>
      </c>
      <c r="R3814" s="11">
        <f>E3814/N3814</f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f t="shared" si="236"/>
        <v>42535.904861111107</v>
      </c>
      <c r="K3815">
        <v>1462603021</v>
      </c>
      <c r="L3815" s="16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>((E3815-D3815)/D3815)+1</f>
        <v>1.0095190476190474</v>
      </c>
      <c r="R3815" s="11">
        <f>E3815/N3815</f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f t="shared" si="236"/>
        <v>42095.165972222225</v>
      </c>
      <c r="K3816">
        <v>1424727712</v>
      </c>
      <c r="L3816" s="16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>((E3816-D3816)/D3816)+1</f>
        <v>1.4013333333333333</v>
      </c>
      <c r="R3816" s="11">
        <f>E3816/N3816</f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f t="shared" si="236"/>
        <v>42236.958333333328</v>
      </c>
      <c r="K3817">
        <v>1437545657</v>
      </c>
      <c r="L3817" s="16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>((E3817-D3817)/D3817)+1</f>
        <v>1.0000100000000001</v>
      </c>
      <c r="R3817" s="11">
        <f>E3817/N3817</f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f t="shared" si="236"/>
        <v>41837.690081018518</v>
      </c>
      <c r="K3818">
        <v>1403022823</v>
      </c>
      <c r="L3818" s="16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((E3818-D3818)/D3818)+1</f>
        <v>1.19238</v>
      </c>
      <c r="R3818" s="11">
        <f>E3818/N3818</f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f t="shared" si="236"/>
        <v>42301.165972222225</v>
      </c>
      <c r="K3819">
        <v>1444236216</v>
      </c>
      <c r="L3819" s="16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>((E3819-D3819)/D3819)+1</f>
        <v>1.0725</v>
      </c>
      <c r="R3819" s="11">
        <f>E3819/N3819</f>
        <v>107.25</v>
      </c>
      <c r="S3819" t="str">
        <f t="shared" si="238"/>
        <v>theater</v>
      </c>
      <c r="T3819" t="str">
        <f t="shared" si="23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f t="shared" si="236"/>
        <v>42075.800717592589</v>
      </c>
      <c r="K3820">
        <v>1423599182</v>
      </c>
      <c r="L3820" s="16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>((E3820-D3820)/D3820)+1</f>
        <v>2.2800000000000002</v>
      </c>
      <c r="R3820" s="11">
        <f>E3820/N3820</f>
        <v>57</v>
      </c>
      <c r="S3820" t="str">
        <f t="shared" si="238"/>
        <v>theater</v>
      </c>
      <c r="T3820" t="str">
        <f t="shared" si="23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f t="shared" si="236"/>
        <v>42202.876388888893</v>
      </c>
      <c r="K3821">
        <v>1435554104</v>
      </c>
      <c r="L3821" s="16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>((E3821-D3821)/D3821)+1</f>
        <v>1.0640000000000001</v>
      </c>
      <c r="R3821" s="11">
        <f>E3821/N3821</f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f t="shared" si="236"/>
        <v>42190.651817129634</v>
      </c>
      <c r="K3822">
        <v>1433518717</v>
      </c>
      <c r="L3822" s="16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((E3822-D3822)/D3822)+1</f>
        <v>1.4333333333333333</v>
      </c>
      <c r="R3822" s="11">
        <f>E3822/N3822</f>
        <v>21.5</v>
      </c>
      <c r="S3822" t="str">
        <f t="shared" si="238"/>
        <v>theater</v>
      </c>
      <c r="T3822" t="str">
        <f t="shared" si="23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f t="shared" si="236"/>
        <v>42373.180636574078</v>
      </c>
      <c r="K3823">
        <v>1449116407</v>
      </c>
      <c r="L3823" s="16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((E3823-D3823)/D3823)+1</f>
        <v>1.0454285714285714</v>
      </c>
      <c r="R3823" s="11">
        <f>E3823/N3823</f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f t="shared" si="236"/>
        <v>42388.957638888889</v>
      </c>
      <c r="K3824">
        <v>1448136417</v>
      </c>
      <c r="L3824" s="16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>((E3824-D3824)/D3824)+1</f>
        <v>1.1002000000000001</v>
      </c>
      <c r="R3824" s="11">
        <f>E3824/N3824</f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f t="shared" si="236"/>
        <v>42205.165972222225</v>
      </c>
      <c r="K3825">
        <v>1434405044</v>
      </c>
      <c r="L3825" s="16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>((E3825-D3825)/D3825)+1</f>
        <v>1.06</v>
      </c>
      <c r="R3825" s="11">
        <f>E3825/N3825</f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f t="shared" si="236"/>
        <v>42583.570138888885</v>
      </c>
      <c r="K3826">
        <v>1469026903</v>
      </c>
      <c r="L3826" s="16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>((E3826-D3826)/D3826)+1</f>
        <v>1.08</v>
      </c>
      <c r="R3826" s="11">
        <f>E3826/N3826</f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f t="shared" si="236"/>
        <v>42172.069606481484</v>
      </c>
      <c r="K3827">
        <v>1432690814</v>
      </c>
      <c r="L3827" s="16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((E3827-D3827)/D3827)+1</f>
        <v>1.0542</v>
      </c>
      <c r="R3827" s="11">
        <f>E3827/N3827</f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f t="shared" si="236"/>
        <v>42131.423541666663</v>
      </c>
      <c r="K3828">
        <v>1428401394</v>
      </c>
      <c r="L3828" s="16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((E3828-D3828)/D3828)+1</f>
        <v>1.1916666666666667</v>
      </c>
      <c r="R3828" s="11">
        <f>E3828/N3828</f>
        <v>27.5</v>
      </c>
      <c r="S3828" t="str">
        <f t="shared" si="238"/>
        <v>theater</v>
      </c>
      <c r="T3828" t="str">
        <f t="shared" si="23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f t="shared" si="236"/>
        <v>42090</v>
      </c>
      <c r="K3829">
        <v>1422656201</v>
      </c>
      <c r="L3829" s="16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>((E3829-D3829)/D3829)+1</f>
        <v>1.5266666666666666</v>
      </c>
      <c r="R3829" s="11">
        <f>E3829/N3829</f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f t="shared" si="236"/>
        <v>42004.569293981483</v>
      </c>
      <c r="K3830">
        <v>1414845587</v>
      </c>
      <c r="L3830" s="16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>((E3830-D3830)/D3830)+1</f>
        <v>1</v>
      </c>
      <c r="R3830" s="11">
        <f>E3830/N3830</f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f t="shared" si="236"/>
        <v>42613.865405092598</v>
      </c>
      <c r="K3831">
        <v>1470948371</v>
      </c>
      <c r="L3831" s="16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((E3831-D3831)/D3831)+1</f>
        <v>1.002</v>
      </c>
      <c r="R3831" s="11">
        <f>E3831/N3831</f>
        <v>62.625</v>
      </c>
      <c r="S3831" t="str">
        <f t="shared" si="238"/>
        <v>theater</v>
      </c>
      <c r="T3831" t="str">
        <f t="shared" si="23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f t="shared" si="236"/>
        <v>42517.740868055553</v>
      </c>
      <c r="K3832">
        <v>1463161611</v>
      </c>
      <c r="L3832" s="16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>((E3832-D3832)/D3832)+1</f>
        <v>2.25</v>
      </c>
      <c r="R3832" s="11">
        <f>E3832/N3832</f>
        <v>75</v>
      </c>
      <c r="S3832" t="str">
        <f t="shared" si="238"/>
        <v>theater</v>
      </c>
      <c r="T3832" t="str">
        <f t="shared" si="23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f t="shared" si="236"/>
        <v>41948.890567129631</v>
      </c>
      <c r="K3833">
        <v>1413404545</v>
      </c>
      <c r="L3833" s="16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>((E3833-D3833)/D3833)+1</f>
        <v>1.0602199999999999</v>
      </c>
      <c r="R3833" s="11">
        <f>E3833/N3833</f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f t="shared" si="236"/>
        <v>42420.114988425921</v>
      </c>
      <c r="K3834">
        <v>1452048335</v>
      </c>
      <c r="L3834" s="16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>((E3834-D3834)/D3834)+1</f>
        <v>1.0466666666666666</v>
      </c>
      <c r="R3834" s="11">
        <f>E3834/N3834</f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f t="shared" si="236"/>
        <v>41974.797916666663</v>
      </c>
      <c r="K3835">
        <v>1416516972</v>
      </c>
      <c r="L3835" s="16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>((E3835-D3835)/D3835)+1</f>
        <v>1.1666666666666667</v>
      </c>
      <c r="R3835" s="11">
        <f>E3835/N3835</f>
        <v>70</v>
      </c>
      <c r="S3835" t="str">
        <f t="shared" si="238"/>
        <v>theater</v>
      </c>
      <c r="T3835" t="str">
        <f t="shared" si="23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f t="shared" si="236"/>
        <v>42173.445219907408</v>
      </c>
      <c r="K3836">
        <v>1432032067</v>
      </c>
      <c r="L3836" s="16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((E3836-D3836)/D3836)+1</f>
        <v>1.0903333333333334</v>
      </c>
      <c r="R3836" s="11">
        <f>E3836/N3836</f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f t="shared" si="236"/>
        <v>42481.94222222222</v>
      </c>
      <c r="K3837">
        <v>1459463808</v>
      </c>
      <c r="L3837" s="16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>((E3837-D3837)/D3837)+1</f>
        <v>1.6</v>
      </c>
      <c r="R3837" s="11">
        <f>E3837/N3837</f>
        <v>40</v>
      </c>
      <c r="S3837" t="str">
        <f t="shared" si="238"/>
        <v>theater</v>
      </c>
      <c r="T3837" t="str">
        <f t="shared" si="23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f t="shared" si="236"/>
        <v>42585.172916666663</v>
      </c>
      <c r="K3838">
        <v>1467497652</v>
      </c>
      <c r="L3838" s="16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>((E3838-D3838)/D3838)+1</f>
        <v>1.125</v>
      </c>
      <c r="R3838" s="11">
        <f>E3838/N3838</f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f t="shared" si="236"/>
        <v>42188.765717592592</v>
      </c>
      <c r="K3839">
        <v>1432837358</v>
      </c>
      <c r="L3839" s="16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((E3839-D3839)/D3839)+1</f>
        <v>1.0209999999999999</v>
      </c>
      <c r="R3839" s="11">
        <f>E3839/N3839</f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f t="shared" si="236"/>
        <v>42146.710752314815</v>
      </c>
      <c r="K3840">
        <v>1429722209</v>
      </c>
      <c r="L3840" s="16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((E3840-D3840)/D3840)+1</f>
        <v>1.00824</v>
      </c>
      <c r="R3840" s="11">
        <f>E3840/N3840</f>
        <v>1008.24</v>
      </c>
      <c r="S3840" t="str">
        <f t="shared" si="238"/>
        <v>theater</v>
      </c>
      <c r="T3840" t="str">
        <f t="shared" si="23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f t="shared" si="236"/>
        <v>42215.142638888887</v>
      </c>
      <c r="K3841">
        <v>1433042724</v>
      </c>
      <c r="L3841" s="16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((E3841-D3841)/D3841)+1</f>
        <v>1.0125</v>
      </c>
      <c r="R3841" s="11">
        <f>E3841/N3841</f>
        <v>63.28125</v>
      </c>
      <c r="S3841" t="str">
        <f t="shared" si="238"/>
        <v>theater</v>
      </c>
      <c r="T3841" t="str">
        <f t="shared" si="23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f t="shared" si="236"/>
        <v>42457.660057870366</v>
      </c>
      <c r="K3842">
        <v>1457023829</v>
      </c>
      <c r="L3842" s="16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>((E3842-D3842)/D3842)+1</f>
        <v>65</v>
      </c>
      <c r="R3842" s="11">
        <f>E3842/N3842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f t="shared" ref="J3843:J3906" si="240">(((I3843/60)/60)/24)+DATE(1970,1,1)</f>
        <v>41840.785729166666</v>
      </c>
      <c r="K3843">
        <v>1400698287</v>
      </c>
      <c r="L3843" s="16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((E3843-D3843)/D3843)+1</f>
        <v>8.7200000000000055E-2</v>
      </c>
      <c r="R3843" s="11">
        <f>E3843/N3843</f>
        <v>25.647058823529413</v>
      </c>
      <c r="S3843" t="str">
        <f t="shared" ref="S3843:S3906" si="242">LEFT(P3843,FIND("/",P3843)-1)</f>
        <v>theater</v>
      </c>
      <c r="T3843" t="str">
        <f t="shared" ref="T3843:T3906" si="243">RIGHT(P3843,LEN(P3843)-FIND("/",P3843))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f t="shared" si="240"/>
        <v>41770.493657407409</v>
      </c>
      <c r="K3844">
        <v>1397217052</v>
      </c>
      <c r="L3844" s="16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((E3844-D3844)/D3844)+1</f>
        <v>0.21940000000000004</v>
      </c>
      <c r="R3844" s="11">
        <f>E3844/N3844</f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f t="shared" si="240"/>
        <v>41791.072500000002</v>
      </c>
      <c r="K3845">
        <v>1399427064</v>
      </c>
      <c r="L3845" s="16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((E3845-D3845)/D3845)+1</f>
        <v>0.21299999999999997</v>
      </c>
      <c r="R3845" s="11">
        <f>E3845/N3845</f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f t="shared" si="240"/>
        <v>41793.290972222225</v>
      </c>
      <c r="K3846">
        <v>1399474134</v>
      </c>
      <c r="L3846" s="16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>((E3846-D3846)/D3846)+1</f>
        <v>0.41489795918367345</v>
      </c>
      <c r="R3846" s="11">
        <f>E3846/N3846</f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f t="shared" si="240"/>
        <v>42278.627013888887</v>
      </c>
      <c r="K3847">
        <v>1441119774</v>
      </c>
      <c r="L3847" s="16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((E3847-D3847)/D3847)+1</f>
        <v>2.1050000000000013E-2</v>
      </c>
      <c r="R3847" s="11">
        <f>E3847/N3847</f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f t="shared" si="240"/>
        <v>41916.290972222225</v>
      </c>
      <c r="K3848">
        <v>1409721542</v>
      </c>
      <c r="L3848" s="16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>((E3848-D3848)/D3848)+1</f>
        <v>2.7000000000000024E-2</v>
      </c>
      <c r="R3848" s="11">
        <f>E3848/N3848</f>
        <v>23.625</v>
      </c>
      <c r="S3848" t="str">
        <f t="shared" si="242"/>
        <v>theater</v>
      </c>
      <c r="T3848" t="str">
        <f t="shared" si="243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f t="shared" si="240"/>
        <v>42204.224432870367</v>
      </c>
      <c r="K3849">
        <v>1433395391</v>
      </c>
      <c r="L3849" s="16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>((E3849-D3849)/D3849)+1</f>
        <v>0.16161904761904766</v>
      </c>
      <c r="R3849" s="11">
        <f>E3849/N3849</f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f t="shared" si="240"/>
        <v>42295.817002314812</v>
      </c>
      <c r="K3850">
        <v>1442604989</v>
      </c>
      <c r="L3850" s="16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((E3850-D3850)/D3850)+1</f>
        <v>0.16376923076923078</v>
      </c>
      <c r="R3850" s="11">
        <f>E3850/N3850</f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f t="shared" si="240"/>
        <v>42166.767175925925</v>
      </c>
      <c r="K3851">
        <v>1431455084</v>
      </c>
      <c r="L3851" s="16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((E3851-D3851)/D3851)+1</f>
        <v>7.0433333333333348E-2</v>
      </c>
      <c r="R3851" s="11">
        <f>E3851/N3851</f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f t="shared" si="240"/>
        <v>42005.124340277776</v>
      </c>
      <c r="K3852">
        <v>1417489143</v>
      </c>
      <c r="L3852" s="16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((E3852-D3852)/D3852)+1</f>
        <v>3.8000000000000034E-2</v>
      </c>
      <c r="R3852" s="11">
        <f>E3852/N3852</f>
        <v>9.5</v>
      </c>
      <c r="S3852" t="str">
        <f t="shared" si="242"/>
        <v>theater</v>
      </c>
      <c r="T3852" t="str">
        <f t="shared" si="243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f t="shared" si="240"/>
        <v>42202.439571759256</v>
      </c>
      <c r="K3853">
        <v>1434537179</v>
      </c>
      <c r="L3853" s="16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((E3853-D3853)/D3853)+1</f>
        <v>0.34079999999999999</v>
      </c>
      <c r="R3853" s="11">
        <f>E3853/N3853</f>
        <v>35.5</v>
      </c>
      <c r="S3853" t="str">
        <f t="shared" si="242"/>
        <v>theater</v>
      </c>
      <c r="T3853" t="str">
        <f t="shared" si="243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f t="shared" si="240"/>
        <v>42090.149027777778</v>
      </c>
      <c r="K3854">
        <v>1425270876</v>
      </c>
      <c r="L3854" s="16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>((E3854-D3854)/D3854)+1</f>
        <v>2.0000000000000018E-3</v>
      </c>
      <c r="R3854" s="11">
        <f>E3854/N3854</f>
        <v>10</v>
      </c>
      <c r="S3854" t="str">
        <f t="shared" si="242"/>
        <v>theater</v>
      </c>
      <c r="T3854" t="str">
        <f t="shared" si="243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f t="shared" si="240"/>
        <v>41883.84002314815</v>
      </c>
      <c r="K3855">
        <v>1406578178</v>
      </c>
      <c r="L3855" s="16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>((E3855-D3855)/D3855)+1</f>
        <v>2.6000000000003798E-4</v>
      </c>
      <c r="R3855" s="11">
        <f>E3855/N3855</f>
        <v>13</v>
      </c>
      <c r="S3855" t="str">
        <f t="shared" si="242"/>
        <v>theater</v>
      </c>
      <c r="T3855" t="str">
        <f t="shared" si="243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f t="shared" si="240"/>
        <v>42133.884930555556</v>
      </c>
      <c r="K3856">
        <v>1428614058</v>
      </c>
      <c r="L3856" s="16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((E3856-D3856)/D3856)+1</f>
        <v>0.16254545454545455</v>
      </c>
      <c r="R3856" s="11">
        <f>E3856/N3856</f>
        <v>89.4</v>
      </c>
      <c r="S3856" t="str">
        <f t="shared" si="242"/>
        <v>theater</v>
      </c>
      <c r="T3856" t="str">
        <f t="shared" si="243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f t="shared" si="240"/>
        <v>42089.929062499999</v>
      </c>
      <c r="K3857">
        <v>1424819871</v>
      </c>
      <c r="L3857" s="16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>((E3857-D3857)/D3857)+1</f>
        <v>2.5000000000000022E-2</v>
      </c>
      <c r="R3857" s="11">
        <f>E3857/N3857</f>
        <v>25</v>
      </c>
      <c r="S3857" t="str">
        <f t="shared" si="242"/>
        <v>theater</v>
      </c>
      <c r="T3857" t="str">
        <f t="shared" si="243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f t="shared" si="240"/>
        <v>42071.701423611114</v>
      </c>
      <c r="K3858">
        <v>1423245003</v>
      </c>
      <c r="L3858" s="16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>((E3858-D3858)/D3858)+1</f>
        <v>1.9999999999997797E-4</v>
      </c>
      <c r="R3858" s="11">
        <f>E3858/N3858</f>
        <v>1</v>
      </c>
      <c r="S3858" t="str">
        <f t="shared" si="242"/>
        <v>theater</v>
      </c>
      <c r="T3858" t="str">
        <f t="shared" si="243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f t="shared" si="240"/>
        <v>41852.716666666667</v>
      </c>
      <c r="K3859">
        <v>1404927690</v>
      </c>
      <c r="L3859" s="16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>((E3859-D3859)/D3859)+1</f>
        <v>5.2000000000000046E-2</v>
      </c>
      <c r="R3859" s="11">
        <f>E3859/N3859</f>
        <v>65</v>
      </c>
      <c r="S3859" t="str">
        <f t="shared" si="242"/>
        <v>theater</v>
      </c>
      <c r="T3859" t="str">
        <f t="shared" si="243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f t="shared" si="240"/>
        <v>42146.875</v>
      </c>
      <c r="K3860">
        <v>1430734844</v>
      </c>
      <c r="L3860" s="16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>((E3860-D3860)/D3860)+1</f>
        <v>2.0000000000000018E-2</v>
      </c>
      <c r="R3860" s="11">
        <f>E3860/N3860</f>
        <v>10</v>
      </c>
      <c r="S3860" t="str">
        <f t="shared" si="242"/>
        <v>theater</v>
      </c>
      <c r="T3860" t="str">
        <f t="shared" si="243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f t="shared" si="240"/>
        <v>41815.875</v>
      </c>
      <c r="K3861">
        <v>1401485207</v>
      </c>
      <c r="L3861" s="16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>((E3861-D3861)/D3861)+1</f>
        <v>3.9999999999995595E-4</v>
      </c>
      <c r="R3861" s="11">
        <f>E3861/N3861</f>
        <v>1</v>
      </c>
      <c r="S3861" t="str">
        <f t="shared" si="242"/>
        <v>theater</v>
      </c>
      <c r="T3861" t="str">
        <f t="shared" si="243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f t="shared" si="240"/>
        <v>41863.660995370366</v>
      </c>
      <c r="K3862">
        <v>1405266710</v>
      </c>
      <c r="L3862" s="16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((E3862-D3862)/D3862)+1</f>
        <v>0.17666666666666664</v>
      </c>
      <c r="R3862" s="11">
        <f>E3862/N3862</f>
        <v>81.538461538461533</v>
      </c>
      <c r="S3862" t="str">
        <f t="shared" si="242"/>
        <v>theater</v>
      </c>
      <c r="T3862" t="str">
        <f t="shared" si="243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f t="shared" si="240"/>
        <v>41955.907638888893</v>
      </c>
      <c r="K3863">
        <v>1412258977</v>
      </c>
      <c r="L3863" s="16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>((E3863-D3863)/D3863)+1</f>
        <v>5.0000000000000044E-2</v>
      </c>
      <c r="R3863" s="11">
        <f>E3863/N3863</f>
        <v>100</v>
      </c>
      <c r="S3863" t="str">
        <f t="shared" si="242"/>
        <v>theater</v>
      </c>
      <c r="T3863" t="str">
        <f t="shared" si="243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f t="shared" si="240"/>
        <v>42625.707638888889</v>
      </c>
      <c r="K3864">
        <v>1472451356</v>
      </c>
      <c r="L3864" s="16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>((E3864-D3864)/D3864)+1</f>
        <v>1.3333333333331865E-4</v>
      </c>
      <c r="R3864" s="11">
        <f>E3864/N3864</f>
        <v>1</v>
      </c>
      <c r="S3864" t="str">
        <f t="shared" si="242"/>
        <v>theater</v>
      </c>
      <c r="T3864" t="str">
        <f t="shared" si="243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f t="shared" si="240"/>
        <v>42313.674826388888</v>
      </c>
      <c r="K3865">
        <v>1441552305</v>
      </c>
      <c r="L3865" s="16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>((E3865-D3865)/D3865)+1</f>
        <v>0</v>
      </c>
      <c r="R3865" s="11" t="e">
        <f>E3865/N3865</f>
        <v>#DIV/0!</v>
      </c>
      <c r="S3865" t="str">
        <f t="shared" si="242"/>
        <v>theater</v>
      </c>
      <c r="T3865" t="str">
        <f t="shared" si="243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f t="shared" si="240"/>
        <v>42325.933495370366</v>
      </c>
      <c r="K3866">
        <v>1445203454</v>
      </c>
      <c r="L3866" s="16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>((E3866-D3866)/D3866)+1</f>
        <v>1.2000000000000011E-2</v>
      </c>
      <c r="R3866" s="11">
        <f>E3866/N3866</f>
        <v>20</v>
      </c>
      <c r="S3866" t="str">
        <f t="shared" si="242"/>
        <v>theater</v>
      </c>
      <c r="T3866" t="str">
        <f t="shared" si="243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f t="shared" si="240"/>
        <v>41881.229166666664</v>
      </c>
      <c r="K3867">
        <v>1405957098</v>
      </c>
      <c r="L3867" s="16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>((E3867-D3867)/D3867)+1</f>
        <v>0.26937422295897229</v>
      </c>
      <c r="R3867" s="11">
        <f>E3867/N3867</f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f t="shared" si="240"/>
        <v>42452.145138888889</v>
      </c>
      <c r="K3868">
        <v>1454453021</v>
      </c>
      <c r="L3868" s="16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>((E3868-D3868)/D3868)+1</f>
        <v>5.4999999999999494E-3</v>
      </c>
      <c r="R3868" s="11">
        <f>E3868/N3868</f>
        <v>5.5</v>
      </c>
      <c r="S3868" t="str">
        <f t="shared" si="242"/>
        <v>theater</v>
      </c>
      <c r="T3868" t="str">
        <f t="shared" si="243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f t="shared" si="240"/>
        <v>42539.814108796301</v>
      </c>
      <c r="K3869">
        <v>1463686339</v>
      </c>
      <c r="L3869" s="16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((E3869-D3869)/D3869)+1</f>
        <v>0.12549999999999994</v>
      </c>
      <c r="R3869" s="11">
        <f>E3869/N3869</f>
        <v>50.2</v>
      </c>
      <c r="S3869" t="str">
        <f t="shared" si="242"/>
        <v>theater</v>
      </c>
      <c r="T3869" t="str">
        <f t="shared" si="243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f t="shared" si="240"/>
        <v>41890.659780092588</v>
      </c>
      <c r="K3870">
        <v>1408031405</v>
      </c>
      <c r="L3870" s="16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>((E3870-D3870)/D3870)+1</f>
        <v>2.0000000000000018E-3</v>
      </c>
      <c r="R3870" s="11">
        <f>E3870/N3870</f>
        <v>10</v>
      </c>
      <c r="S3870" t="str">
        <f t="shared" si="242"/>
        <v>theater</v>
      </c>
      <c r="T3870" t="str">
        <f t="shared" si="243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f t="shared" si="240"/>
        <v>42077.132638888885</v>
      </c>
      <c r="K3871">
        <v>1423761792</v>
      </c>
      <c r="L3871" s="16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>((E3871-D3871)/D3871)+1</f>
        <v>3.4474868431088379E-2</v>
      </c>
      <c r="R3871" s="11">
        <f>E3871/N3871</f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f t="shared" si="240"/>
        <v>41823.17219907407</v>
      </c>
      <c r="K3872">
        <v>1401768478</v>
      </c>
      <c r="L3872" s="16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((E3872-D3872)/D3872)+1</f>
        <v>0.15000000000000002</v>
      </c>
      <c r="R3872" s="11">
        <f>E3872/N3872</f>
        <v>150</v>
      </c>
      <c r="S3872" t="str">
        <f t="shared" si="242"/>
        <v>theater</v>
      </c>
      <c r="T3872" t="str">
        <f t="shared" si="243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f t="shared" si="240"/>
        <v>42823.739004629635</v>
      </c>
      <c r="K3873">
        <v>1485629050</v>
      </c>
      <c r="L3873" s="16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>((E3873-D3873)/D3873)+1</f>
        <v>2.6666666666666616E-2</v>
      </c>
      <c r="R3873" s="11">
        <f>E3873/N3873</f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f t="shared" si="240"/>
        <v>42230.145787037036</v>
      </c>
      <c r="K3874">
        <v>1435202996</v>
      </c>
      <c r="L3874" s="16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((E3874-D3874)/D3874)+1</f>
        <v>0</v>
      </c>
      <c r="R3874" s="11" t="e">
        <f>E3874/N3874</f>
        <v>#DIV/0!</v>
      </c>
      <c r="S3874" t="str">
        <f t="shared" si="242"/>
        <v>theater</v>
      </c>
      <c r="T3874" t="str">
        <f t="shared" si="243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f t="shared" si="240"/>
        <v>42285.696006944447</v>
      </c>
      <c r="K3875">
        <v>1441730535</v>
      </c>
      <c r="L3875" s="16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((E3875-D3875)/D3875)+1</f>
        <v>0</v>
      </c>
      <c r="R3875" s="11" t="e">
        <f>E3875/N3875</f>
        <v>#DIV/0!</v>
      </c>
      <c r="S3875" t="str">
        <f t="shared" si="242"/>
        <v>theater</v>
      </c>
      <c r="T3875" t="str">
        <f t="shared" si="243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f t="shared" si="240"/>
        <v>42028.041666666672</v>
      </c>
      <c r="K3876">
        <v>1420244622</v>
      </c>
      <c r="L3876" s="16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>((E3876-D3876)/D3876)+1</f>
        <v>0</v>
      </c>
      <c r="R3876" s="11" t="e">
        <f>E3876/N3876</f>
        <v>#DIV/0!</v>
      </c>
      <c r="S3876" t="str">
        <f t="shared" si="242"/>
        <v>theater</v>
      </c>
      <c r="T3876" t="str">
        <f t="shared" si="243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f t="shared" si="240"/>
        <v>42616.416666666672</v>
      </c>
      <c r="K3877">
        <v>1472804365</v>
      </c>
      <c r="L3877" s="16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>((E3877-D3877)/D3877)+1</f>
        <v>0</v>
      </c>
      <c r="R3877" s="11" t="e">
        <f>E3877/N3877</f>
        <v>#DIV/0!</v>
      </c>
      <c r="S3877" t="str">
        <f t="shared" si="242"/>
        <v>theater</v>
      </c>
      <c r="T3877" t="str">
        <f t="shared" si="243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f t="shared" si="240"/>
        <v>42402.624166666668</v>
      </c>
      <c r="K3878">
        <v>1451833128</v>
      </c>
      <c r="L3878" s="16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((E3878-D3878)/D3878)+1</f>
        <v>0.52794871794871789</v>
      </c>
      <c r="R3878" s="11">
        <f>E3878/N3878</f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f t="shared" si="240"/>
        <v>42712.67768518519</v>
      </c>
      <c r="K3879">
        <v>1478621752</v>
      </c>
      <c r="L3879" s="16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((E3879-D3879)/D3879)+1</f>
        <v>4.9640000000000017E-2</v>
      </c>
      <c r="R3879" s="11">
        <f>E3879/N3879</f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f t="shared" si="240"/>
        <v>42185.165972222225</v>
      </c>
      <c r="K3880">
        <v>1433014746</v>
      </c>
      <c r="L3880" s="16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>((E3880-D3880)/D3880)+1</f>
        <v>5.5555555555553138E-4</v>
      </c>
      <c r="R3880" s="11">
        <f>E3880/N3880</f>
        <v>10</v>
      </c>
      <c r="S3880" t="str">
        <f t="shared" si="242"/>
        <v>theater</v>
      </c>
      <c r="T3880" t="str">
        <f t="shared" si="243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f t="shared" si="240"/>
        <v>42029.861064814817</v>
      </c>
      <c r="K3881">
        <v>1419626396</v>
      </c>
      <c r="L3881" s="16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((E3881-D3881)/D3881)+1</f>
        <v>0</v>
      </c>
      <c r="R3881" s="11" t="e">
        <f>E3881/N3881</f>
        <v>#DIV/0!</v>
      </c>
      <c r="S3881" t="str">
        <f t="shared" si="242"/>
        <v>theater</v>
      </c>
      <c r="T3881" t="str">
        <f t="shared" si="243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f t="shared" si="240"/>
        <v>41850.958333333336</v>
      </c>
      <c r="K3882">
        <v>1403724820</v>
      </c>
      <c r="L3882" s="16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>((E3882-D3882)/D3882)+1</f>
        <v>0.13066666666666671</v>
      </c>
      <c r="R3882" s="11">
        <f>E3882/N3882</f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f t="shared" si="240"/>
        <v>42786.018506944441</v>
      </c>
      <c r="K3883">
        <v>1484958399</v>
      </c>
      <c r="L3883" s="16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((E3883-D3883)/D3883)+1</f>
        <v>5.0000000000000044E-2</v>
      </c>
      <c r="R3883" s="11">
        <f>E3883/N3883</f>
        <v>25</v>
      </c>
      <c r="S3883" t="str">
        <f t="shared" si="242"/>
        <v>theater</v>
      </c>
      <c r="T3883" t="str">
        <f t="shared" si="243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f t="shared" si="240"/>
        <v>42400.960416666669</v>
      </c>
      <c r="K3884">
        <v>1451950570</v>
      </c>
      <c r="L3884" s="16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>((E3884-D3884)/D3884)+1</f>
        <v>0</v>
      </c>
      <c r="R3884" s="11" t="e">
        <f>E3884/N3884</f>
        <v>#DIV/0!</v>
      </c>
      <c r="S3884" t="str">
        <f t="shared" si="242"/>
        <v>theater</v>
      </c>
      <c r="T3884" t="str">
        <f t="shared" si="243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f t="shared" si="240"/>
        <v>41884.602650462963</v>
      </c>
      <c r="K3885">
        <v>1407076069</v>
      </c>
      <c r="L3885" s="16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((E3885-D3885)/D3885)+1</f>
        <v>0</v>
      </c>
      <c r="R3885" s="11" t="e">
        <f>E3885/N3885</f>
        <v>#DIV/0!</v>
      </c>
      <c r="S3885" t="str">
        <f t="shared" si="242"/>
        <v>theater</v>
      </c>
      <c r="T3885" t="str">
        <f t="shared" si="243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f t="shared" si="240"/>
        <v>42090.749907407408</v>
      </c>
      <c r="K3886">
        <v>1425322792</v>
      </c>
      <c r="L3886" s="16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>((E3886-D3886)/D3886)+1</f>
        <v>0</v>
      </c>
      <c r="R3886" s="11" t="e">
        <f>E3886/N3886</f>
        <v>#DIV/0!</v>
      </c>
      <c r="S3886" t="str">
        <f t="shared" si="242"/>
        <v>theater</v>
      </c>
      <c r="T3886" t="str">
        <f t="shared" si="243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f t="shared" si="240"/>
        <v>42499.951284722221</v>
      </c>
      <c r="K3887">
        <v>1460242191</v>
      </c>
      <c r="L3887" s="16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((E3887-D3887)/D3887)+1</f>
        <v>0</v>
      </c>
      <c r="R3887" s="11" t="e">
        <f>E3887/N3887</f>
        <v>#DIV/0!</v>
      </c>
      <c r="S3887" t="str">
        <f t="shared" si="242"/>
        <v>theater</v>
      </c>
      <c r="T3887" t="str">
        <f t="shared" si="243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f t="shared" si="240"/>
        <v>41984.228032407409</v>
      </c>
      <c r="K3888">
        <v>1415683702</v>
      </c>
      <c r="L3888" s="16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((E3888-D3888)/D3888)+1</f>
        <v>0</v>
      </c>
      <c r="R3888" s="11" t="e">
        <f>E3888/N3888</f>
        <v>#DIV/0!</v>
      </c>
      <c r="S3888" t="str">
        <f t="shared" si="242"/>
        <v>theater</v>
      </c>
      <c r="T3888" t="str">
        <f t="shared" si="243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f t="shared" si="240"/>
        <v>42125.916666666672</v>
      </c>
      <c r="K3889">
        <v>1426538129</v>
      </c>
      <c r="L3889" s="16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>((E3889-D3889)/D3889)+1</f>
        <v>1.749999999999996E-2</v>
      </c>
      <c r="R3889" s="11">
        <f>E3889/N3889</f>
        <v>17.5</v>
      </c>
      <c r="S3889" t="str">
        <f t="shared" si="242"/>
        <v>theater</v>
      </c>
      <c r="T3889" t="str">
        <f t="shared" si="243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f t="shared" si="240"/>
        <v>42792.545810185184</v>
      </c>
      <c r="K3890">
        <v>1485522358</v>
      </c>
      <c r="L3890" s="16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((E3890-D3890)/D3890)+1</f>
        <v>0.27100000000000002</v>
      </c>
      <c r="R3890" s="11">
        <f>E3890/N3890</f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f t="shared" si="240"/>
        <v>42008.976388888885</v>
      </c>
      <c r="K3891">
        <v>1417651630</v>
      </c>
      <c r="L3891" s="16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>((E3891-D3891)/D3891)+1</f>
        <v>1.4750000000000041E-2</v>
      </c>
      <c r="R3891" s="11">
        <f>E3891/N3891</f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f t="shared" si="240"/>
        <v>42231.758611111116</v>
      </c>
      <c r="K3892">
        <v>1434478344</v>
      </c>
      <c r="L3892" s="16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((E3892-D3892)/D3892)+1</f>
        <v>0.16826666666666668</v>
      </c>
      <c r="R3892" s="11">
        <f>E3892/N3892</f>
        <v>315.5</v>
      </c>
      <c r="S3892" t="str">
        <f t="shared" si="242"/>
        <v>theater</v>
      </c>
      <c r="T3892" t="str">
        <f t="shared" si="243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f t="shared" si="240"/>
        <v>42086.207638888889</v>
      </c>
      <c r="K3893">
        <v>1424488244</v>
      </c>
      <c r="L3893" s="16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>((E3893-D3893)/D3893)+1</f>
        <v>0.32499999999999996</v>
      </c>
      <c r="R3893" s="11">
        <f>E3893/N3893</f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f t="shared" si="240"/>
        <v>41875.291666666664</v>
      </c>
      <c r="K3894">
        <v>1408203557</v>
      </c>
      <c r="L3894" s="16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>((E3894-D3894)/D3894)+1</f>
        <v>0</v>
      </c>
      <c r="R3894" s="11" t="e">
        <f>E3894/N3894</f>
        <v>#DIV/0!</v>
      </c>
      <c r="S3894" t="str">
        <f t="shared" si="242"/>
        <v>theater</v>
      </c>
      <c r="T3894" t="str">
        <f t="shared" si="243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f t="shared" si="240"/>
        <v>41821.25</v>
      </c>
      <c r="K3895">
        <v>1400600840</v>
      </c>
      <c r="L3895" s="16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>((E3895-D3895)/D3895)+1</f>
        <v>0.21550000000000002</v>
      </c>
      <c r="R3895" s="11">
        <f>E3895/N3895</f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f t="shared" si="240"/>
        <v>42710.207638888889</v>
      </c>
      <c r="K3896">
        <v>1478386812</v>
      </c>
      <c r="L3896" s="16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>((E3896-D3896)/D3896)+1</f>
        <v>3.4666666666666623E-2</v>
      </c>
      <c r="R3896" s="11">
        <f>E3896/N3896</f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f t="shared" si="240"/>
        <v>42063.250208333338</v>
      </c>
      <c r="K3897">
        <v>1422424818</v>
      </c>
      <c r="L3897" s="16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>((E3897-D3897)/D3897)+1</f>
        <v>5.0000000000000044E-2</v>
      </c>
      <c r="R3897" s="11">
        <f>E3897/N3897</f>
        <v>50</v>
      </c>
      <c r="S3897" t="str">
        <f t="shared" si="242"/>
        <v>theater</v>
      </c>
      <c r="T3897" t="str">
        <f t="shared" si="243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f t="shared" si="240"/>
        <v>41807.191875000004</v>
      </c>
      <c r="K3898">
        <v>1401770178</v>
      </c>
      <c r="L3898" s="16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>((E3898-D3898)/D3898)+1</f>
        <v>0.10624999999999996</v>
      </c>
      <c r="R3898" s="11">
        <f>E3898/N3898</f>
        <v>42.5</v>
      </c>
      <c r="S3898" t="str">
        <f t="shared" si="242"/>
        <v>theater</v>
      </c>
      <c r="T3898" t="str">
        <f t="shared" si="243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f t="shared" si="240"/>
        <v>42012.87364583333</v>
      </c>
      <c r="K3899">
        <v>1418158683</v>
      </c>
      <c r="L3899" s="16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((E3899-D3899)/D3899)+1</f>
        <v>0.17600000000000005</v>
      </c>
      <c r="R3899" s="11">
        <f>E3899/N3899</f>
        <v>44</v>
      </c>
      <c r="S3899" t="str">
        <f t="shared" si="242"/>
        <v>theater</v>
      </c>
      <c r="T3899" t="str">
        <f t="shared" si="243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f t="shared" si="240"/>
        <v>42233.666666666672</v>
      </c>
      <c r="K3900">
        <v>1436355270</v>
      </c>
      <c r="L3900" s="16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>((E3900-D3900)/D3900)+1</f>
        <v>0.3256</v>
      </c>
      <c r="R3900" s="11">
        <f>E3900/N3900</f>
        <v>50.875</v>
      </c>
      <c r="S3900" t="str">
        <f t="shared" si="242"/>
        <v>theater</v>
      </c>
      <c r="T3900" t="str">
        <f t="shared" si="243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f t="shared" si="240"/>
        <v>41863.775011574071</v>
      </c>
      <c r="K3901">
        <v>1406140561</v>
      </c>
      <c r="L3901" s="16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((E3901-D3901)/D3901)+1</f>
        <v>1.2499999999999956E-2</v>
      </c>
      <c r="R3901" s="11">
        <f>E3901/N3901</f>
        <v>62.5</v>
      </c>
      <c r="S3901" t="str">
        <f t="shared" si="242"/>
        <v>theater</v>
      </c>
      <c r="T3901" t="str">
        <f t="shared" si="243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f t="shared" si="240"/>
        <v>42166.092488425929</v>
      </c>
      <c r="K3902">
        <v>1431396791</v>
      </c>
      <c r="L3902" s="16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((E3902-D3902)/D3902)+1</f>
        <v>5.4000000000000048E-2</v>
      </c>
      <c r="R3902" s="11">
        <f>E3902/N3902</f>
        <v>27</v>
      </c>
      <c r="S3902" t="str">
        <f t="shared" si="242"/>
        <v>theater</v>
      </c>
      <c r="T3902" t="str">
        <f t="shared" si="243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f t="shared" si="240"/>
        <v>42357.826377314821</v>
      </c>
      <c r="K3903">
        <v>1447098599</v>
      </c>
      <c r="L3903" s="16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((E3903-D3903)/D3903)+1</f>
        <v>8.3333333333333037E-3</v>
      </c>
      <c r="R3903" s="11">
        <f>E3903/N3903</f>
        <v>25</v>
      </c>
      <c r="S3903" t="str">
        <f t="shared" si="242"/>
        <v>theater</v>
      </c>
      <c r="T3903" t="str">
        <f t="shared" si="243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f t="shared" si="240"/>
        <v>42688.509745370371</v>
      </c>
      <c r="K3904">
        <v>1476962042</v>
      </c>
      <c r="L3904" s="16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>((E3904-D3904)/D3904)+1</f>
        <v>0.48833333333333329</v>
      </c>
      <c r="R3904" s="11">
        <f>E3904/N3904</f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f t="shared" si="240"/>
        <v>42230.818055555559</v>
      </c>
      <c r="K3905">
        <v>1435709765</v>
      </c>
      <c r="L3905" s="16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>((E3905-D3905)/D3905)+1</f>
        <v>0</v>
      </c>
      <c r="R3905" s="11" t="e">
        <f>E3905/N3905</f>
        <v>#DIV/0!</v>
      </c>
      <c r="S3905" t="str">
        <f t="shared" si="242"/>
        <v>theater</v>
      </c>
      <c r="T3905" t="str">
        <f t="shared" si="243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f t="shared" si="240"/>
        <v>42109.211111111115</v>
      </c>
      <c r="K3906">
        <v>1427866200</v>
      </c>
      <c r="L3906" s="16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>((E3906-D3906)/D3906)+1</f>
        <v>2.9999999999996696E-4</v>
      </c>
      <c r="R3906" s="11">
        <f>E3906/N3906</f>
        <v>1.5</v>
      </c>
      <c r="S3906" t="str">
        <f t="shared" si="242"/>
        <v>theater</v>
      </c>
      <c r="T3906" t="str">
        <f t="shared" si="243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f t="shared" ref="J3907:J3970" si="244">(((I3907/60)/60)/24)+DATE(1970,1,1)</f>
        <v>42166.958333333328</v>
      </c>
      <c r="K3907">
        <v>1430405903</v>
      </c>
      <c r="L3907" s="16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>((E3907-D3907)/D3907)+1</f>
        <v>0.11533333333333329</v>
      </c>
      <c r="R3907" s="11">
        <f>E3907/N3907</f>
        <v>24.714285714285715</v>
      </c>
      <c r="S3907" t="str">
        <f t="shared" ref="S3907:S3970" si="246">LEFT(P3907,FIND("/",P3907)-1)</f>
        <v>theater</v>
      </c>
      <c r="T3907" t="str">
        <f t="shared" ref="T3907:T3970" si="247">RIGHT(P3907,LEN(P3907)-FIND("/",P3907))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f t="shared" si="244"/>
        <v>42181.559027777781</v>
      </c>
      <c r="K3908">
        <v>1432072893</v>
      </c>
      <c r="L3908" s="16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>((E3908-D3908)/D3908)+1</f>
        <v>0.67333333333333334</v>
      </c>
      <c r="R3908" s="11">
        <f>E3908/N3908</f>
        <v>63.125</v>
      </c>
      <c r="S3908" t="str">
        <f t="shared" si="246"/>
        <v>theater</v>
      </c>
      <c r="T3908" t="str">
        <f t="shared" si="247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f t="shared" si="244"/>
        <v>41938.838888888888</v>
      </c>
      <c r="K3909">
        <v>1411587606</v>
      </c>
      <c r="L3909" s="16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>((E3909-D3909)/D3909)+1</f>
        <v>0.15300000000000002</v>
      </c>
      <c r="R3909" s="11">
        <f>E3909/N3909</f>
        <v>38.25</v>
      </c>
      <c r="S3909" t="str">
        <f t="shared" si="246"/>
        <v>theater</v>
      </c>
      <c r="T3909" t="str">
        <f t="shared" si="247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f t="shared" si="244"/>
        <v>41849.135370370372</v>
      </c>
      <c r="K3910">
        <v>1405307696</v>
      </c>
      <c r="L3910" s="16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>((E3910-D3910)/D3910)+1</f>
        <v>8.666666666666667E-2</v>
      </c>
      <c r="R3910" s="11">
        <f>E3910/N3910</f>
        <v>16.25</v>
      </c>
      <c r="S3910" t="str">
        <f t="shared" si="246"/>
        <v>theater</v>
      </c>
      <c r="T3910" t="str">
        <f t="shared" si="247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f t="shared" si="244"/>
        <v>41893.359282407408</v>
      </c>
      <c r="K3911">
        <v>1407832642</v>
      </c>
      <c r="L3911" s="16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((E3911-D3911)/D3911)+1</f>
        <v>2.2499999999999742E-3</v>
      </c>
      <c r="R3911" s="11">
        <f>E3911/N3911</f>
        <v>33.75</v>
      </c>
      <c r="S3911" t="str">
        <f t="shared" si="246"/>
        <v>theater</v>
      </c>
      <c r="T3911" t="str">
        <f t="shared" si="247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f t="shared" si="244"/>
        <v>42254.756909722222</v>
      </c>
      <c r="K3912">
        <v>1439057397</v>
      </c>
      <c r="L3912" s="16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((E3912-D3912)/D3912)+1</f>
        <v>3.0833333333333379E-2</v>
      </c>
      <c r="R3912" s="11">
        <f>E3912/N3912</f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f t="shared" si="244"/>
        <v>41969.853900462964</v>
      </c>
      <c r="K3913">
        <v>1414438177</v>
      </c>
      <c r="L3913" s="16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>((E3913-D3913)/D3913)+1</f>
        <v>0.37412500000000004</v>
      </c>
      <c r="R3913" s="11">
        <f>E3913/N3913</f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f t="shared" si="244"/>
        <v>42119.190972222219</v>
      </c>
      <c r="K3914">
        <v>1424759330</v>
      </c>
      <c r="L3914" s="16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>((E3914-D3914)/D3914)+1</f>
        <v>6.6666666666659324E-5</v>
      </c>
      <c r="R3914" s="11">
        <f>E3914/N3914</f>
        <v>1</v>
      </c>
      <c r="S3914" t="str">
        <f t="shared" si="246"/>
        <v>theater</v>
      </c>
      <c r="T3914" t="str">
        <f t="shared" si="247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f t="shared" si="244"/>
        <v>42338.252881944441</v>
      </c>
      <c r="K3915">
        <v>1446267849</v>
      </c>
      <c r="L3915" s="16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>((E3915-D3915)/D3915)+1</f>
        <v>9.9999999999999978E-2</v>
      </c>
      <c r="R3915" s="11">
        <f>E3915/N3915</f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f t="shared" si="244"/>
        <v>42134.957638888889</v>
      </c>
      <c r="K3916">
        <v>1429558756</v>
      </c>
      <c r="L3916" s="16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>((E3916-D3916)/D3916)+1</f>
        <v>0.36360000000000003</v>
      </c>
      <c r="R3916" s="11">
        <f>E3916/N3916</f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f t="shared" si="244"/>
        <v>42522.98505787037</v>
      </c>
      <c r="K3917">
        <v>1462232309</v>
      </c>
      <c r="L3917" s="16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>((E3917-D3917)/D3917)+1</f>
        <v>3.3333333333332993E-3</v>
      </c>
      <c r="R3917" s="11">
        <f>E3917/N3917</f>
        <v>5</v>
      </c>
      <c r="S3917" t="str">
        <f t="shared" si="246"/>
        <v>theater</v>
      </c>
      <c r="T3917" t="str">
        <f t="shared" si="247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f t="shared" si="244"/>
        <v>42524.471666666665</v>
      </c>
      <c r="K3918">
        <v>1462360752</v>
      </c>
      <c r="L3918" s="16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((E3918-D3918)/D3918)+1</f>
        <v>0</v>
      </c>
      <c r="R3918" s="11" t="e">
        <f>E3918/N3918</f>
        <v>#DIV/0!</v>
      </c>
      <c r="S3918" t="str">
        <f t="shared" si="246"/>
        <v>theater</v>
      </c>
      <c r="T3918" t="str">
        <f t="shared" si="247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f t="shared" si="244"/>
        <v>41893.527326388888</v>
      </c>
      <c r="K3919">
        <v>1407847161</v>
      </c>
      <c r="L3919" s="16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((E3919-D3919)/D3919)+1</f>
        <v>2.8571428571428914E-3</v>
      </c>
      <c r="R3919" s="11">
        <f>E3919/N3919</f>
        <v>10</v>
      </c>
      <c r="S3919" t="str">
        <f t="shared" si="246"/>
        <v>theater</v>
      </c>
      <c r="T3919" t="str">
        <f t="shared" si="247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f t="shared" si="244"/>
        <v>41855.666666666664</v>
      </c>
      <c r="K3920">
        <v>1406131023</v>
      </c>
      <c r="L3920" s="16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>((E3920-D3920)/D3920)+1</f>
        <v>2.0000000000000018E-3</v>
      </c>
      <c r="R3920" s="11">
        <f>E3920/N3920</f>
        <v>40</v>
      </c>
      <c r="S3920" t="str">
        <f t="shared" si="246"/>
        <v>theater</v>
      </c>
      <c r="T3920" t="str">
        <f t="shared" si="247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f t="shared" si="244"/>
        <v>42387</v>
      </c>
      <c r="K3921">
        <v>1450628773</v>
      </c>
      <c r="L3921" s="16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>((E3921-D3921)/D3921)+1</f>
        <v>1.8000000000000016E-2</v>
      </c>
      <c r="R3921" s="11">
        <f>E3921/N3921</f>
        <v>30</v>
      </c>
      <c r="S3921" t="str">
        <f t="shared" si="246"/>
        <v>theater</v>
      </c>
      <c r="T3921" t="str">
        <f t="shared" si="247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f t="shared" si="244"/>
        <v>42687.428935185191</v>
      </c>
      <c r="K3922">
        <v>1476436660</v>
      </c>
      <c r="L3922" s="16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>((E3922-D3922)/D3922)+1</f>
        <v>5.4000000000000048E-2</v>
      </c>
      <c r="R3922" s="11">
        <f>E3922/N3922</f>
        <v>45</v>
      </c>
      <c r="S3922" t="str">
        <f t="shared" si="246"/>
        <v>theater</v>
      </c>
      <c r="T3922" t="str">
        <f t="shared" si="247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f t="shared" si="244"/>
        <v>41938.75</v>
      </c>
      <c r="K3923">
        <v>1413291655</v>
      </c>
      <c r="L3923" s="16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>((E3923-D3923)/D3923)+1</f>
        <v>0</v>
      </c>
      <c r="R3923" s="11" t="e">
        <f>E3923/N3923</f>
        <v>#DIV/0!</v>
      </c>
      <c r="S3923" t="str">
        <f t="shared" si="246"/>
        <v>theater</v>
      </c>
      <c r="T3923" t="str">
        <f t="shared" si="247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f t="shared" si="244"/>
        <v>42065.958333333328</v>
      </c>
      <c r="K3924">
        <v>1421432810</v>
      </c>
      <c r="L3924" s="16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>((E3924-D3924)/D3924)+1</f>
        <v>8.1333333333333369E-2</v>
      </c>
      <c r="R3924" s="11">
        <f>E3924/N3924</f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f t="shared" si="244"/>
        <v>42103.979988425926</v>
      </c>
      <c r="K3925">
        <v>1426203071</v>
      </c>
      <c r="L3925" s="16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((E3925-D3925)/D3925)+1</f>
        <v>0.12034782608695649</v>
      </c>
      <c r="R3925" s="11">
        <f>E3925/N3925</f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f t="shared" si="244"/>
        <v>41816.959745370368</v>
      </c>
      <c r="K3926">
        <v>1401231722</v>
      </c>
      <c r="L3926" s="16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((E3926-D3926)/D3926)+1</f>
        <v>0.15266666666666662</v>
      </c>
      <c r="R3926" s="11">
        <f>E3926/N3926</f>
        <v>57.25</v>
      </c>
      <c r="S3926" t="str">
        <f t="shared" si="246"/>
        <v>theater</v>
      </c>
      <c r="T3926" t="str">
        <f t="shared" si="247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f t="shared" si="244"/>
        <v>41850.870821759258</v>
      </c>
      <c r="K3927">
        <v>1404161639</v>
      </c>
      <c r="L3927" s="16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((E3927-D3927)/D3927)+1</f>
        <v>9.9999999999999978E-2</v>
      </c>
      <c r="R3927" s="11">
        <f>E3927/N3927</f>
        <v>5</v>
      </c>
      <c r="S3927" t="str">
        <f t="shared" si="246"/>
        <v>theater</v>
      </c>
      <c r="T3927" t="str">
        <f t="shared" si="247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f t="shared" si="244"/>
        <v>42000.085046296299</v>
      </c>
      <c r="K3928">
        <v>1417053748</v>
      </c>
      <c r="L3928" s="16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((E3928-D3928)/D3928)+1</f>
        <v>3.0000000000000027E-3</v>
      </c>
      <c r="R3928" s="11">
        <f>E3928/N3928</f>
        <v>15</v>
      </c>
      <c r="S3928" t="str">
        <f t="shared" si="246"/>
        <v>theater</v>
      </c>
      <c r="T3928" t="str">
        <f t="shared" si="247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f t="shared" si="244"/>
        <v>41860.267407407409</v>
      </c>
      <c r="K3929">
        <v>1404973504</v>
      </c>
      <c r="L3929" s="16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((E3929-D3929)/D3929)+1</f>
        <v>1.0000000000000009E-2</v>
      </c>
      <c r="R3929" s="11">
        <f>E3929/N3929</f>
        <v>12.5</v>
      </c>
      <c r="S3929" t="str">
        <f t="shared" si="246"/>
        <v>theater</v>
      </c>
      <c r="T3929" t="str">
        <f t="shared" si="247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f t="shared" si="244"/>
        <v>42293.207638888889</v>
      </c>
      <c r="K3930">
        <v>1442593427</v>
      </c>
      <c r="L3930" s="16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>((E3930-D3930)/D3930)+1</f>
        <v>0.13019999999999998</v>
      </c>
      <c r="R3930" s="11">
        <f>E3930/N3930</f>
        <v>93</v>
      </c>
      <c r="S3930" t="str">
        <f t="shared" si="246"/>
        <v>theater</v>
      </c>
      <c r="T3930" t="str">
        <f t="shared" si="247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f t="shared" si="244"/>
        <v>42631.827141203699</v>
      </c>
      <c r="K3931">
        <v>1471636265</v>
      </c>
      <c r="L3931" s="16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((E3931-D3931)/D3931)+1</f>
        <v>2.2649999999999948E-2</v>
      </c>
      <c r="R3931" s="11">
        <f>E3931/N3931</f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f t="shared" si="244"/>
        <v>42461.25</v>
      </c>
      <c r="K3932">
        <v>1457078868</v>
      </c>
      <c r="L3932" s="16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>((E3932-D3932)/D3932)+1</f>
        <v>0</v>
      </c>
      <c r="R3932" s="11" t="e">
        <f>E3932/N3932</f>
        <v>#DIV/0!</v>
      </c>
      <c r="S3932" t="str">
        <f t="shared" si="246"/>
        <v>theater</v>
      </c>
      <c r="T3932" t="str">
        <f t="shared" si="247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f t="shared" si="244"/>
        <v>42253.151701388888</v>
      </c>
      <c r="K3933">
        <v>1439350707</v>
      </c>
      <c r="L3933" s="16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>((E3933-D3933)/D3933)+1</f>
        <v>0</v>
      </c>
      <c r="R3933" s="11" t="e">
        <f>E3933/N3933</f>
        <v>#DIV/0!</v>
      </c>
      <c r="S3933" t="str">
        <f t="shared" si="246"/>
        <v>theater</v>
      </c>
      <c r="T3933" t="str">
        <f t="shared" si="247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f t="shared" si="244"/>
        <v>42445.126898148148</v>
      </c>
      <c r="K3934">
        <v>1455508964</v>
      </c>
      <c r="L3934" s="16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>((E3934-D3934)/D3934)+1</f>
        <v>8.3333333333324155E-5</v>
      </c>
      <c r="R3934" s="11">
        <f>E3934/N3934</f>
        <v>1</v>
      </c>
      <c r="S3934" t="str">
        <f t="shared" si="246"/>
        <v>theater</v>
      </c>
      <c r="T3934" t="str">
        <f t="shared" si="247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f t="shared" si="244"/>
        <v>42568.029861111107</v>
      </c>
      <c r="K3935">
        <v>1466205262</v>
      </c>
      <c r="L3935" s="16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>((E3935-D3935)/D3935)+1</f>
        <v>0.15742857142857147</v>
      </c>
      <c r="R3935" s="11">
        <f>E3935/N3935</f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f t="shared" si="244"/>
        <v>42278.541666666672</v>
      </c>
      <c r="K3936">
        <v>1439827639</v>
      </c>
      <c r="L3936" s="16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>((E3936-D3936)/D3936)+1</f>
        <v>0.10999999999999999</v>
      </c>
      <c r="R3936" s="11">
        <f>E3936/N3936</f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f t="shared" si="244"/>
        <v>42281.656782407401</v>
      </c>
      <c r="K3937">
        <v>1438789546</v>
      </c>
      <c r="L3937" s="16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((E3937-D3937)/D3937)+1</f>
        <v>0.43833333333333335</v>
      </c>
      <c r="R3937" s="11">
        <f>E3937/N3937</f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f t="shared" si="244"/>
        <v>42705.304629629631</v>
      </c>
      <c r="K3938">
        <v>1477981120</v>
      </c>
      <c r="L3938" s="16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>((E3938-D3938)/D3938)+1</f>
        <v>0</v>
      </c>
      <c r="R3938" s="11" t="e">
        <f>E3938/N3938</f>
        <v>#DIV/0!</v>
      </c>
      <c r="S3938" t="str">
        <f t="shared" si="246"/>
        <v>theater</v>
      </c>
      <c r="T3938" t="str">
        <f t="shared" si="247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f t="shared" si="244"/>
        <v>42562.631481481483</v>
      </c>
      <c r="K3939">
        <v>1465830560</v>
      </c>
      <c r="L3939" s="16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((E3939-D3939)/D3939)+1</f>
        <v>0.86135181975736574</v>
      </c>
      <c r="R3939" s="11">
        <f>E3939/N3939</f>
        <v>248.5</v>
      </c>
      <c r="S3939" t="str">
        <f t="shared" si="246"/>
        <v>theater</v>
      </c>
      <c r="T3939" t="str">
        <f t="shared" si="247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f t="shared" si="244"/>
        <v>42182.905717592599</v>
      </c>
      <c r="K3940">
        <v>1432763054</v>
      </c>
      <c r="L3940" s="16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>((E3940-D3940)/D3940)+1</f>
        <v>0.12196620583717355</v>
      </c>
      <c r="R3940" s="11">
        <f>E3940/N3940</f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f t="shared" si="244"/>
        <v>41919.1875</v>
      </c>
      <c r="K3941">
        <v>1412328979</v>
      </c>
      <c r="L3941" s="16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>((E3941-D3941)/D3941)+1</f>
        <v>1.0000000000000009E-3</v>
      </c>
      <c r="R3941" s="11">
        <f>E3941/N3941</f>
        <v>5</v>
      </c>
      <c r="S3941" t="str">
        <f t="shared" si="246"/>
        <v>theater</v>
      </c>
      <c r="T3941" t="str">
        <f t="shared" si="247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f t="shared" si="244"/>
        <v>42006.492488425924</v>
      </c>
      <c r="K3942">
        <v>1416311351</v>
      </c>
      <c r="L3942" s="16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>((E3942-D3942)/D3942)+1</f>
        <v>2.1999999999999797E-3</v>
      </c>
      <c r="R3942" s="11">
        <f>E3942/N3942</f>
        <v>5.5</v>
      </c>
      <c r="S3942" t="str">
        <f t="shared" si="246"/>
        <v>theater</v>
      </c>
      <c r="T3942" t="str">
        <f t="shared" si="247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f t="shared" si="244"/>
        <v>41968.041666666672</v>
      </c>
      <c r="K3943">
        <v>1414505137</v>
      </c>
      <c r="L3943" s="16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>((E3943-D3943)/D3943)+1</f>
        <v>9.0909090909090384E-3</v>
      </c>
      <c r="R3943" s="11">
        <f>E3943/N3943</f>
        <v>25</v>
      </c>
      <c r="S3943" t="str">
        <f t="shared" si="246"/>
        <v>theater</v>
      </c>
      <c r="T3943" t="str">
        <f t="shared" si="247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f t="shared" si="244"/>
        <v>42171.904097222221</v>
      </c>
      <c r="K3944">
        <v>1429306914</v>
      </c>
      <c r="L3944" s="16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((E3944-D3944)/D3944)+1</f>
        <v>0</v>
      </c>
      <c r="R3944" s="11" t="e">
        <f>E3944/N3944</f>
        <v>#DIV/0!</v>
      </c>
      <c r="S3944" t="str">
        <f t="shared" si="246"/>
        <v>theater</v>
      </c>
      <c r="T3944" t="str">
        <f t="shared" si="247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f t="shared" si="244"/>
        <v>42310.701388888891</v>
      </c>
      <c r="K3945">
        <v>1443811268</v>
      </c>
      <c r="L3945" s="16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>((E3945-D3945)/D3945)+1</f>
        <v>0.35640000000000005</v>
      </c>
      <c r="R3945" s="11">
        <f>E3945/N3945</f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f t="shared" si="244"/>
        <v>42243.662905092591</v>
      </c>
      <c r="K3946">
        <v>1438098875</v>
      </c>
      <c r="L3946" s="16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((E3946-D3946)/D3946)+1</f>
        <v>0</v>
      </c>
      <c r="R3946" s="11" t="e">
        <f>E3946/N3946</f>
        <v>#DIV/0!</v>
      </c>
      <c r="S3946" t="str">
        <f t="shared" si="246"/>
        <v>theater</v>
      </c>
      <c r="T3946" t="str">
        <f t="shared" si="247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f t="shared" si="244"/>
        <v>42139.801712962959</v>
      </c>
      <c r="K3947">
        <v>1429125268</v>
      </c>
      <c r="L3947" s="16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((E3947-D3947)/D3947)+1</f>
        <v>2.4999999999999467E-3</v>
      </c>
      <c r="R3947" s="11">
        <f>E3947/N3947</f>
        <v>5</v>
      </c>
      <c r="S3947" t="str">
        <f t="shared" si="246"/>
        <v>theater</v>
      </c>
      <c r="T3947" t="str">
        <f t="shared" si="247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f t="shared" si="244"/>
        <v>42063.333333333328</v>
      </c>
      <c r="K3948">
        <v>1422388822</v>
      </c>
      <c r="L3948" s="16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>((E3948-D3948)/D3948)+1</f>
        <v>3.2499999999999973E-2</v>
      </c>
      <c r="R3948" s="11">
        <f>E3948/N3948</f>
        <v>39</v>
      </c>
      <c r="S3948" t="str">
        <f t="shared" si="246"/>
        <v>theater</v>
      </c>
      <c r="T3948" t="str">
        <f t="shared" si="247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f t="shared" si="244"/>
        <v>42645.142870370371</v>
      </c>
      <c r="K3949">
        <v>1472786744</v>
      </c>
      <c r="L3949" s="16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((E3949-D3949)/D3949)+1</f>
        <v>3.3666666666666623E-2</v>
      </c>
      <c r="R3949" s="11">
        <f>E3949/N3949</f>
        <v>50.5</v>
      </c>
      <c r="S3949" t="str">
        <f t="shared" si="246"/>
        <v>theater</v>
      </c>
      <c r="T3949" t="str">
        <f t="shared" si="247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f t="shared" si="244"/>
        <v>41889.325497685182</v>
      </c>
      <c r="K3950">
        <v>1404892123</v>
      </c>
      <c r="L3950" s="16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>((E3950-D3950)/D3950)+1</f>
        <v>0</v>
      </c>
      <c r="R3950" s="11" t="e">
        <f>E3950/N3950</f>
        <v>#DIV/0!</v>
      </c>
      <c r="S3950" t="str">
        <f t="shared" si="246"/>
        <v>theater</v>
      </c>
      <c r="T3950" t="str">
        <f t="shared" si="247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f t="shared" si="244"/>
        <v>42046.120613425926</v>
      </c>
      <c r="K3951">
        <v>1421031221</v>
      </c>
      <c r="L3951" s="16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((E3951-D3951)/D3951)+1</f>
        <v>0.15769999999999995</v>
      </c>
      <c r="R3951" s="11">
        <f>E3951/N3951</f>
        <v>49.28125</v>
      </c>
      <c r="S3951" t="str">
        <f t="shared" si="246"/>
        <v>theater</v>
      </c>
      <c r="T3951" t="str">
        <f t="shared" si="247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f t="shared" si="244"/>
        <v>42468.774305555555</v>
      </c>
      <c r="K3952">
        <v>1457628680</v>
      </c>
      <c r="L3952" s="16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>((E3952-D3952)/D3952)+1</f>
        <v>6.2499999999999778E-3</v>
      </c>
      <c r="R3952" s="11">
        <f>E3952/N3952</f>
        <v>25</v>
      </c>
      <c r="S3952" t="str">
        <f t="shared" si="246"/>
        <v>theater</v>
      </c>
      <c r="T3952" t="str">
        <f t="shared" si="247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f t="shared" si="244"/>
        <v>42493.784050925926</v>
      </c>
      <c r="K3953">
        <v>1457120942</v>
      </c>
      <c r="L3953" s="16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>((E3953-D3953)/D3953)+1</f>
        <v>5.000000000032756E-6</v>
      </c>
      <c r="R3953" s="11">
        <f>E3953/N3953</f>
        <v>1</v>
      </c>
      <c r="S3953" t="str">
        <f t="shared" si="246"/>
        <v>theater</v>
      </c>
      <c r="T3953" t="str">
        <f t="shared" si="247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f t="shared" si="244"/>
        <v>42303.790393518517</v>
      </c>
      <c r="K3954">
        <v>1440701890</v>
      </c>
      <c r="L3954" s="16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((E3954-D3954)/D3954)+1</f>
        <v>9.6153846153845812E-4</v>
      </c>
      <c r="R3954" s="11">
        <f>E3954/N3954</f>
        <v>25</v>
      </c>
      <c r="S3954" t="str">
        <f t="shared" si="246"/>
        <v>theater</v>
      </c>
      <c r="T3954" t="str">
        <f t="shared" si="247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f t="shared" si="244"/>
        <v>42580.978472222225</v>
      </c>
      <c r="K3955">
        <v>1467162586</v>
      </c>
      <c r="L3955" s="16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>((E3955-D3955)/D3955)+1</f>
        <v>0</v>
      </c>
      <c r="R3955" s="11" t="e">
        <f>E3955/N3955</f>
        <v>#DIV/0!</v>
      </c>
      <c r="S3955" t="str">
        <f t="shared" si="246"/>
        <v>theater</v>
      </c>
      <c r="T3955" t="str">
        <f t="shared" si="247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f t="shared" si="244"/>
        <v>41834.651203703703</v>
      </c>
      <c r="K3956">
        <v>1400168264</v>
      </c>
      <c r="L3956" s="16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((E3956-D3956)/D3956)+1</f>
        <v>0</v>
      </c>
      <c r="R3956" s="11" t="e">
        <f>E3956/N3956</f>
        <v>#DIV/0!</v>
      </c>
      <c r="S3956" t="str">
        <f t="shared" si="246"/>
        <v>theater</v>
      </c>
      <c r="T3956" t="str">
        <f t="shared" si="247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f t="shared" si="244"/>
        <v>42336.890520833331</v>
      </c>
      <c r="K3957">
        <v>1446150141</v>
      </c>
      <c r="L3957" s="16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>((E3957-D3957)/D3957)+1</f>
        <v>0.24285714285714288</v>
      </c>
      <c r="R3957" s="11">
        <f>E3957/N3957</f>
        <v>53.125</v>
      </c>
      <c r="S3957" t="str">
        <f t="shared" si="246"/>
        <v>theater</v>
      </c>
      <c r="T3957" t="str">
        <f t="shared" si="247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f t="shared" si="244"/>
        <v>42485.013888888891</v>
      </c>
      <c r="K3958">
        <v>1459203727</v>
      </c>
      <c r="L3958" s="16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>((E3958-D3958)/D3958)+1</f>
        <v>0</v>
      </c>
      <c r="R3958" s="11" t="e">
        <f>E3958/N3958</f>
        <v>#DIV/0!</v>
      </c>
      <c r="S3958" t="str">
        <f t="shared" si="246"/>
        <v>theater</v>
      </c>
      <c r="T3958" t="str">
        <f t="shared" si="247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f t="shared" si="244"/>
        <v>42559.976319444439</v>
      </c>
      <c r="K3959">
        <v>1464045954</v>
      </c>
      <c r="L3959" s="16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>((E3959-D3959)/D3959)+1</f>
        <v>2.4999999999997247E-4</v>
      </c>
      <c r="R3959" s="11">
        <f>E3959/N3959</f>
        <v>7</v>
      </c>
      <c r="S3959" t="str">
        <f t="shared" si="246"/>
        <v>theater</v>
      </c>
      <c r="T3959" t="str">
        <f t="shared" si="247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f t="shared" si="244"/>
        <v>41853.583333333336</v>
      </c>
      <c r="K3960">
        <v>1403822912</v>
      </c>
      <c r="L3960" s="16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>((E3960-D3960)/D3960)+1</f>
        <v>0.32050000000000001</v>
      </c>
      <c r="R3960" s="11">
        <f>E3960/N3960</f>
        <v>40.0625</v>
      </c>
      <c r="S3960" t="str">
        <f t="shared" si="246"/>
        <v>theater</v>
      </c>
      <c r="T3960" t="str">
        <f t="shared" si="247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f t="shared" si="244"/>
        <v>41910.788842592592</v>
      </c>
      <c r="K3961">
        <v>1409338556</v>
      </c>
      <c r="L3961" s="16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((E3961-D3961)/D3961)+1</f>
        <v>0.24333333333333329</v>
      </c>
      <c r="R3961" s="11">
        <f>E3961/N3961</f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f t="shared" si="244"/>
        <v>42372.845555555556</v>
      </c>
      <c r="K3962">
        <v>1449260256</v>
      </c>
      <c r="L3962" s="16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((E3962-D3962)/D3962)+1</f>
        <v>1.5000000000000013E-2</v>
      </c>
      <c r="R3962" s="11">
        <f>E3962/N3962</f>
        <v>11.25</v>
      </c>
      <c r="S3962" t="str">
        <f t="shared" si="246"/>
        <v>theater</v>
      </c>
      <c r="T3962" t="str">
        <f t="shared" si="247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f t="shared" si="244"/>
        <v>41767.891319444447</v>
      </c>
      <c r="K3963">
        <v>1397683410</v>
      </c>
      <c r="L3963" s="16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>((E3963-D3963)/D3963)+1</f>
        <v>4.1999999999999815E-3</v>
      </c>
      <c r="R3963" s="11">
        <f>E3963/N3963</f>
        <v>10.5</v>
      </c>
      <c r="S3963" t="str">
        <f t="shared" si="246"/>
        <v>theater</v>
      </c>
      <c r="T3963" t="str">
        <f t="shared" si="247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f t="shared" si="244"/>
        <v>42336.621458333335</v>
      </c>
      <c r="K3964">
        <v>1446562494</v>
      </c>
      <c r="L3964" s="16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>((E3964-D3964)/D3964)+1</f>
        <v>3.214285714285714E-2</v>
      </c>
      <c r="R3964" s="11">
        <f>E3964/N3964</f>
        <v>15</v>
      </c>
      <c r="S3964" t="str">
        <f t="shared" si="246"/>
        <v>theater</v>
      </c>
      <c r="T3964" t="str">
        <f t="shared" si="247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f t="shared" si="244"/>
        <v>42326.195798611108</v>
      </c>
      <c r="K3965">
        <v>1445226117</v>
      </c>
      <c r="L3965" s="16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>((E3965-D3965)/D3965)+1</f>
        <v>0</v>
      </c>
      <c r="R3965" s="11" t="e">
        <f>E3965/N3965</f>
        <v>#DIV/0!</v>
      </c>
      <c r="S3965" t="str">
        <f t="shared" si="246"/>
        <v>theater</v>
      </c>
      <c r="T3965" t="str">
        <f t="shared" si="247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f t="shared" si="244"/>
        <v>42113.680393518516</v>
      </c>
      <c r="K3966">
        <v>1424279986</v>
      </c>
      <c r="L3966" s="16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>((E3966-D3966)/D3966)+1</f>
        <v>6.2999999999999945E-2</v>
      </c>
      <c r="R3966" s="11">
        <f>E3966/N3966</f>
        <v>42</v>
      </c>
      <c r="S3966" t="str">
        <f t="shared" si="246"/>
        <v>theater</v>
      </c>
      <c r="T3966" t="str">
        <f t="shared" si="247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f t="shared" si="244"/>
        <v>42474.194212962961</v>
      </c>
      <c r="K3967">
        <v>1455428380</v>
      </c>
      <c r="L3967" s="16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>((E3967-D3967)/D3967)+1</f>
        <v>0.14249999999999996</v>
      </c>
      <c r="R3967" s="11">
        <f>E3967/N3967</f>
        <v>71.25</v>
      </c>
      <c r="S3967" t="str">
        <f t="shared" si="246"/>
        <v>theater</v>
      </c>
      <c r="T3967" t="str">
        <f t="shared" si="247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f t="shared" si="244"/>
        <v>41844.124305555553</v>
      </c>
      <c r="K3968">
        <v>1402506278</v>
      </c>
      <c r="L3968" s="16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>((E3968-D3968)/D3968)+1</f>
        <v>6.0000000000000053E-3</v>
      </c>
      <c r="R3968" s="11">
        <f>E3968/N3968</f>
        <v>22.5</v>
      </c>
      <c r="S3968" t="str">
        <f t="shared" si="246"/>
        <v>theater</v>
      </c>
      <c r="T3968" t="str">
        <f t="shared" si="247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f t="shared" si="244"/>
        <v>42800.290590277778</v>
      </c>
      <c r="K3969">
        <v>1486191507</v>
      </c>
      <c r="L3969" s="16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((E3969-D3969)/D3969)+1</f>
        <v>0.24117647058823533</v>
      </c>
      <c r="R3969" s="11">
        <f>E3969/N3969</f>
        <v>41</v>
      </c>
      <c r="S3969" t="str">
        <f t="shared" si="246"/>
        <v>theater</v>
      </c>
      <c r="T3969" t="str">
        <f t="shared" si="247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f t="shared" si="244"/>
        <v>42512.815659722226</v>
      </c>
      <c r="K3970">
        <v>1458761673</v>
      </c>
      <c r="L3970" s="16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((E3970-D3970)/D3970)+1</f>
        <v>0.10540000000000005</v>
      </c>
      <c r="R3970" s="11">
        <f>E3970/N3970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f t="shared" ref="J3971:J4034" si="248">(((I3971/60)/60)/24)+DATE(1970,1,1)</f>
        <v>42611.163194444445</v>
      </c>
      <c r="K3971">
        <v>1471638646</v>
      </c>
      <c r="L3971" s="16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>((E3971-D3971)/D3971)+1</f>
        <v>7.4690265486725638E-2</v>
      </c>
      <c r="R3971" s="11">
        <f>E3971/N3971</f>
        <v>35.166666666666664</v>
      </c>
      <c r="S3971" t="str">
        <f t="shared" ref="S3971:S4034" si="250">LEFT(P3971,FIND("/",P3971)-1)</f>
        <v>theater</v>
      </c>
      <c r="T3971" t="str">
        <f t="shared" ref="T3971:T4034" si="251">RIGHT(P3971,LEN(P3971)-FIND("/",P3971))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f t="shared" si="248"/>
        <v>42477.863553240735</v>
      </c>
      <c r="K3972">
        <v>1458333811</v>
      </c>
      <c r="L3972" s="16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((E3972-D3972)/D3972)+1</f>
        <v>7.3333333333336359E-4</v>
      </c>
      <c r="R3972" s="11">
        <f>E3972/N3972</f>
        <v>5.5</v>
      </c>
      <c r="S3972" t="str">
        <f t="shared" si="250"/>
        <v>theater</v>
      </c>
      <c r="T3972" t="str">
        <f t="shared" si="251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f t="shared" si="248"/>
        <v>41841.536180555559</v>
      </c>
      <c r="K3973">
        <v>1403355126</v>
      </c>
      <c r="L3973" s="16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((E3973-D3973)/D3973)+1</f>
        <v>9.7142857142856753E-3</v>
      </c>
      <c r="R3973" s="11">
        <f>E3973/N3973</f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f t="shared" si="248"/>
        <v>42041.067523148144</v>
      </c>
      <c r="K3974">
        <v>1418002634</v>
      </c>
      <c r="L3974" s="16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((E3974-D3974)/D3974)+1</f>
        <v>0.21099999999999997</v>
      </c>
      <c r="R3974" s="11">
        <f>E3974/N3974</f>
        <v>26.375</v>
      </c>
      <c r="S3974" t="str">
        <f t="shared" si="250"/>
        <v>theater</v>
      </c>
      <c r="T3974" t="str">
        <f t="shared" si="251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f t="shared" si="248"/>
        <v>42499.166666666672</v>
      </c>
      <c r="K3975">
        <v>1460219110</v>
      </c>
      <c r="L3975" s="16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>((E3975-D3975)/D3975)+1</f>
        <v>0.78100000000000003</v>
      </c>
      <c r="R3975" s="11">
        <f>E3975/N3975</f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f t="shared" si="248"/>
        <v>42523.546851851846</v>
      </c>
      <c r="K3976">
        <v>1462280848</v>
      </c>
      <c r="L3976" s="16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((E3976-D3976)/D3976)+1</f>
        <v>0.31999999999999995</v>
      </c>
      <c r="R3976" s="11">
        <f>E3976/N3976</f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f t="shared" si="248"/>
        <v>42564.866875</v>
      </c>
      <c r="K3977">
        <v>1465850898</v>
      </c>
      <c r="L3977" s="16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>((E3977-D3977)/D3977)+1</f>
        <v>0</v>
      </c>
      <c r="R3977" s="11" t="e">
        <f>E3977/N3977</f>
        <v>#DIV/0!</v>
      </c>
      <c r="S3977" t="str">
        <f t="shared" si="250"/>
        <v>theater</v>
      </c>
      <c r="T3977" t="str">
        <f t="shared" si="251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f t="shared" si="248"/>
        <v>41852.291666666664</v>
      </c>
      <c r="K3978">
        <v>1405024561</v>
      </c>
      <c r="L3978" s="16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>((E3978-D3978)/D3978)+1</f>
        <v>0.47692307692307689</v>
      </c>
      <c r="R3978" s="11">
        <f>E3978/N3978</f>
        <v>62</v>
      </c>
      <c r="S3978" t="str">
        <f t="shared" si="250"/>
        <v>theater</v>
      </c>
      <c r="T3978" t="str">
        <f t="shared" si="251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f t="shared" si="248"/>
        <v>42573.788564814815</v>
      </c>
      <c r="K3979">
        <v>1466621732</v>
      </c>
      <c r="L3979" s="16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((E3979-D3979)/D3979)+1</f>
        <v>1.4499999999999957E-2</v>
      </c>
      <c r="R3979" s="11">
        <f>E3979/N3979</f>
        <v>217.5</v>
      </c>
      <c r="S3979" t="str">
        <f t="shared" si="250"/>
        <v>theater</v>
      </c>
      <c r="T3979" t="str">
        <f t="shared" si="251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f t="shared" si="248"/>
        <v>42035.642974537041</v>
      </c>
      <c r="K3980">
        <v>1417533953</v>
      </c>
      <c r="L3980" s="16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((E3980-D3980)/D3980)+1</f>
        <v>0.10699999999999998</v>
      </c>
      <c r="R3980" s="11">
        <f>E3980/N3980</f>
        <v>26.75</v>
      </c>
      <c r="S3980" t="str">
        <f t="shared" si="250"/>
        <v>theater</v>
      </c>
      <c r="T3980" t="str">
        <f t="shared" si="251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f t="shared" si="248"/>
        <v>42092.833333333328</v>
      </c>
      <c r="K3981">
        <v>1425678057</v>
      </c>
      <c r="L3981" s="16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>((E3981-D3981)/D3981)+1</f>
        <v>1.8333333333333313E-2</v>
      </c>
      <c r="R3981" s="11">
        <f>E3981/N3981</f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f t="shared" si="248"/>
        <v>41825.598923611113</v>
      </c>
      <c r="K3982">
        <v>1401978147</v>
      </c>
      <c r="L3982" s="16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((E3982-D3982)/D3982)+1</f>
        <v>0.18000000000000005</v>
      </c>
      <c r="R3982" s="11">
        <f>E3982/N3982</f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f t="shared" si="248"/>
        <v>42568.179965277777</v>
      </c>
      <c r="K3983">
        <v>1463545149</v>
      </c>
      <c r="L3983" s="16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((E3983-D3983)/D3983)+1</f>
        <v>4.0833333333333388E-2</v>
      </c>
      <c r="R3983" s="11">
        <f>E3983/N3983</f>
        <v>175</v>
      </c>
      <c r="S3983" t="str">
        <f t="shared" si="250"/>
        <v>theater</v>
      </c>
      <c r="T3983" t="str">
        <f t="shared" si="251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f t="shared" si="248"/>
        <v>42192.809953703705</v>
      </c>
      <c r="K3984">
        <v>1431113180</v>
      </c>
      <c r="L3984" s="16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((E3984-D3984)/D3984)+1</f>
        <v>0.19999999999999996</v>
      </c>
      <c r="R3984" s="11">
        <f>E3984/N3984</f>
        <v>34</v>
      </c>
      <c r="S3984" t="str">
        <f t="shared" si="250"/>
        <v>theater</v>
      </c>
      <c r="T3984" t="str">
        <f t="shared" si="251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f t="shared" si="248"/>
        <v>41779.290972222225</v>
      </c>
      <c r="K3985">
        <v>1397854356</v>
      </c>
      <c r="L3985" s="16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>((E3985-D3985)/D3985)+1</f>
        <v>0.34802513464991025</v>
      </c>
      <c r="R3985" s="11">
        <f>E3985/N3985</f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f t="shared" si="248"/>
        <v>41951</v>
      </c>
      <c r="K3986">
        <v>1412809644</v>
      </c>
      <c r="L3986" s="16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>((E3986-D3986)/D3986)+1</f>
        <v>6.3333333333333353E-2</v>
      </c>
      <c r="R3986" s="11">
        <f>E3986/N3986</f>
        <v>9.5</v>
      </c>
      <c r="S3986" t="str">
        <f t="shared" si="250"/>
        <v>theater</v>
      </c>
      <c r="T3986" t="str">
        <f t="shared" si="251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f t="shared" si="248"/>
        <v>42420.878472222219</v>
      </c>
      <c r="K3987">
        <v>1454173120</v>
      </c>
      <c r="L3987" s="16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>((E3987-D3987)/D3987)+1</f>
        <v>0.32050000000000001</v>
      </c>
      <c r="R3987" s="11">
        <f>E3987/N3987</f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f t="shared" si="248"/>
        <v>42496.544444444444</v>
      </c>
      <c r="K3988">
        <v>1460034594</v>
      </c>
      <c r="L3988" s="16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>((E3988-D3988)/D3988)+1</f>
        <v>9.760000000000002E-2</v>
      </c>
      <c r="R3988" s="11">
        <f>E3988/N3988</f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f t="shared" si="248"/>
        <v>41775.92465277778</v>
      </c>
      <c r="K3989">
        <v>1399414290</v>
      </c>
      <c r="L3989" s="16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((E3989-D3989)/D3989)+1</f>
        <v>0.37749999999999995</v>
      </c>
      <c r="R3989" s="11">
        <f>E3989/N3989</f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f t="shared" si="248"/>
        <v>42245.08116898148</v>
      </c>
      <c r="K3990">
        <v>1439517413</v>
      </c>
      <c r="L3990" s="16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>((E3990-D3990)/D3990)+1</f>
        <v>2.1333333333333315E-2</v>
      </c>
      <c r="R3990" s="11">
        <f>E3990/N3990</f>
        <v>8</v>
      </c>
      <c r="S3990" t="str">
        <f t="shared" si="250"/>
        <v>theater</v>
      </c>
      <c r="T3990" t="str">
        <f t="shared" si="251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f t="shared" si="248"/>
        <v>42316.791446759264</v>
      </c>
      <c r="K3991">
        <v>1444413581</v>
      </c>
      <c r="L3991" s="16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>((E3991-D3991)/D3991)+1</f>
        <v>0</v>
      </c>
      <c r="R3991" s="11" t="e">
        <f>E3991/N3991</f>
        <v>#DIV/0!</v>
      </c>
      <c r="S3991" t="str">
        <f t="shared" si="250"/>
        <v>theater</v>
      </c>
      <c r="T3991" t="str">
        <f t="shared" si="251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f t="shared" si="248"/>
        <v>42431.672372685185</v>
      </c>
      <c r="K3992">
        <v>1454342893</v>
      </c>
      <c r="L3992" s="16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((E3992-D3992)/D3992)+1</f>
        <v>4.1818181818181865E-2</v>
      </c>
      <c r="R3992" s="11">
        <f>E3992/N3992</f>
        <v>23</v>
      </c>
      <c r="S3992" t="str">
        <f t="shared" si="250"/>
        <v>theater</v>
      </c>
      <c r="T3992" t="str">
        <f t="shared" si="251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f t="shared" si="248"/>
        <v>42155.644467592589</v>
      </c>
      <c r="K3993">
        <v>1430494082</v>
      </c>
      <c r="L3993" s="16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((E3993-D3993)/D3993)+1</f>
        <v>0.19999999999999996</v>
      </c>
      <c r="R3993" s="11">
        <f>E3993/N3993</f>
        <v>100</v>
      </c>
      <c r="S3993" t="str">
        <f t="shared" si="250"/>
        <v>theater</v>
      </c>
      <c r="T3993" t="str">
        <f t="shared" si="251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f t="shared" si="248"/>
        <v>42349.982164351852</v>
      </c>
      <c r="K3994">
        <v>1444689259</v>
      </c>
      <c r="L3994" s="16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>((E3994-D3994)/D3994)+1</f>
        <v>5.4100000000000037E-2</v>
      </c>
      <c r="R3994" s="11">
        <f>E3994/N3994</f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f t="shared" si="248"/>
        <v>42137.864722222221</v>
      </c>
      <c r="K3995">
        <v>1428957912</v>
      </c>
      <c r="L3995" s="16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((E3995-D3995)/D3995)+1</f>
        <v>5.9999999999948983E-5</v>
      </c>
      <c r="R3995" s="11">
        <f>E3995/N3995</f>
        <v>3</v>
      </c>
      <c r="S3995" t="str">
        <f t="shared" si="250"/>
        <v>theater</v>
      </c>
      <c r="T3995" t="str">
        <f t="shared" si="251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f t="shared" si="248"/>
        <v>41839.389930555553</v>
      </c>
      <c r="K3996">
        <v>1403169690</v>
      </c>
      <c r="L3996" s="16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((E3996-D3996)/D3996)+1</f>
        <v>2.4999999999999467E-3</v>
      </c>
      <c r="R3996" s="11">
        <f>E3996/N3996</f>
        <v>5</v>
      </c>
      <c r="S3996" t="str">
        <f t="shared" si="250"/>
        <v>theater</v>
      </c>
      <c r="T3996" t="str">
        <f t="shared" si="251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f t="shared" si="248"/>
        <v>42049.477083333331</v>
      </c>
      <c r="K3997">
        <v>1421339077</v>
      </c>
      <c r="L3997" s="16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>((E3997-D3997)/D3997)+1</f>
        <v>0.35</v>
      </c>
      <c r="R3997" s="11">
        <f>E3997/N3997</f>
        <v>17.5</v>
      </c>
      <c r="S3997" t="str">
        <f t="shared" si="250"/>
        <v>theater</v>
      </c>
      <c r="T3997" t="str">
        <f t="shared" si="251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f t="shared" si="248"/>
        <v>41963.669444444444</v>
      </c>
      <c r="K3998">
        <v>1415341464</v>
      </c>
      <c r="L3998" s="16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>((E3998-D3998)/D3998)+1</f>
        <v>0.16566666666666663</v>
      </c>
      <c r="R3998" s="11">
        <f>E3998/N3998</f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f t="shared" si="248"/>
        <v>42099.349780092598</v>
      </c>
      <c r="K3999">
        <v>1425633821</v>
      </c>
      <c r="L3999" s="16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>((E3999-D3999)/D3999)+1</f>
        <v>0</v>
      </c>
      <c r="R3999" s="11" t="e">
        <f>E3999/N3999</f>
        <v>#DIV/0!</v>
      </c>
      <c r="S3999" t="str">
        <f t="shared" si="250"/>
        <v>theater</v>
      </c>
      <c r="T3999" t="str">
        <f t="shared" si="251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f t="shared" si="248"/>
        <v>42091.921597222223</v>
      </c>
      <c r="K4000">
        <v>1424992026</v>
      </c>
      <c r="L4000" s="16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>((E4000-D4000)/D4000)+1</f>
        <v>0.57200000000000006</v>
      </c>
      <c r="R4000" s="11">
        <f>E4000/N4000</f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f t="shared" si="248"/>
        <v>41882.827650462961</v>
      </c>
      <c r="K4001">
        <v>1406058798</v>
      </c>
      <c r="L4001" s="16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>((E4001-D4001)/D4001)+1</f>
        <v>0.16514285714285715</v>
      </c>
      <c r="R4001" s="11">
        <f>E4001/N4001</f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f t="shared" si="248"/>
        <v>42497.603680555556</v>
      </c>
      <c r="K4002">
        <v>1457450958</v>
      </c>
      <c r="L4002" s="16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>((E4002-D4002)/D4002)+1</f>
        <v>1.2499999999999734E-3</v>
      </c>
      <c r="R4002" s="11">
        <f>E4002/N4002</f>
        <v>10</v>
      </c>
      <c r="S4002" t="str">
        <f t="shared" si="250"/>
        <v>theater</v>
      </c>
      <c r="T4002" t="str">
        <f t="shared" si="251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f t="shared" si="248"/>
        <v>42795.791666666672</v>
      </c>
      <c r="K4003">
        <v>1486681708</v>
      </c>
      <c r="L4003" s="16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>((E4003-D4003)/D4003)+1</f>
        <v>0.37749999999999995</v>
      </c>
      <c r="R4003" s="11">
        <f>E4003/N4003</f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f t="shared" si="248"/>
        <v>41909.043530092589</v>
      </c>
      <c r="K4004">
        <v>1409187761</v>
      </c>
      <c r="L4004" s="16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((E4004-D4004)/D4004)+1</f>
        <v>1.8399999999999972E-2</v>
      </c>
      <c r="R4004" s="11">
        <f>E4004/N4004</f>
        <v>5.75</v>
      </c>
      <c r="S4004" t="str">
        <f t="shared" si="250"/>
        <v>theater</v>
      </c>
      <c r="T4004" t="str">
        <f t="shared" si="251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f t="shared" si="248"/>
        <v>42050.587349537032</v>
      </c>
      <c r="K4005">
        <v>1421417147</v>
      </c>
      <c r="L4005" s="16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((E4005-D4005)/D4005)+1</f>
        <v>0.10050000000000003</v>
      </c>
      <c r="R4005" s="11">
        <f>E4005/N4005</f>
        <v>100.5</v>
      </c>
      <c r="S4005" t="str">
        <f t="shared" si="250"/>
        <v>theater</v>
      </c>
      <c r="T4005" t="str">
        <f t="shared" si="251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f t="shared" si="248"/>
        <v>41920.16269675926</v>
      </c>
      <c r="K4006">
        <v>1410148457</v>
      </c>
      <c r="L4006" s="16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>((E4006-D4006)/D4006)+1</f>
        <v>2.0000000000000018E-3</v>
      </c>
      <c r="R4006" s="11">
        <f>E4006/N4006</f>
        <v>1</v>
      </c>
      <c r="S4006" t="str">
        <f t="shared" si="250"/>
        <v>theater</v>
      </c>
      <c r="T4006" t="str">
        <f t="shared" si="251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f t="shared" si="248"/>
        <v>41932.807696759257</v>
      </c>
      <c r="K4007">
        <v>1408648985</v>
      </c>
      <c r="L4007" s="16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((E4007-D4007)/D4007)+1</f>
        <v>1.3333333333333308E-2</v>
      </c>
      <c r="R4007" s="11">
        <f>E4007/N4007</f>
        <v>20</v>
      </c>
      <c r="S4007" t="str">
        <f t="shared" si="250"/>
        <v>theater</v>
      </c>
      <c r="T4007" t="str">
        <f t="shared" si="251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f t="shared" si="248"/>
        <v>42416.772997685184</v>
      </c>
      <c r="K4008">
        <v>1453487587</v>
      </c>
      <c r="L4008" s="16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>((E4008-D4008)/D4008)+1</f>
        <v>6.6666666666659324E-5</v>
      </c>
      <c r="R4008" s="11">
        <f>E4008/N4008</f>
        <v>2</v>
      </c>
      <c r="S4008" t="str">
        <f t="shared" si="250"/>
        <v>theater</v>
      </c>
      <c r="T4008" t="str">
        <f t="shared" si="251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f t="shared" si="248"/>
        <v>41877.686111111114</v>
      </c>
      <c r="K4009">
        <v>1406572381</v>
      </c>
      <c r="L4009" s="16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>((E4009-D4009)/D4009)+1</f>
        <v>2.4999999999999467E-3</v>
      </c>
      <c r="R4009" s="11">
        <f>E4009/N4009</f>
        <v>5</v>
      </c>
      <c r="S4009" t="str">
        <f t="shared" si="250"/>
        <v>theater</v>
      </c>
      <c r="T4009" t="str">
        <f t="shared" si="251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f t="shared" si="248"/>
        <v>42207.964201388888</v>
      </c>
      <c r="K4010">
        <v>1435014507</v>
      </c>
      <c r="L4010" s="16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((E4010-D4010)/D4010)+1</f>
        <v>6.0000000000000053E-2</v>
      </c>
      <c r="R4010" s="11">
        <f>E4010/N4010</f>
        <v>15</v>
      </c>
      <c r="S4010" t="str">
        <f t="shared" si="250"/>
        <v>theater</v>
      </c>
      <c r="T4010" t="str">
        <f t="shared" si="251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f t="shared" si="248"/>
        <v>41891.700925925928</v>
      </c>
      <c r="K4011">
        <v>1406825360</v>
      </c>
      <c r="L4011" s="16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((E4011-D4011)/D4011)+1</f>
        <v>3.8860103626943032E-2</v>
      </c>
      <c r="R4011" s="11">
        <f>E4011/N4011</f>
        <v>25</v>
      </c>
      <c r="S4011" t="str">
        <f t="shared" si="250"/>
        <v>theater</v>
      </c>
      <c r="T4011" t="str">
        <f t="shared" si="251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f t="shared" si="248"/>
        <v>41938.770439814813</v>
      </c>
      <c r="K4012">
        <v>1412879366</v>
      </c>
      <c r="L4012" s="16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((E4012-D4012)/D4012)+1</f>
        <v>0.24194444444444441</v>
      </c>
      <c r="R4012" s="11">
        <f>E4012/N4012</f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f t="shared" si="248"/>
        <v>42032.54488425926</v>
      </c>
      <c r="K4013">
        <v>1419858278</v>
      </c>
      <c r="L4013" s="16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>((E4013-D4013)/D4013)+1</f>
        <v>7.5999999999999956E-2</v>
      </c>
      <c r="R4013" s="11">
        <f>E4013/N4013</f>
        <v>4.75</v>
      </c>
      <c r="S4013" t="str">
        <f t="shared" si="250"/>
        <v>theater</v>
      </c>
      <c r="T4013" t="str">
        <f t="shared" si="251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f t="shared" si="248"/>
        <v>42126.544548611113</v>
      </c>
      <c r="K4014">
        <v>1427979849</v>
      </c>
      <c r="L4014" s="16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((E4014-D4014)/D4014)+1</f>
        <v>0</v>
      </c>
      <c r="R4014" s="11" t="e">
        <f>E4014/N4014</f>
        <v>#DIV/0!</v>
      </c>
      <c r="S4014" t="str">
        <f t="shared" si="250"/>
        <v>theater</v>
      </c>
      <c r="T4014" t="str">
        <f t="shared" si="251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f t="shared" si="248"/>
        <v>42051.301192129627</v>
      </c>
      <c r="K4015">
        <v>1421478823</v>
      </c>
      <c r="L4015" s="16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((E4015-D4015)/D4015)+1</f>
        <v>1.3000000000000012E-2</v>
      </c>
      <c r="R4015" s="11">
        <f>E4015/N4015</f>
        <v>13</v>
      </c>
      <c r="S4015" t="str">
        <f t="shared" si="250"/>
        <v>theater</v>
      </c>
      <c r="T4015" t="str">
        <f t="shared" si="251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f t="shared" si="248"/>
        <v>42434.246168981481</v>
      </c>
      <c r="K4016">
        <v>1455861269</v>
      </c>
      <c r="L4016" s="16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>((E4016-D4016)/D4016)+1</f>
        <v>0</v>
      </c>
      <c r="R4016" s="11" t="e">
        <f>E4016/N4016</f>
        <v>#DIV/0!</v>
      </c>
      <c r="S4016" t="str">
        <f t="shared" si="250"/>
        <v>theater</v>
      </c>
      <c r="T4016" t="str">
        <f t="shared" si="251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f t="shared" si="248"/>
        <v>42204.780821759254</v>
      </c>
      <c r="K4017">
        <v>1434739463</v>
      </c>
      <c r="L4017" s="16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((E4017-D4017)/D4017)+1</f>
        <v>1.4285714285711126E-4</v>
      </c>
      <c r="R4017" s="11">
        <f>E4017/N4017</f>
        <v>1</v>
      </c>
      <c r="S4017" t="str">
        <f t="shared" si="250"/>
        <v>theater</v>
      </c>
      <c r="T4017" t="str">
        <f t="shared" si="251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f t="shared" si="248"/>
        <v>41899.872685185182</v>
      </c>
      <c r="K4018">
        <v>1408395400</v>
      </c>
      <c r="L4018" s="16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((E4018-D4018)/D4018)+1</f>
        <v>0.14000000000000001</v>
      </c>
      <c r="R4018" s="11">
        <f>E4018/N4018</f>
        <v>10</v>
      </c>
      <c r="S4018" t="str">
        <f t="shared" si="250"/>
        <v>theater</v>
      </c>
      <c r="T4018" t="str">
        <f t="shared" si="251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f t="shared" si="248"/>
        <v>41886.672152777777</v>
      </c>
      <c r="K4019">
        <v>1407254874</v>
      </c>
      <c r="L4019" s="16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((E4019-D4019)/D4019)+1</f>
        <v>1.0499999999999954E-2</v>
      </c>
      <c r="R4019" s="11">
        <f>E4019/N4019</f>
        <v>52.5</v>
      </c>
      <c r="S4019" t="str">
        <f t="shared" si="250"/>
        <v>theater</v>
      </c>
      <c r="T4019" t="str">
        <f t="shared" si="251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f t="shared" si="248"/>
        <v>42650.91097222222</v>
      </c>
      <c r="K4020">
        <v>1473285108</v>
      </c>
      <c r="L4020" s="16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>((E4020-D4020)/D4020)+1</f>
        <v>8.666666666666667E-2</v>
      </c>
      <c r="R4020" s="11">
        <f>E4020/N4020</f>
        <v>32.5</v>
      </c>
      <c r="S4020" t="str">
        <f t="shared" si="250"/>
        <v>theater</v>
      </c>
      <c r="T4020" t="str">
        <f t="shared" si="251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f t="shared" si="248"/>
        <v>42475.686111111107</v>
      </c>
      <c r="K4021">
        <v>1455725596</v>
      </c>
      <c r="L4021" s="16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>((E4021-D4021)/D4021)+1</f>
        <v>8.2857142857143407E-3</v>
      </c>
      <c r="R4021" s="11">
        <f>E4021/N4021</f>
        <v>7.25</v>
      </c>
      <c r="S4021" t="str">
        <f t="shared" si="250"/>
        <v>theater</v>
      </c>
      <c r="T4021" t="str">
        <f t="shared" si="251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f t="shared" si="248"/>
        <v>42087.149293981478</v>
      </c>
      <c r="K4022">
        <v>1424579699</v>
      </c>
      <c r="L4022" s="16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>((E4022-D4022)/D4022)+1</f>
        <v>0.16666666666666663</v>
      </c>
      <c r="R4022" s="11">
        <f>E4022/N4022</f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f t="shared" si="248"/>
        <v>41938.911550925928</v>
      </c>
      <c r="K4023">
        <v>1409176358</v>
      </c>
      <c r="L4023" s="16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((E4023-D4023)/D4023)+1</f>
        <v>8.3333333333333037E-3</v>
      </c>
      <c r="R4023" s="11">
        <f>E4023/N4023</f>
        <v>62.5</v>
      </c>
      <c r="S4023" t="str">
        <f t="shared" si="250"/>
        <v>theater</v>
      </c>
      <c r="T4023" t="str">
        <f t="shared" si="251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f t="shared" si="248"/>
        <v>42036.120833333334</v>
      </c>
      <c r="K4024">
        <v>1418824867</v>
      </c>
      <c r="L4024" s="16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>((E4024-D4024)/D4024)+1</f>
        <v>0.69561111111111118</v>
      </c>
      <c r="R4024" s="11">
        <f>E4024/N4024</f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f t="shared" si="248"/>
        <v>42453.957905092597</v>
      </c>
      <c r="K4025">
        <v>1454975963</v>
      </c>
      <c r="L4025" s="16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>((E4025-D4025)/D4025)+1</f>
        <v>0</v>
      </c>
      <c r="R4025" s="11" t="e">
        <f>E4025/N4025</f>
        <v>#DIV/0!</v>
      </c>
      <c r="S4025" t="str">
        <f t="shared" si="250"/>
        <v>theater</v>
      </c>
      <c r="T4025" t="str">
        <f t="shared" si="251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f t="shared" si="248"/>
        <v>42247.670104166667</v>
      </c>
      <c r="K4026">
        <v>1438445097</v>
      </c>
      <c r="L4026" s="16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((E4026-D4026)/D4026)+1</f>
        <v>1.2499999999999956E-2</v>
      </c>
      <c r="R4026" s="11">
        <f>E4026/N4026</f>
        <v>10</v>
      </c>
      <c r="S4026" t="str">
        <f t="shared" si="250"/>
        <v>theater</v>
      </c>
      <c r="T4026" t="str">
        <f t="shared" si="251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f t="shared" si="248"/>
        <v>42211.237685185188</v>
      </c>
      <c r="K4027">
        <v>1432705336</v>
      </c>
      <c r="L4027" s="16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((E4027-D4027)/D4027)+1</f>
        <v>5.0000000000000044E-2</v>
      </c>
      <c r="R4027" s="11">
        <f>E4027/N4027</f>
        <v>62.5</v>
      </c>
      <c r="S4027" t="str">
        <f t="shared" si="250"/>
        <v>theater</v>
      </c>
      <c r="T4027" t="str">
        <f t="shared" si="251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f t="shared" si="248"/>
        <v>42342.697210648148</v>
      </c>
      <c r="K4028">
        <v>1444059839</v>
      </c>
      <c r="L4028" s="16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>((E4028-D4028)/D4028)+1</f>
        <v>0</v>
      </c>
      <c r="R4028" s="11" t="e">
        <f>E4028/N4028</f>
        <v>#DIV/0!</v>
      </c>
      <c r="S4028" t="str">
        <f t="shared" si="250"/>
        <v>theater</v>
      </c>
      <c r="T4028" t="str">
        <f t="shared" si="251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f t="shared" si="248"/>
        <v>42789.041666666672</v>
      </c>
      <c r="K4029">
        <v>1486077481</v>
      </c>
      <c r="L4029" s="16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>((E4029-D4029)/D4029)+1</f>
        <v>7.1666666666666656E-2</v>
      </c>
      <c r="R4029" s="11">
        <f>E4029/N4029</f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f t="shared" si="248"/>
        <v>41795.938657407409</v>
      </c>
      <c r="K4030">
        <v>1399415500</v>
      </c>
      <c r="L4030" s="16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((E4030-D4030)/D4030)+1</f>
        <v>0.28049999999999997</v>
      </c>
      <c r="R4030" s="11">
        <f>E4030/N4030</f>
        <v>51</v>
      </c>
      <c r="S4030" t="str">
        <f t="shared" si="250"/>
        <v>theater</v>
      </c>
      <c r="T4030" t="str">
        <f t="shared" si="251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f t="shared" si="248"/>
        <v>42352.025115740747</v>
      </c>
      <c r="K4031">
        <v>1447461370</v>
      </c>
      <c r="L4031" s="16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>((E4031-D4031)/D4031)+1</f>
        <v>0</v>
      </c>
      <c r="R4031" s="11" t="e">
        <f>E4031/N4031</f>
        <v>#DIV/0!</v>
      </c>
      <c r="S4031" t="str">
        <f t="shared" si="250"/>
        <v>theater</v>
      </c>
      <c r="T4031" t="str">
        <f t="shared" si="251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f t="shared" si="248"/>
        <v>42403.784027777772</v>
      </c>
      <c r="K4032">
        <v>1452008599</v>
      </c>
      <c r="L4032" s="16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>((E4032-D4032)/D4032)+1</f>
        <v>0.16000000000000003</v>
      </c>
      <c r="R4032" s="11">
        <f>E4032/N4032</f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f t="shared" si="248"/>
        <v>41991.626898148148</v>
      </c>
      <c r="K4033">
        <v>1414591364</v>
      </c>
      <c r="L4033" s="16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>((E4033-D4033)/D4033)+1</f>
        <v>0</v>
      </c>
      <c r="R4033" s="11" t="e">
        <f>E4033/N4033</f>
        <v>#DIV/0!</v>
      </c>
      <c r="S4033" t="str">
        <f t="shared" si="250"/>
        <v>theater</v>
      </c>
      <c r="T4033" t="str">
        <f t="shared" si="251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f t="shared" si="248"/>
        <v>42353.85087962963</v>
      </c>
      <c r="K4034">
        <v>1445023516</v>
      </c>
      <c r="L4034" s="16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>((E4034-D4034)/D4034)+1</f>
        <v>6.828703703703709E-2</v>
      </c>
      <c r="R4034" s="11">
        <f>E4034/N4034</f>
        <v>59</v>
      </c>
      <c r="S4034" t="str">
        <f t="shared" si="250"/>
        <v>theater</v>
      </c>
      <c r="T4034" t="str">
        <f t="shared" si="251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f t="shared" ref="J4035:J4098" si="252">(((I4035/60)/60)/24)+DATE(1970,1,1)</f>
        <v>42645.375</v>
      </c>
      <c r="K4035">
        <v>1472711224</v>
      </c>
      <c r="L4035" s="16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>((E4035-D4035)/D4035)+1</f>
        <v>0.25698702928870287</v>
      </c>
      <c r="R4035" s="11">
        <f>E4035/N4035</f>
        <v>65.340319148936175</v>
      </c>
      <c r="S4035" t="str">
        <f t="shared" ref="S4035:S4098" si="254">LEFT(P4035,FIND("/",P4035)-1)</f>
        <v>theater</v>
      </c>
      <c r="T4035" t="str">
        <f t="shared" ref="T4035:T4098" si="255">RIGHT(P4035,LEN(P4035)-FIND("/",P4035))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f t="shared" si="252"/>
        <v>42097.905671296292</v>
      </c>
      <c r="K4036">
        <v>1425509050</v>
      </c>
      <c r="L4036" s="16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>((E4036-D4036)/D4036)+1</f>
        <v>1.4814814814814836E-2</v>
      </c>
      <c r="R4036" s="11">
        <f>E4036/N4036</f>
        <v>100</v>
      </c>
      <c r="S4036" t="str">
        <f t="shared" si="254"/>
        <v>theater</v>
      </c>
      <c r="T4036" t="str">
        <f t="shared" si="255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f t="shared" si="252"/>
        <v>41933.882951388885</v>
      </c>
      <c r="K4037">
        <v>1411333887</v>
      </c>
      <c r="L4037" s="16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((E4037-D4037)/D4037)+1</f>
        <v>0.36850000000000005</v>
      </c>
      <c r="R4037" s="11">
        <f>E4037/N4037</f>
        <v>147.4</v>
      </c>
      <c r="S4037" t="str">
        <f t="shared" si="254"/>
        <v>theater</v>
      </c>
      <c r="T4037" t="str">
        <f t="shared" si="255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f t="shared" si="252"/>
        <v>41821.9375</v>
      </c>
      <c r="K4038">
        <v>1402784964</v>
      </c>
      <c r="L4038" s="16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>((E4038-D4038)/D4038)+1</f>
        <v>0.47050000000000003</v>
      </c>
      <c r="R4038" s="11">
        <f>E4038/N4038</f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f t="shared" si="252"/>
        <v>42514.600694444445</v>
      </c>
      <c r="K4039">
        <v>1462585315</v>
      </c>
      <c r="L4039" s="16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>((E4039-D4039)/D4039)+1</f>
        <v>0.11428571428571432</v>
      </c>
      <c r="R4039" s="11">
        <f>E4039/N4039</f>
        <v>40</v>
      </c>
      <c r="S4039" t="str">
        <f t="shared" si="254"/>
        <v>theater</v>
      </c>
      <c r="T4039" t="str">
        <f t="shared" si="255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f t="shared" si="252"/>
        <v>41929.798726851855</v>
      </c>
      <c r="K4040">
        <v>1408389010</v>
      </c>
      <c r="L4040" s="16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((E4040-D4040)/D4040)+1</f>
        <v>0.12039999999999995</v>
      </c>
      <c r="R4040" s="11">
        <f>E4040/N4040</f>
        <v>75.25</v>
      </c>
      <c r="S4040" t="str">
        <f t="shared" si="254"/>
        <v>theater</v>
      </c>
      <c r="T4040" t="str">
        <f t="shared" si="255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f t="shared" si="252"/>
        <v>42339.249305555553</v>
      </c>
      <c r="K4041">
        <v>1446048367</v>
      </c>
      <c r="L4041" s="16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>((E4041-D4041)/D4041)+1</f>
        <v>0.6</v>
      </c>
      <c r="R4041" s="11">
        <f>E4041/N4041</f>
        <v>60</v>
      </c>
      <c r="S4041" t="str">
        <f t="shared" si="254"/>
        <v>theater</v>
      </c>
      <c r="T4041" t="str">
        <f t="shared" si="255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f t="shared" si="252"/>
        <v>42203.125</v>
      </c>
      <c r="K4042">
        <v>1432100004</v>
      </c>
      <c r="L4042" s="16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>((E4042-D4042)/D4042)+1</f>
        <v>0.3125</v>
      </c>
      <c r="R4042" s="11">
        <f>E4042/N4042</f>
        <v>1250</v>
      </c>
      <c r="S4042" t="str">
        <f t="shared" si="254"/>
        <v>theater</v>
      </c>
      <c r="T4042" t="str">
        <f t="shared" si="255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f t="shared" si="252"/>
        <v>42619.474004629628</v>
      </c>
      <c r="K4043">
        <v>1467976954</v>
      </c>
      <c r="L4043" s="16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((E4043-D4043)/D4043)+1</f>
        <v>4.1999999999999815E-3</v>
      </c>
      <c r="R4043" s="11">
        <f>E4043/N4043</f>
        <v>10.5</v>
      </c>
      <c r="S4043" t="str">
        <f t="shared" si="254"/>
        <v>theater</v>
      </c>
      <c r="T4043" t="str">
        <f t="shared" si="255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f t="shared" si="252"/>
        <v>42024.802777777775</v>
      </c>
      <c r="K4044">
        <v>1419213664</v>
      </c>
      <c r="L4044" s="16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>((E4044-D4044)/D4044)+1</f>
        <v>2.0999999999999908E-3</v>
      </c>
      <c r="R4044" s="11">
        <f>E4044/N4044</f>
        <v>7</v>
      </c>
      <c r="S4044" t="str">
        <f t="shared" si="254"/>
        <v>theater</v>
      </c>
      <c r="T4044" t="str">
        <f t="shared" si="255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f t="shared" si="252"/>
        <v>41963.957465277781</v>
      </c>
      <c r="K4045">
        <v>1415228325</v>
      </c>
      <c r="L4045" s="16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>((E4045-D4045)/D4045)+1</f>
        <v>0</v>
      </c>
      <c r="R4045" s="11" t="e">
        <f>E4045/N4045</f>
        <v>#DIV/0!</v>
      </c>
      <c r="S4045" t="str">
        <f t="shared" si="254"/>
        <v>theater</v>
      </c>
      <c r="T4045" t="str">
        <f t="shared" si="255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f t="shared" si="252"/>
        <v>42104.208333333328</v>
      </c>
      <c r="K4046">
        <v>1426050982</v>
      </c>
      <c r="L4046" s="16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>((E4046-D4046)/D4046)+1</f>
        <v>0.375</v>
      </c>
      <c r="R4046" s="11">
        <f>E4046/N4046</f>
        <v>56.25</v>
      </c>
      <c r="S4046" t="str">
        <f t="shared" si="254"/>
        <v>theater</v>
      </c>
      <c r="T4046" t="str">
        <f t="shared" si="255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f t="shared" si="252"/>
        <v>41872.201261574075</v>
      </c>
      <c r="K4047">
        <v>1406004589</v>
      </c>
      <c r="L4047" s="16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((E4047-D4047)/D4047)+1</f>
        <v>1.9999999999997797E-4</v>
      </c>
      <c r="R4047" s="11">
        <f>E4047/N4047</f>
        <v>1</v>
      </c>
      <c r="S4047" t="str">
        <f t="shared" si="254"/>
        <v>theater</v>
      </c>
      <c r="T4047" t="str">
        <f t="shared" si="255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f t="shared" si="252"/>
        <v>41934.650578703702</v>
      </c>
      <c r="K4048">
        <v>1411400210</v>
      </c>
      <c r="L4048" s="16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((E4048-D4048)/D4048)+1</f>
        <v>8.2142857142857184E-2</v>
      </c>
      <c r="R4048" s="11">
        <f>E4048/N4048</f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f t="shared" si="252"/>
        <v>42015.041666666672</v>
      </c>
      <c r="K4049">
        <v>1418862743</v>
      </c>
      <c r="L4049" s="16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>((E4049-D4049)/D4049)+1</f>
        <v>2.200000000000002E-2</v>
      </c>
      <c r="R4049" s="11">
        <f>E4049/N4049</f>
        <v>27.5</v>
      </c>
      <c r="S4049" t="str">
        <f t="shared" si="254"/>
        <v>theater</v>
      </c>
      <c r="T4049" t="str">
        <f t="shared" si="255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f t="shared" si="252"/>
        <v>42471.467442129629</v>
      </c>
      <c r="K4050">
        <v>1457352787</v>
      </c>
      <c r="L4050" s="16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>((E4050-D4050)/D4050)+1</f>
        <v>0.17652941176470593</v>
      </c>
      <c r="R4050" s="11">
        <f>E4050/N4050</f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f t="shared" si="252"/>
        <v>42199.958506944444</v>
      </c>
      <c r="K4051">
        <v>1434322815</v>
      </c>
      <c r="L4051" s="16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((E4051-D4051)/D4051)+1</f>
        <v>8.0000000000002292E-4</v>
      </c>
      <c r="R4051" s="11">
        <f>E4051/N4051</f>
        <v>16</v>
      </c>
      <c r="S4051" t="str">
        <f t="shared" si="254"/>
        <v>theater</v>
      </c>
      <c r="T4051" t="str">
        <f t="shared" si="255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f t="shared" si="252"/>
        <v>41935.636469907404</v>
      </c>
      <c r="K4052">
        <v>1411485391</v>
      </c>
      <c r="L4052" s="16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((E4052-D4052)/D4052)+1</f>
        <v>6.6666666666670427E-4</v>
      </c>
      <c r="R4052" s="11">
        <f>E4052/N4052</f>
        <v>1</v>
      </c>
      <c r="S4052" t="str">
        <f t="shared" si="254"/>
        <v>theater</v>
      </c>
      <c r="T4052" t="str">
        <f t="shared" si="255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f t="shared" si="252"/>
        <v>41768.286805555559</v>
      </c>
      <c r="K4053">
        <v>1399058797</v>
      </c>
      <c r="L4053" s="16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>((E4053-D4053)/D4053)+1</f>
        <v>0</v>
      </c>
      <c r="R4053" s="11" t="e">
        <f>E4053/N4053</f>
        <v>#DIV/0!</v>
      </c>
      <c r="S4053" t="str">
        <f t="shared" si="254"/>
        <v>theater</v>
      </c>
      <c r="T4053" t="str">
        <f t="shared" si="255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f t="shared" si="252"/>
        <v>41925.878657407404</v>
      </c>
      <c r="K4054">
        <v>1408050316</v>
      </c>
      <c r="L4054" s="16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((E4054-D4054)/D4054)+1</f>
        <v>0.3753333333333333</v>
      </c>
      <c r="R4054" s="11">
        <f>E4054/N4054</f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f t="shared" si="252"/>
        <v>41958.833333333328</v>
      </c>
      <c r="K4055">
        <v>1413477228</v>
      </c>
      <c r="L4055" s="16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>((E4055-D4055)/D4055)+1</f>
        <v>0.21999999999999997</v>
      </c>
      <c r="R4055" s="11">
        <f>E4055/N4055</f>
        <v>55</v>
      </c>
      <c r="S4055" t="str">
        <f t="shared" si="254"/>
        <v>theater</v>
      </c>
      <c r="T4055" t="str">
        <f t="shared" si="255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f t="shared" si="252"/>
        <v>42644.166666666672</v>
      </c>
      <c r="K4056">
        <v>1472674285</v>
      </c>
      <c r="L4056" s="16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>((E4056-D4056)/D4056)+1</f>
        <v>0</v>
      </c>
      <c r="R4056" s="11" t="e">
        <f>E4056/N4056</f>
        <v>#DIV/0!</v>
      </c>
      <c r="S4056" t="str">
        <f t="shared" si="254"/>
        <v>theater</v>
      </c>
      <c r="T4056" t="str">
        <f t="shared" si="255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f t="shared" si="252"/>
        <v>41809.648506944446</v>
      </c>
      <c r="K4057">
        <v>1400600031</v>
      </c>
      <c r="L4057" s="16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((E4057-D4057)/D4057)+1</f>
        <v>0.17620000000000002</v>
      </c>
      <c r="R4057" s="11">
        <f>E4057/N4057</f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f t="shared" si="252"/>
        <v>42554.832638888889</v>
      </c>
      <c r="K4058">
        <v>1465856639</v>
      </c>
      <c r="L4058" s="16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>((E4058-D4058)/D4058)+1</f>
        <v>0.53</v>
      </c>
      <c r="R4058" s="11">
        <f>E4058/N4058</f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f t="shared" si="252"/>
        <v>42333.958333333328</v>
      </c>
      <c r="K4059">
        <v>1446506080</v>
      </c>
      <c r="L4059" s="16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>((E4059-D4059)/D4059)+1</f>
        <v>0.22142857142857142</v>
      </c>
      <c r="R4059" s="11">
        <f>E4059/N4059</f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f t="shared" si="252"/>
        <v>42461.165972222225</v>
      </c>
      <c r="K4060">
        <v>1458178044</v>
      </c>
      <c r="L4060" s="16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>((E4060-D4060)/D4060)+1</f>
        <v>2.5333333333333319E-2</v>
      </c>
      <c r="R4060" s="11">
        <f>E4060/N4060</f>
        <v>23.75</v>
      </c>
      <c r="S4060" t="str">
        <f t="shared" si="254"/>
        <v>theater</v>
      </c>
      <c r="T4060" t="str">
        <f t="shared" si="255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f t="shared" si="252"/>
        <v>41898.125</v>
      </c>
      <c r="K4061">
        <v>1408116152</v>
      </c>
      <c r="L4061" s="16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>((E4061-D4061)/D4061)+1</f>
        <v>2.5000000000000022E-2</v>
      </c>
      <c r="R4061" s="11">
        <f>E4061/N4061</f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f t="shared" si="252"/>
        <v>41813.666666666664</v>
      </c>
      <c r="K4062">
        <v>1400604056</v>
      </c>
      <c r="L4062" s="16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>((E4062-D4062)/D4062)+1</f>
        <v>2.849999999999997E-2</v>
      </c>
      <c r="R4062" s="11">
        <f>E4062/N4062</f>
        <v>57</v>
      </c>
      <c r="S4062" t="str">
        <f t="shared" si="254"/>
        <v>theater</v>
      </c>
      <c r="T4062" t="str">
        <f t="shared" si="255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f t="shared" si="252"/>
        <v>42481.099803240737</v>
      </c>
      <c r="K4063">
        <v>1456025023</v>
      </c>
      <c r="L4063" s="16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>((E4063-D4063)/D4063)+1</f>
        <v>0</v>
      </c>
      <c r="R4063" s="11" t="e">
        <f>E4063/N4063</f>
        <v>#DIV/0!</v>
      </c>
      <c r="S4063" t="str">
        <f t="shared" si="254"/>
        <v>theater</v>
      </c>
      <c r="T4063" t="str">
        <f t="shared" si="255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f t="shared" si="252"/>
        <v>42553.739212962959</v>
      </c>
      <c r="K4064">
        <v>1464889468</v>
      </c>
      <c r="L4064" s="16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((E4064-D4064)/D4064)+1</f>
        <v>2.4499999999999966E-2</v>
      </c>
      <c r="R4064" s="11">
        <f>E4064/N4064</f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f t="shared" si="252"/>
        <v>41817.681527777779</v>
      </c>
      <c r="K4065">
        <v>1401294084</v>
      </c>
      <c r="L4065" s="16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((E4065-D4065)/D4065)+1</f>
        <v>1.4210526315789451E-2</v>
      </c>
      <c r="R4065" s="11">
        <f>E4065/N4065</f>
        <v>15</v>
      </c>
      <c r="S4065" t="str">
        <f t="shared" si="254"/>
        <v>theater</v>
      </c>
      <c r="T4065" t="str">
        <f t="shared" si="255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f t="shared" si="252"/>
        <v>42123.588263888887</v>
      </c>
      <c r="K4066">
        <v>1427724426</v>
      </c>
      <c r="L4066" s="16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((E4066-D4066)/D4066)+1</f>
        <v>0.1925</v>
      </c>
      <c r="R4066" s="11">
        <f>E4066/N4066</f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f t="shared" si="252"/>
        <v>41863.951516203706</v>
      </c>
      <c r="K4067">
        <v>1405291811</v>
      </c>
      <c r="L4067" s="16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((E4067-D4067)/D4067)+1</f>
        <v>6.7500000000000338E-3</v>
      </c>
      <c r="R4067" s="11">
        <f>E4067/N4067</f>
        <v>6.75</v>
      </c>
      <c r="S4067" t="str">
        <f t="shared" si="254"/>
        <v>theater</v>
      </c>
      <c r="T4067" t="str">
        <f t="shared" si="255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f t="shared" si="252"/>
        <v>42509.039212962962</v>
      </c>
      <c r="K4068">
        <v>1461027388</v>
      </c>
      <c r="L4068" s="16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((E4068-D4068)/D4068)+1</f>
        <v>1.6666666666667052E-3</v>
      </c>
      <c r="R4068" s="11">
        <f>E4068/N4068</f>
        <v>25</v>
      </c>
      <c r="S4068" t="str">
        <f t="shared" si="254"/>
        <v>theater</v>
      </c>
      <c r="T4068" t="str">
        <f t="shared" si="255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f t="shared" si="252"/>
        <v>42275.117476851854</v>
      </c>
      <c r="K4069">
        <v>1439952550</v>
      </c>
      <c r="L4069" s="16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((E4069-D4069)/D4069)+1</f>
        <v>0.60899999999999999</v>
      </c>
      <c r="R4069" s="11">
        <f>E4069/N4069</f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f t="shared" si="252"/>
        <v>42748.961805555555</v>
      </c>
      <c r="K4070">
        <v>1481756855</v>
      </c>
      <c r="L4070" s="16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>((E4070-D4070)/D4070)+1</f>
        <v>9.9999999999998979E-3</v>
      </c>
      <c r="R4070" s="11">
        <f>E4070/N4070</f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f t="shared" si="252"/>
        <v>42063.5</v>
      </c>
      <c r="K4071">
        <v>1421596356</v>
      </c>
      <c r="L4071" s="16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>((E4071-D4071)/D4071)+1</f>
        <v>0.34399999999999997</v>
      </c>
      <c r="R4071" s="11">
        <f>E4071/N4071</f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f t="shared" si="252"/>
        <v>42064.125</v>
      </c>
      <c r="K4072">
        <v>1422374420</v>
      </c>
      <c r="L4072" s="16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>((E4072-D4072)/D4072)+1</f>
        <v>0.16500000000000004</v>
      </c>
      <c r="R4072" s="11">
        <f>E4072/N4072</f>
        <v>27.5</v>
      </c>
      <c r="S4072" t="str">
        <f t="shared" si="254"/>
        <v>theater</v>
      </c>
      <c r="T4072" t="str">
        <f t="shared" si="255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f t="shared" si="252"/>
        <v>42730.804756944446</v>
      </c>
      <c r="K4073">
        <v>1480187931</v>
      </c>
      <c r="L4073" s="16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((E4073-D4073)/D4073)+1</f>
        <v>0</v>
      </c>
      <c r="R4073" s="11" t="e">
        <f>E4073/N4073</f>
        <v>#DIV/0!</v>
      </c>
      <c r="S4073" t="str">
        <f t="shared" si="254"/>
        <v>theater</v>
      </c>
      <c r="T4073" t="str">
        <f t="shared" si="255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f t="shared" si="252"/>
        <v>41872.77443287037</v>
      </c>
      <c r="K4074">
        <v>1403462111</v>
      </c>
      <c r="L4074" s="16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>((E4074-D4074)/D4074)+1</f>
        <v>4.0000000000000036E-3</v>
      </c>
      <c r="R4074" s="11">
        <f>E4074/N4074</f>
        <v>2</v>
      </c>
      <c r="S4074" t="str">
        <f t="shared" si="254"/>
        <v>theater</v>
      </c>
      <c r="T4074" t="str">
        <f t="shared" si="255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f t="shared" si="252"/>
        <v>42133.166666666672</v>
      </c>
      <c r="K4075">
        <v>1426407426</v>
      </c>
      <c r="L4075" s="16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>((E4075-D4075)/D4075)+1</f>
        <v>1.0571428571428565E-2</v>
      </c>
      <c r="R4075" s="11">
        <f>E4075/N4075</f>
        <v>18.5</v>
      </c>
      <c r="S4075" t="str">
        <f t="shared" si="254"/>
        <v>theater</v>
      </c>
      <c r="T4075" t="str">
        <f t="shared" si="255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f t="shared" si="252"/>
        <v>42313.594618055555</v>
      </c>
      <c r="K4076">
        <v>1444137375</v>
      </c>
      <c r="L4076" s="16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>((E4076-D4076)/D4076)+1</f>
        <v>0.26727272727272722</v>
      </c>
      <c r="R4076" s="11">
        <f>E4076/N4076</f>
        <v>35</v>
      </c>
      <c r="S4076" t="str">
        <f t="shared" si="254"/>
        <v>theater</v>
      </c>
      <c r="T4076" t="str">
        <f t="shared" si="255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f t="shared" si="252"/>
        <v>41820.727777777778</v>
      </c>
      <c r="K4077">
        <v>1400547969</v>
      </c>
      <c r="L4077" s="16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>((E4077-D4077)/D4077)+1</f>
        <v>0.28800000000000003</v>
      </c>
      <c r="R4077" s="11">
        <f>E4077/N4077</f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f t="shared" si="252"/>
        <v>41933.82708333333</v>
      </c>
      <c r="K4078">
        <v>1411499149</v>
      </c>
      <c r="L4078" s="16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>((E4078-D4078)/D4078)+1</f>
        <v>0</v>
      </c>
      <c r="R4078" s="11" t="e">
        <f>E4078/N4078</f>
        <v>#DIV/0!</v>
      </c>
      <c r="S4078" t="str">
        <f t="shared" si="254"/>
        <v>theater</v>
      </c>
      <c r="T4078" t="str">
        <f t="shared" si="255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f t="shared" si="252"/>
        <v>42725.7105787037</v>
      </c>
      <c r="K4079">
        <v>1479747794</v>
      </c>
      <c r="L4079" s="16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>((E4079-D4079)/D4079)+1</f>
        <v>8.8999999999999968E-2</v>
      </c>
      <c r="R4079" s="11">
        <f>E4079/N4079</f>
        <v>222.5</v>
      </c>
      <c r="S4079" t="str">
        <f t="shared" si="254"/>
        <v>theater</v>
      </c>
      <c r="T4079" t="str">
        <f t="shared" si="255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f t="shared" si="252"/>
        <v>42762.787523148145</v>
      </c>
      <c r="K4080">
        <v>1482951242</v>
      </c>
      <c r="L4080" s="16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((E4080-D4080)/D4080)+1</f>
        <v>0</v>
      </c>
      <c r="R4080" s="11" t="e">
        <f>E4080/N4080</f>
        <v>#DIV/0!</v>
      </c>
      <c r="S4080" t="str">
        <f t="shared" si="254"/>
        <v>theater</v>
      </c>
      <c r="T4080" t="str">
        <f t="shared" si="255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f t="shared" si="252"/>
        <v>42540.938900462963</v>
      </c>
      <c r="K4081">
        <v>1463783521</v>
      </c>
      <c r="L4081" s="16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((E4081-D4081)/D4081)+1</f>
        <v>1.6666666666667052E-3</v>
      </c>
      <c r="R4081" s="11">
        <f>E4081/N4081</f>
        <v>5</v>
      </c>
      <c r="S4081" t="str">
        <f t="shared" si="254"/>
        <v>theater</v>
      </c>
      <c r="T4081" t="str">
        <f t="shared" si="255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f t="shared" si="252"/>
        <v>42535.787500000006</v>
      </c>
      <c r="K4082">
        <v>1463849116</v>
      </c>
      <c r="L4082" s="16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>((E4082-D4082)/D4082)+1</f>
        <v>0</v>
      </c>
      <c r="R4082" s="11" t="e">
        <f>E4082/N4082</f>
        <v>#DIV/0!</v>
      </c>
      <c r="S4082" t="str">
        <f t="shared" si="254"/>
        <v>theater</v>
      </c>
      <c r="T4082" t="str">
        <f t="shared" si="255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f t="shared" si="252"/>
        <v>42071.539641203708</v>
      </c>
      <c r="K4083">
        <v>1423231025</v>
      </c>
      <c r="L4083" s="16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>((E4083-D4083)/D4083)+1</f>
        <v>0.15737410071942448</v>
      </c>
      <c r="R4083" s="11">
        <f>E4083/N4083</f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f t="shared" si="252"/>
        <v>42322.958333333328</v>
      </c>
      <c r="K4084">
        <v>1446179553</v>
      </c>
      <c r="L4084" s="16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>((E4084-D4084)/D4084)+1</f>
        <v>2.0000000000000018E-2</v>
      </c>
      <c r="R4084" s="11">
        <f>E4084/N4084</f>
        <v>1.5</v>
      </c>
      <c r="S4084" t="str">
        <f t="shared" si="254"/>
        <v>theater</v>
      </c>
      <c r="T4084" t="str">
        <f t="shared" si="255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f t="shared" si="252"/>
        <v>42383.761759259258</v>
      </c>
      <c r="K4085">
        <v>1450203416</v>
      </c>
      <c r="L4085" s="16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((E4085-D4085)/D4085)+1</f>
        <v>0.21685714285714286</v>
      </c>
      <c r="R4085" s="11">
        <f>E4085/N4085</f>
        <v>126.5</v>
      </c>
      <c r="S4085" t="str">
        <f t="shared" si="254"/>
        <v>theater</v>
      </c>
      <c r="T4085" t="str">
        <f t="shared" si="255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f t="shared" si="252"/>
        <v>42652.436412037037</v>
      </c>
      <c r="K4086">
        <v>1473416906</v>
      </c>
      <c r="L4086" s="16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((E4086-D4086)/D4086)+1</f>
        <v>3.3333333333332993E-3</v>
      </c>
      <c r="R4086" s="11">
        <f>E4086/N4086</f>
        <v>10</v>
      </c>
      <c r="S4086" t="str">
        <f t="shared" si="254"/>
        <v>theater</v>
      </c>
      <c r="T4086" t="str">
        <f t="shared" si="255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f t="shared" si="252"/>
        <v>42087.165972222225</v>
      </c>
      <c r="K4087">
        <v>1424701775</v>
      </c>
      <c r="L4087" s="16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>((E4087-D4087)/D4087)+1</f>
        <v>2.8571428571428914E-3</v>
      </c>
      <c r="R4087" s="11">
        <f>E4087/N4087</f>
        <v>10</v>
      </c>
      <c r="S4087" t="str">
        <f t="shared" si="254"/>
        <v>theater</v>
      </c>
      <c r="T4087" t="str">
        <f t="shared" si="255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f t="shared" si="252"/>
        <v>42329.166666666672</v>
      </c>
      <c r="K4088">
        <v>1445985299</v>
      </c>
      <c r="L4088" s="16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>((E4088-D4088)/D4088)+1</f>
        <v>4.7000000000000042E-2</v>
      </c>
      <c r="R4088" s="11">
        <f>E4088/N4088</f>
        <v>9.4</v>
      </c>
      <c r="S4088" t="str">
        <f t="shared" si="254"/>
        <v>theater</v>
      </c>
      <c r="T4088" t="str">
        <f t="shared" si="255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f t="shared" si="252"/>
        <v>42568.742893518516</v>
      </c>
      <c r="K4089">
        <v>1466185786</v>
      </c>
      <c r="L4089" s="16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((E4089-D4089)/D4089)+1</f>
        <v>0</v>
      </c>
      <c r="R4089" s="11" t="e">
        <f>E4089/N4089</f>
        <v>#DIV/0!</v>
      </c>
      <c r="S4089" t="str">
        <f t="shared" si="254"/>
        <v>theater</v>
      </c>
      <c r="T4089" t="str">
        <f t="shared" si="255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f t="shared" si="252"/>
        <v>42020.434722222228</v>
      </c>
      <c r="K4090">
        <v>1418827324</v>
      </c>
      <c r="L4090" s="16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>((E4090-D4090)/D4090)+1</f>
        <v>0.10799999999999998</v>
      </c>
      <c r="R4090" s="11">
        <f>E4090/N4090</f>
        <v>72</v>
      </c>
      <c r="S4090" t="str">
        <f t="shared" si="254"/>
        <v>theater</v>
      </c>
      <c r="T4090" t="str">
        <f t="shared" si="255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f t="shared" si="252"/>
        <v>42155.732638888891</v>
      </c>
      <c r="K4091">
        <v>1430242488</v>
      </c>
      <c r="L4091" s="16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>((E4091-D4091)/D4091)+1</f>
        <v>4.8000000000000043E-2</v>
      </c>
      <c r="R4091" s="11">
        <f>E4091/N4091</f>
        <v>30</v>
      </c>
      <c r="S4091" t="str">
        <f t="shared" si="254"/>
        <v>theater</v>
      </c>
      <c r="T4091" t="str">
        <f t="shared" si="255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f t="shared" si="252"/>
        <v>42223.625</v>
      </c>
      <c r="K4092">
        <v>1437754137</v>
      </c>
      <c r="L4092" s="16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>((E4092-D4092)/D4092)+1</f>
        <v>3.2000000000000028E-2</v>
      </c>
      <c r="R4092" s="11">
        <f>E4092/N4092</f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f t="shared" si="252"/>
        <v>42020.506377314814</v>
      </c>
      <c r="K4093">
        <v>1418818151</v>
      </c>
      <c r="L4093" s="16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((E4093-D4093)/D4093)+1</f>
        <v>0.12749999999999995</v>
      </c>
      <c r="R4093" s="11">
        <f>E4093/N4093</f>
        <v>25.5</v>
      </c>
      <c r="S4093" t="str">
        <f t="shared" si="254"/>
        <v>theater</v>
      </c>
      <c r="T4093" t="str">
        <f t="shared" si="255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f t="shared" si="252"/>
        <v>42099.153321759266</v>
      </c>
      <c r="K4094">
        <v>1423024847</v>
      </c>
      <c r="L4094" s="16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>((E4094-D4094)/D4094)+1</f>
        <v>1.8181818181817189E-4</v>
      </c>
      <c r="R4094" s="11">
        <f>E4094/N4094</f>
        <v>20</v>
      </c>
      <c r="S4094" t="str">
        <f t="shared" si="254"/>
        <v>theater</v>
      </c>
      <c r="T4094" t="str">
        <f t="shared" si="255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f t="shared" si="252"/>
        <v>42238.815891203703</v>
      </c>
      <c r="K4095">
        <v>1435088093</v>
      </c>
      <c r="L4095" s="16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((E4095-D4095)/D4095)+1</f>
        <v>2.4000000000000021E-2</v>
      </c>
      <c r="R4095" s="11">
        <f>E4095/N4095</f>
        <v>15</v>
      </c>
      <c r="S4095" t="str">
        <f t="shared" si="254"/>
        <v>theater</v>
      </c>
      <c r="T4095" t="str">
        <f t="shared" si="255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f t="shared" si="252"/>
        <v>41934.207638888889</v>
      </c>
      <c r="K4096">
        <v>1410141900</v>
      </c>
      <c r="L4096" s="16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>((E4096-D4096)/D4096)+1</f>
        <v>0.36499999999999999</v>
      </c>
      <c r="R4096" s="11">
        <f>E4096/N4096</f>
        <v>91.25</v>
      </c>
      <c r="S4096" t="str">
        <f t="shared" si="254"/>
        <v>theater</v>
      </c>
      <c r="T4096" t="str">
        <f t="shared" si="255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f t="shared" si="252"/>
        <v>42723.031828703708</v>
      </c>
      <c r="K4097">
        <v>1479516350</v>
      </c>
      <c r="L4097" s="16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((E4097-D4097)/D4097)+1</f>
        <v>2.6666666666666616E-2</v>
      </c>
      <c r="R4097" s="11">
        <f>E4097/N4097</f>
        <v>800</v>
      </c>
      <c r="S4097" t="str">
        <f t="shared" si="254"/>
        <v>theater</v>
      </c>
      <c r="T4097" t="str">
        <f t="shared" si="255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f t="shared" si="252"/>
        <v>42794.368749999994</v>
      </c>
      <c r="K4098">
        <v>1484484219</v>
      </c>
      <c r="L4098" s="16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>((E4098-D4098)/D4098)+1</f>
        <v>0.11428571428571432</v>
      </c>
      <c r="R4098" s="11">
        <f>E4098/N4098</f>
        <v>80</v>
      </c>
      <c r="S4098" t="str">
        <f t="shared" si="254"/>
        <v>theater</v>
      </c>
      <c r="T4098" t="str">
        <f t="shared" si="255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f t="shared" ref="J4099:J4115" si="256">(((I4099/60)/60)/24)+DATE(1970,1,1)</f>
        <v>42400.996527777781</v>
      </c>
      <c r="K4099">
        <v>1449431237</v>
      </c>
      <c r="L4099" s="16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>((E4099-D4099)/D4099)+1</f>
        <v>0</v>
      </c>
      <c r="R4099" s="11" t="e">
        <f>E4099/N4099</f>
        <v>#DIV/0!</v>
      </c>
      <c r="S4099" t="str">
        <f t="shared" ref="S4099:S4115" si="258">LEFT(P4099,FIND("/",P4099)-1)</f>
        <v>theater</v>
      </c>
      <c r="T4099" t="str">
        <f t="shared" ref="T4099:T4115" si="259">RIGHT(P4099,LEN(P4099)-FIND("/",P4099))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f t="shared" si="256"/>
        <v>42525.722187499996</v>
      </c>
      <c r="K4100">
        <v>1462468797</v>
      </c>
      <c r="L4100" s="16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((E4100-D4100)/D4100)+1</f>
        <v>0</v>
      </c>
      <c r="R4100" s="11" t="e">
        <f>E4100/N4100</f>
        <v>#DIV/0!</v>
      </c>
      <c r="S4100" t="str">
        <f t="shared" si="258"/>
        <v>theater</v>
      </c>
      <c r="T4100" t="str">
        <f t="shared" si="25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f t="shared" si="256"/>
        <v>42615.850381944445</v>
      </c>
      <c r="K4101">
        <v>1468959873</v>
      </c>
      <c r="L4101" s="16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>((E4101-D4101)/D4101)+1</f>
        <v>1.1111111111111072E-2</v>
      </c>
      <c r="R4101" s="11">
        <f>E4101/N4101</f>
        <v>50</v>
      </c>
      <c r="S4101" t="str">
        <f t="shared" si="258"/>
        <v>theater</v>
      </c>
      <c r="T4101" t="str">
        <f t="shared" si="25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f t="shared" si="256"/>
        <v>41937.124884259261</v>
      </c>
      <c r="K4102">
        <v>1413341990</v>
      </c>
      <c r="L4102" s="16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((E4102-D4102)/D4102)+1</f>
        <v>0</v>
      </c>
      <c r="R4102" s="11" t="e">
        <f>E4102/N4102</f>
        <v>#DIV/0!</v>
      </c>
      <c r="S4102" t="str">
        <f t="shared" si="258"/>
        <v>theater</v>
      </c>
      <c r="T4102" t="str">
        <f t="shared" si="25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f t="shared" si="256"/>
        <v>42760.903726851851</v>
      </c>
      <c r="K4103">
        <v>1482788482</v>
      </c>
      <c r="L4103" s="16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((E4103-D4103)/D4103)+1</f>
        <v>0</v>
      </c>
      <c r="R4103" s="11" t="e">
        <f>E4103/N4103</f>
        <v>#DIV/0!</v>
      </c>
      <c r="S4103" t="str">
        <f t="shared" si="258"/>
        <v>theater</v>
      </c>
      <c r="T4103" t="str">
        <f t="shared" si="25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f t="shared" si="256"/>
        <v>42505.848067129627</v>
      </c>
      <c r="K4104">
        <v>1460751673</v>
      </c>
      <c r="L4104" s="16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((E4104-D4104)/D4104)+1</f>
        <v>0.27400000000000002</v>
      </c>
      <c r="R4104" s="11">
        <f>E4104/N4104</f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f t="shared" si="256"/>
        <v>42242.772222222222</v>
      </c>
      <c r="K4105">
        <v>1435953566</v>
      </c>
      <c r="L4105" s="16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>((E4105-D4105)/D4105)+1</f>
        <v>9.9999999999999978E-2</v>
      </c>
      <c r="R4105" s="11">
        <f>E4105/N4105</f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f t="shared" si="256"/>
        <v>42670.278171296297</v>
      </c>
      <c r="K4106">
        <v>1474958434</v>
      </c>
      <c r="L4106" s="16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((E4106-D4106)/D4106)+1</f>
        <v>0.21366666666666667</v>
      </c>
      <c r="R4106" s="11">
        <f>E4106/N4106</f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f t="shared" si="256"/>
        <v>42730.010520833333</v>
      </c>
      <c r="K4107">
        <v>1479860109</v>
      </c>
      <c r="L4107" s="16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>((E4107-D4107)/D4107)+1</f>
        <v>6.9696969696969702E-2</v>
      </c>
      <c r="R4107" s="11">
        <f>E4107/N4107</f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f t="shared" si="256"/>
        <v>42096.041666666672</v>
      </c>
      <c r="K4108">
        <v>1424221866</v>
      </c>
      <c r="L4108" s="16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>((E4108-D4108)/D4108)+1</f>
        <v>0.70599999999999996</v>
      </c>
      <c r="R4108" s="11">
        <f>E4108/N4108</f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f t="shared" si="256"/>
        <v>41906.916678240741</v>
      </c>
      <c r="K4109">
        <v>1409608801</v>
      </c>
      <c r="L4109" s="16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>((E4109-D4109)/D4109)+1</f>
        <v>2.0499999999999963E-2</v>
      </c>
      <c r="R4109" s="11">
        <f>E4109/N4109</f>
        <v>10.25</v>
      </c>
      <c r="S4109" t="str">
        <f t="shared" si="258"/>
        <v>theater</v>
      </c>
      <c r="T4109" t="str">
        <f t="shared" si="25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f t="shared" si="256"/>
        <v>42797.208333333328</v>
      </c>
      <c r="K4110">
        <v>1485909937</v>
      </c>
      <c r="L4110" s="16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>((E4110-D4110)/D4110)+1</f>
        <v>1.9666666666666721E-2</v>
      </c>
      <c r="R4110" s="11">
        <f>E4110/N4110</f>
        <v>59</v>
      </c>
      <c r="S4110" t="str">
        <f t="shared" si="258"/>
        <v>theater</v>
      </c>
      <c r="T4110" t="str">
        <f t="shared" si="25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f t="shared" si="256"/>
        <v>42337.581064814818</v>
      </c>
      <c r="K4111">
        <v>1446209804</v>
      </c>
      <c r="L4111" s="16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>((E4111-D4111)/D4111)+1</f>
        <v>0</v>
      </c>
      <c r="R4111" s="11" t="e">
        <f>E4111/N4111</f>
        <v>#DIV/0!</v>
      </c>
      <c r="S4111" t="str">
        <f t="shared" si="258"/>
        <v>theater</v>
      </c>
      <c r="T4111" t="str">
        <f t="shared" si="25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f t="shared" si="256"/>
        <v>42572.626747685179</v>
      </c>
      <c r="K4112">
        <v>1463929351</v>
      </c>
      <c r="L4112" s="16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((E4112-D4112)/D4112)+1</f>
        <v>0.28666666666666663</v>
      </c>
      <c r="R4112" s="11">
        <f>E4112/N4112</f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f t="shared" si="256"/>
        <v>42059.135879629626</v>
      </c>
      <c r="K4113">
        <v>1422155740</v>
      </c>
      <c r="L4113" s="16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((E4113-D4113)/D4113)+1</f>
        <v>3.1333333333333324E-2</v>
      </c>
      <c r="R4113" s="11">
        <f>E4113/N4113</f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f t="shared" si="256"/>
        <v>42428</v>
      </c>
      <c r="K4114">
        <v>1454280186</v>
      </c>
      <c r="L4114" s="16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>((E4114-D4114)/D4114)+1</f>
        <v>3.9999999999995595E-4</v>
      </c>
      <c r="R4114" s="11">
        <f>E4114/N4114</f>
        <v>1</v>
      </c>
      <c r="S4114" t="str">
        <f t="shared" si="258"/>
        <v>theater</v>
      </c>
      <c r="T4114" t="str">
        <f t="shared" si="25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f t="shared" si="256"/>
        <v>42377.273611111115</v>
      </c>
      <c r="K4115">
        <v>1450619123</v>
      </c>
      <c r="L4115" s="16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>((E4115-D4115)/D4115)+1</f>
        <v>2.0000000000000018E-3</v>
      </c>
      <c r="R4115" s="11">
        <f>E4115/N4115</f>
        <v>1</v>
      </c>
      <c r="S4115" t="str">
        <f t="shared" si="258"/>
        <v>theater</v>
      </c>
      <c r="T4115" t="str">
        <f t="shared" si="259"/>
        <v>plays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canceled">
      <formula>NOT(ISERROR(SEARCH("canceled",F1)))</formula>
    </cfRule>
  </conditionalFormatting>
  <conditionalFormatting sqref="Q2:Q4115">
    <cfRule type="colorScale" priority="1">
      <colorScale>
        <cfvo type="min"/>
        <cfvo type="percentile" val="50"/>
        <cfvo type="max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CBE33-BCE2-6A49-90FA-B6B677E5F200}">
  <sheetPr codeName="Sheet4"/>
  <dimension ref="A2:F15"/>
  <sheetViews>
    <sheetView workbookViewId="0">
      <selection activeCell="F5" sqref="F5:F15"/>
      <pivotSelection pane="bottomRight" showHeader="1" extendable="1" axis="axisCol" start="4" max="5" activeRow="4" activeCol="5" previousRow="4" previousCol="5" click="1" r:id="rId1">
        <pivotArea dataOnly="0" grandCol="1" outline="0" fieldPosition="0"/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1640625" bestFit="1" customWidth="1"/>
    <col min="9" max="9" width="14" bestFit="1" customWidth="1"/>
    <col min="10" max="10" width="15.33203125" bestFit="1" customWidth="1"/>
    <col min="11" max="11" width="18.33203125" bestFit="1" customWidth="1"/>
  </cols>
  <sheetData>
    <row r="2" spans="1:6" x14ac:dyDescent="0.2">
      <c r="A2" s="13" t="s">
        <v>8223</v>
      </c>
      <c r="B2" t="s">
        <v>8323</v>
      </c>
    </row>
    <row r="4" spans="1:6" x14ac:dyDescent="0.2">
      <c r="A4" s="13" t="s">
        <v>8322</v>
      </c>
      <c r="B4" s="13" t="s">
        <v>8311</v>
      </c>
    </row>
    <row r="5" spans="1:6" x14ac:dyDescent="0.2">
      <c r="A5" s="13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">
      <c r="A6" s="14" t="s">
        <v>8309</v>
      </c>
      <c r="B6" s="12">
        <v>300</v>
      </c>
      <c r="C6" s="12">
        <v>180</v>
      </c>
      <c r="D6" s="12">
        <v>40</v>
      </c>
      <c r="E6" s="12"/>
      <c r="F6" s="12">
        <v>520</v>
      </c>
    </row>
    <row r="7" spans="1:6" x14ac:dyDescent="0.2">
      <c r="A7" s="14" t="s">
        <v>8314</v>
      </c>
      <c r="B7" s="12">
        <v>34</v>
      </c>
      <c r="C7" s="12">
        <v>140</v>
      </c>
      <c r="D7" s="12">
        <v>20</v>
      </c>
      <c r="E7" s="12">
        <v>6</v>
      </c>
      <c r="F7" s="12">
        <v>200</v>
      </c>
    </row>
    <row r="8" spans="1:6" x14ac:dyDescent="0.2">
      <c r="A8" s="14" t="s">
        <v>8315</v>
      </c>
      <c r="B8" s="12">
        <v>80</v>
      </c>
      <c r="C8" s="12">
        <v>140</v>
      </c>
      <c r="D8" s="12"/>
      <c r="E8" s="12"/>
      <c r="F8" s="12">
        <v>220</v>
      </c>
    </row>
    <row r="9" spans="1:6" x14ac:dyDescent="0.2">
      <c r="A9" s="14" t="s">
        <v>8316</v>
      </c>
      <c r="B9" s="12"/>
      <c r="C9" s="12"/>
      <c r="D9" s="12">
        <v>24</v>
      </c>
      <c r="E9" s="12"/>
      <c r="F9" s="12">
        <v>24</v>
      </c>
    </row>
    <row r="10" spans="1:6" x14ac:dyDescent="0.2">
      <c r="A10" s="14" t="s">
        <v>8317</v>
      </c>
      <c r="B10" s="12">
        <v>540</v>
      </c>
      <c r="C10" s="12">
        <v>120</v>
      </c>
      <c r="D10" s="12">
        <v>20</v>
      </c>
      <c r="E10" s="12">
        <v>20</v>
      </c>
      <c r="F10" s="12">
        <v>700</v>
      </c>
    </row>
    <row r="11" spans="1:6" x14ac:dyDescent="0.2">
      <c r="A11" s="14" t="s">
        <v>8318</v>
      </c>
      <c r="B11" s="12">
        <v>103</v>
      </c>
      <c r="C11" s="12">
        <v>117</v>
      </c>
      <c r="D11" s="12"/>
      <c r="E11" s="12"/>
      <c r="F11" s="12">
        <v>220</v>
      </c>
    </row>
    <row r="12" spans="1:6" x14ac:dyDescent="0.2">
      <c r="A12" s="14" t="s">
        <v>8319</v>
      </c>
      <c r="B12" s="12">
        <v>80</v>
      </c>
      <c r="C12" s="12">
        <v>127</v>
      </c>
      <c r="D12" s="12">
        <v>30</v>
      </c>
      <c r="E12" s="12"/>
      <c r="F12" s="12">
        <v>237</v>
      </c>
    </row>
    <row r="13" spans="1:6" x14ac:dyDescent="0.2">
      <c r="A13" s="14" t="s">
        <v>8320</v>
      </c>
      <c r="B13" s="12">
        <v>209</v>
      </c>
      <c r="C13" s="12">
        <v>213</v>
      </c>
      <c r="D13" s="12">
        <v>178</v>
      </c>
      <c r="E13" s="12"/>
      <c r="F13" s="12">
        <v>600</v>
      </c>
    </row>
    <row r="14" spans="1:6" x14ac:dyDescent="0.2">
      <c r="A14" s="14" t="s">
        <v>8321</v>
      </c>
      <c r="B14" s="12">
        <v>839</v>
      </c>
      <c r="C14" s="12">
        <v>493</v>
      </c>
      <c r="D14" s="12">
        <v>37</v>
      </c>
      <c r="E14" s="12">
        <v>24</v>
      </c>
      <c r="F14" s="12">
        <v>1393</v>
      </c>
    </row>
    <row r="15" spans="1:6" x14ac:dyDescent="0.2">
      <c r="A15" s="14" t="s">
        <v>8313</v>
      </c>
      <c r="B15" s="12">
        <v>2185</v>
      </c>
      <c r="C15" s="12">
        <v>1530</v>
      </c>
      <c r="D15" s="12">
        <v>349</v>
      </c>
      <c r="E15" s="12">
        <v>50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AC894-C2CD-7A4A-B313-0F5CC4CD8555}">
  <sheetPr codeName="Sheet5"/>
  <dimension ref="A2:F47"/>
  <sheetViews>
    <sheetView workbookViewId="0">
      <selection activeCell="D4" sqref="D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8.33203125" bestFit="1" customWidth="1"/>
    <col min="8" max="8" width="11.1640625" bestFit="1" customWidth="1"/>
    <col min="9" max="9" width="18.33203125" bestFit="1" customWidth="1"/>
    <col min="10" max="10" width="15.33203125" bestFit="1" customWidth="1"/>
    <col min="11" max="11" width="22.6640625" bestFit="1" customWidth="1"/>
  </cols>
  <sheetData>
    <row r="2" spans="1:6" x14ac:dyDescent="0.2">
      <c r="A2" s="13" t="s">
        <v>8223</v>
      </c>
      <c r="B2" t="s">
        <v>8323</v>
      </c>
    </row>
    <row r="4" spans="1:6" x14ac:dyDescent="0.2">
      <c r="A4" s="13" t="s">
        <v>8322</v>
      </c>
      <c r="B4" s="13" t="s">
        <v>8311</v>
      </c>
    </row>
    <row r="5" spans="1:6" x14ac:dyDescent="0.2">
      <c r="A5" s="13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">
      <c r="A6" s="14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4" t="s">
        <v>8325</v>
      </c>
      <c r="B7" s="12"/>
      <c r="C7" s="12"/>
      <c r="D7" s="12">
        <v>20</v>
      </c>
      <c r="E7" s="12"/>
      <c r="F7" s="12">
        <v>20</v>
      </c>
    </row>
    <row r="8" spans="1:6" x14ac:dyDescent="0.2">
      <c r="A8" s="14" t="s">
        <v>8326</v>
      </c>
      <c r="B8" s="12"/>
      <c r="C8" s="12"/>
      <c r="D8" s="12">
        <v>24</v>
      </c>
      <c r="E8" s="12"/>
      <c r="F8" s="12">
        <v>24</v>
      </c>
    </row>
    <row r="9" spans="1:6" x14ac:dyDescent="0.2">
      <c r="A9" s="14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4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4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4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4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4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">
      <c r="A15" s="14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4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4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4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4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4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4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4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4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4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4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4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4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4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4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4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4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4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4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4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4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4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4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4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4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4" t="s">
        <v>8310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4" t="s">
        <v>8359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4" t="s">
        <v>8360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4" t="s">
        <v>8361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4" t="s">
        <v>8362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4" t="s">
        <v>8363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4" t="s">
        <v>8313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DDF44-9746-FF41-A185-9FDA4AE168C7}">
  <dimension ref="A1:F18"/>
  <sheetViews>
    <sheetView tabSelected="1" workbookViewId="0">
      <selection activeCell="H26" sqref="H2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27.6640625" bestFit="1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</cols>
  <sheetData>
    <row r="1" spans="1:6" x14ac:dyDescent="0.2">
      <c r="A1" s="13" t="s">
        <v>8380</v>
      </c>
      <c r="B1" t="s">
        <v>8323</v>
      </c>
    </row>
    <row r="2" spans="1:6" x14ac:dyDescent="0.2">
      <c r="A2" s="13" t="s">
        <v>8364</v>
      </c>
      <c r="B2" t="s">
        <v>8323</v>
      </c>
    </row>
    <row r="4" spans="1:6" x14ac:dyDescent="0.2">
      <c r="A4" s="13" t="s">
        <v>8367</v>
      </c>
      <c r="B4" s="13" t="s">
        <v>8311</v>
      </c>
    </row>
    <row r="5" spans="1:6" x14ac:dyDescent="0.2">
      <c r="A5" s="13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8313</v>
      </c>
    </row>
    <row r="6" spans="1:6" x14ac:dyDescent="0.2">
      <c r="A6" s="15" t="s">
        <v>8374</v>
      </c>
      <c r="B6" s="12">
        <v>182</v>
      </c>
      <c r="C6" s="12">
        <v>2</v>
      </c>
      <c r="D6" s="12">
        <v>149</v>
      </c>
      <c r="E6" s="12">
        <v>34</v>
      </c>
      <c r="F6" s="12">
        <v>367</v>
      </c>
    </row>
    <row r="7" spans="1:6" x14ac:dyDescent="0.2">
      <c r="A7" s="15" t="s">
        <v>8375</v>
      </c>
      <c r="B7" s="12">
        <v>202</v>
      </c>
      <c r="C7" s="12">
        <v>18</v>
      </c>
      <c r="D7" s="12">
        <v>106</v>
      </c>
      <c r="E7" s="12">
        <v>27</v>
      </c>
      <c r="F7" s="12">
        <v>353</v>
      </c>
    </row>
    <row r="8" spans="1:6" x14ac:dyDescent="0.2">
      <c r="A8" s="15" t="s">
        <v>8376</v>
      </c>
      <c r="B8" s="12">
        <v>180</v>
      </c>
      <c r="C8" s="12">
        <v>30</v>
      </c>
      <c r="D8" s="12">
        <v>108</v>
      </c>
      <c r="E8" s="12">
        <v>28</v>
      </c>
      <c r="F8" s="12">
        <v>346</v>
      </c>
    </row>
    <row r="9" spans="1:6" x14ac:dyDescent="0.2">
      <c r="A9" s="15" t="s">
        <v>8377</v>
      </c>
      <c r="B9" s="12">
        <v>192</v>
      </c>
      <c r="C9" s="12"/>
      <c r="D9" s="12">
        <v>102</v>
      </c>
      <c r="E9" s="12">
        <v>27</v>
      </c>
      <c r="F9" s="12">
        <v>321</v>
      </c>
    </row>
    <row r="10" spans="1:6" x14ac:dyDescent="0.2">
      <c r="A10" s="15" t="s">
        <v>8368</v>
      </c>
      <c r="B10" s="12">
        <v>234</v>
      </c>
      <c r="C10" s="12"/>
      <c r="D10" s="12">
        <v>126</v>
      </c>
      <c r="E10" s="12">
        <v>26</v>
      </c>
      <c r="F10" s="12">
        <v>386</v>
      </c>
    </row>
    <row r="11" spans="1:6" x14ac:dyDescent="0.2">
      <c r="A11" s="15" t="s">
        <v>8378</v>
      </c>
      <c r="B11" s="12">
        <v>211</v>
      </c>
      <c r="C11" s="12"/>
      <c r="D11" s="12">
        <v>147</v>
      </c>
      <c r="E11" s="12">
        <v>27</v>
      </c>
      <c r="F11" s="12">
        <v>385</v>
      </c>
    </row>
    <row r="12" spans="1:6" x14ac:dyDescent="0.2">
      <c r="A12" s="15" t="s">
        <v>8369</v>
      </c>
      <c r="B12" s="12">
        <v>194</v>
      </c>
      <c r="C12" s="12"/>
      <c r="D12" s="12">
        <v>150</v>
      </c>
      <c r="E12" s="12">
        <v>43</v>
      </c>
      <c r="F12" s="12">
        <v>387</v>
      </c>
    </row>
    <row r="13" spans="1:6" x14ac:dyDescent="0.2">
      <c r="A13" s="15" t="s">
        <v>8370</v>
      </c>
      <c r="B13" s="12">
        <v>166</v>
      </c>
      <c r="C13" s="12"/>
      <c r="D13" s="12">
        <v>134</v>
      </c>
      <c r="E13" s="12">
        <v>33</v>
      </c>
      <c r="F13" s="12">
        <v>333</v>
      </c>
    </row>
    <row r="14" spans="1:6" x14ac:dyDescent="0.2">
      <c r="A14" s="15" t="s">
        <v>8371</v>
      </c>
      <c r="B14" s="12">
        <v>147</v>
      </c>
      <c r="C14" s="12"/>
      <c r="D14" s="12">
        <v>127</v>
      </c>
      <c r="E14" s="12">
        <v>24</v>
      </c>
      <c r="F14" s="12">
        <v>298</v>
      </c>
    </row>
    <row r="15" spans="1:6" x14ac:dyDescent="0.2">
      <c r="A15" s="15" t="s">
        <v>8372</v>
      </c>
      <c r="B15" s="12">
        <v>183</v>
      </c>
      <c r="C15" s="12"/>
      <c r="D15" s="12">
        <v>149</v>
      </c>
      <c r="E15" s="12">
        <v>20</v>
      </c>
      <c r="F15" s="12">
        <v>352</v>
      </c>
    </row>
    <row r="16" spans="1:6" x14ac:dyDescent="0.2">
      <c r="A16" s="15" t="s">
        <v>8373</v>
      </c>
      <c r="B16" s="12">
        <v>183</v>
      </c>
      <c r="C16" s="12"/>
      <c r="D16" s="12">
        <v>114</v>
      </c>
      <c r="E16" s="12">
        <v>37</v>
      </c>
      <c r="F16" s="12">
        <v>334</v>
      </c>
    </row>
    <row r="17" spans="1:6" x14ac:dyDescent="0.2">
      <c r="A17" s="15" t="s">
        <v>8379</v>
      </c>
      <c r="B17" s="12">
        <v>111</v>
      </c>
      <c r="C17" s="12"/>
      <c r="D17" s="12">
        <v>118</v>
      </c>
      <c r="E17" s="12">
        <v>23</v>
      </c>
      <c r="F17" s="12">
        <v>252</v>
      </c>
    </row>
    <row r="18" spans="1:6" x14ac:dyDescent="0.2">
      <c r="A18" s="15" t="s">
        <v>8313</v>
      </c>
      <c r="B18" s="12">
        <v>2185</v>
      </c>
      <c r="C18" s="12">
        <v>50</v>
      </c>
      <c r="D18" s="12">
        <v>1530</v>
      </c>
      <c r="E18" s="12">
        <v>349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 data</vt:lpstr>
      <vt:lpstr>Category Table</vt:lpstr>
      <vt:lpstr>Subcategory Table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Wheeler</cp:lastModifiedBy>
  <dcterms:created xsi:type="dcterms:W3CDTF">2017-04-20T15:17:24Z</dcterms:created>
  <dcterms:modified xsi:type="dcterms:W3CDTF">2019-09-07T19:20:42Z</dcterms:modified>
</cp:coreProperties>
</file>