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0910b938b680d72/Programming/Python/django_web/biru/excel/"/>
    </mc:Choice>
  </mc:AlternateContent>
  <xr:revisionPtr revIDLastSave="45" documentId="13_ncr:1_{48E28F35-72A6-4E4A-9CCE-A76C4E288C04}" xr6:coauthVersionLast="47" xr6:coauthVersionMax="47" xr10:uidLastSave="{7B76FC3C-93F2-4235-A5AE-AE89376EFDFB}"/>
  <bookViews>
    <workbookView xWindow="-120" yWindow="-120" windowWidth="20730" windowHeight="11160" xr2:uid="{00000000-000D-0000-FFFF-FFFF00000000}"/>
  </bookViews>
  <sheets>
    <sheet name="MDR" sheetId="8" r:id="rId1"/>
  </sheets>
  <definedNames>
    <definedName name="_xlnm.Print_Area" localSheetId="0">MDR!$A$1:$AC$119</definedName>
    <definedName name="_xlnm.Print_Titles" localSheetId="0">MDR!$1:$8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8" l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X117" i="8"/>
  <c r="X116" i="8"/>
  <c r="X115" i="8"/>
  <c r="X114" i="8"/>
  <c r="X113" i="8"/>
  <c r="X112" i="8"/>
  <c r="X111" i="8"/>
  <c r="X110" i="8"/>
  <c r="X109" i="8"/>
  <c r="X33" i="8"/>
  <c r="X32" i="8"/>
  <c r="X31" i="8"/>
  <c r="X30" i="8"/>
  <c r="X29" i="8"/>
  <c r="X28" i="8"/>
  <c r="X27" i="8"/>
  <c r="X26" i="8"/>
  <c r="X25" i="8"/>
  <c r="X24" i="8"/>
  <c r="X22" i="8"/>
  <c r="X21" i="8"/>
  <c r="X20" i="8"/>
  <c r="X19" i="8"/>
  <c r="X18" i="8"/>
  <c r="X17" i="8"/>
  <c r="X16" i="8"/>
  <c r="X15" i="8"/>
  <c r="X14" i="8"/>
  <c r="X13" i="8"/>
  <c r="P52" i="8" l="1"/>
  <c r="P73" i="8" l="1"/>
  <c r="J75" i="8" l="1"/>
  <c r="P108" i="8" l="1"/>
  <c r="X108" i="8" s="1"/>
  <c r="P107" i="8"/>
  <c r="X107" i="8" s="1"/>
  <c r="J99" i="8"/>
  <c r="J97" i="8"/>
  <c r="J113" i="8" s="1"/>
  <c r="J96" i="8"/>
  <c r="P96" i="8" s="1"/>
  <c r="P97" i="8" l="1"/>
  <c r="E118" i="8" l="1"/>
  <c r="P105" i="8"/>
  <c r="X105" i="8" s="1"/>
  <c r="P99" i="8"/>
  <c r="P93" i="8"/>
  <c r="P90" i="8"/>
  <c r="P89" i="8"/>
  <c r="P85" i="8"/>
  <c r="P84" i="8"/>
  <c r="P83" i="8"/>
  <c r="P82" i="8"/>
  <c r="P81" i="8"/>
  <c r="P80" i="8"/>
  <c r="P79" i="8"/>
  <c r="P78" i="8"/>
  <c r="P77" i="8"/>
  <c r="X11" i="8"/>
  <c r="P75" i="8"/>
  <c r="P74" i="8"/>
  <c r="P70" i="8"/>
  <c r="P68" i="8"/>
  <c r="P67" i="8"/>
  <c r="P66" i="8"/>
  <c r="P64" i="8"/>
  <c r="P63" i="8"/>
  <c r="P58" i="8"/>
  <c r="P56" i="8"/>
  <c r="P55" i="8"/>
  <c r="P54" i="8"/>
  <c r="P53" i="8"/>
  <c r="P51" i="8"/>
  <c r="P50" i="8"/>
  <c r="J45" i="8"/>
  <c r="P33" i="8"/>
  <c r="P32" i="8"/>
  <c r="P31" i="8"/>
  <c r="P30" i="8"/>
  <c r="P29" i="8"/>
  <c r="P28" i="8"/>
  <c r="P27" i="8"/>
  <c r="P26" i="8"/>
  <c r="P25" i="8"/>
  <c r="P20" i="8" s="1"/>
  <c r="P24" i="8"/>
  <c r="P21" i="8" s="1"/>
  <c r="P17" i="8"/>
  <c r="P16" i="8"/>
  <c r="P15" i="8"/>
  <c r="P14" i="8"/>
  <c r="P13" i="8"/>
  <c r="P11" i="8"/>
  <c r="A9" i="8"/>
  <c r="P45" i="8" l="1"/>
  <c r="J46" i="8"/>
  <c r="P22" i="8"/>
  <c r="P19" i="8"/>
  <c r="P18" i="8" s="1"/>
  <c r="J47" i="8"/>
  <c r="P47" i="8" s="1"/>
  <c r="P46" i="8" l="1"/>
  <c r="J48" i="8"/>
  <c r="P4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tc={855F0E3F-5B2D-4A18-BEB7-8EC0508F71AE}</author>
    <author>user</author>
  </authors>
  <commentList>
    <comment ref="C3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Digabung atasnya</t>
      </text>
    </comment>
    <comment ref="R93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 IFA 496</t>
        </r>
      </text>
    </comment>
    <comment ref="S93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Re-IFA 31 Agustus 20</t>
        </r>
      </text>
    </comment>
  </commentList>
</comments>
</file>

<file path=xl/sharedStrings.xml><?xml version="1.0" encoding="utf-8"?>
<sst xmlns="http://schemas.openxmlformats.org/spreadsheetml/2006/main" count="1244" uniqueCount="397">
  <si>
    <t>No.</t>
  </si>
  <si>
    <t>Deliverables</t>
  </si>
  <si>
    <t>Start</t>
  </si>
  <si>
    <t>Plan</t>
  </si>
  <si>
    <t>Actual</t>
  </si>
  <si>
    <t>Trm.</t>
  </si>
  <si>
    <t xml:space="preserve">Trm. </t>
  </si>
  <si>
    <t>Return</t>
  </si>
  <si>
    <t>Remarks</t>
  </si>
  <si>
    <t>MASTER DOCUMENT REGISTER</t>
  </si>
  <si>
    <t>Weight Factor</t>
  </si>
  <si>
    <t>Doc. Numbering</t>
  </si>
  <si>
    <t>Draft</t>
  </si>
  <si>
    <t>Total</t>
  </si>
  <si>
    <t>Issued for Approval (IFA)</t>
  </si>
  <si>
    <t>Issued for Review (IFR)</t>
  </si>
  <si>
    <t>INSTRUMENT</t>
  </si>
  <si>
    <t>ELECTRICAL</t>
  </si>
  <si>
    <t>PIPING</t>
  </si>
  <si>
    <t>MECHANICAL</t>
  </si>
  <si>
    <t>1 day</t>
  </si>
  <si>
    <t>2 days</t>
  </si>
  <si>
    <t>3 days</t>
  </si>
  <si>
    <t>5 days</t>
  </si>
  <si>
    <t>15 days</t>
  </si>
  <si>
    <t>Dur
IFR</t>
  </si>
  <si>
    <t>x</t>
  </si>
  <si>
    <t>CIVIL</t>
  </si>
  <si>
    <t>7 days</t>
  </si>
  <si>
    <t xml:space="preserve">   Cost Estimation</t>
  </si>
  <si>
    <t xml:space="preserve">   Tank Sizing</t>
  </si>
  <si>
    <t xml:space="preserve">   Utility Demand and Sizing for Pigging Facility</t>
  </si>
  <si>
    <t xml:space="preserve">   Instrument Index</t>
  </si>
  <si>
    <t xml:space="preserve">   Cause &amp; Effect Matrix</t>
  </si>
  <si>
    <t xml:space="preserve">   Datasheet for Pressure Gauge</t>
  </si>
  <si>
    <t xml:space="preserve">   Datasheet for PSV</t>
  </si>
  <si>
    <t xml:space="preserve">   Datasheet for F&amp;G Detector</t>
  </si>
  <si>
    <t xml:space="preserve">   Datasheet for Level Gauge</t>
  </si>
  <si>
    <t xml:space="preserve">   Cable Layout (Update)</t>
  </si>
  <si>
    <t xml:space="preserve">   Lighting Fixture Datasheet</t>
  </si>
  <si>
    <t xml:space="preserve">   Lightning Protection Detail Drawing</t>
  </si>
  <si>
    <t xml:space="preserve">   Grounding Detail Drawing</t>
  </si>
  <si>
    <t xml:space="preserve">   Lighting Layout</t>
  </si>
  <si>
    <t xml:space="preserve">   Grounding Layout</t>
  </si>
  <si>
    <t xml:space="preserve">   Lightning Protection Layout</t>
  </si>
  <si>
    <t xml:space="preserve">   Hazardous Area Classification</t>
  </si>
  <si>
    <t xml:space="preserve">   Electrical General Arrangement</t>
  </si>
  <si>
    <t xml:space="preserve">   MTO for Electrical</t>
  </si>
  <si>
    <t xml:space="preserve">   Tie-in Points List</t>
  </si>
  <si>
    <t xml:space="preserve">   Datasheet for Manual Valves</t>
  </si>
  <si>
    <t xml:space="preserve">   Datasheet for Piping Specialty Item</t>
  </si>
  <si>
    <t xml:space="preserve">   List of Piping Specialty Item</t>
  </si>
  <si>
    <t xml:space="preserve">   Piping Isometrics</t>
  </si>
  <si>
    <t xml:space="preserve">   Piping Stress Analysis</t>
  </si>
  <si>
    <t xml:space="preserve">   Pipe Support Drawing</t>
  </si>
  <si>
    <t xml:space="preserve">   MTO for Manual Valve</t>
  </si>
  <si>
    <t xml:space="preserve">   MTO for Piping</t>
  </si>
  <si>
    <t xml:space="preserve">   Datasheet for Separator</t>
  </si>
  <si>
    <t xml:space="preserve">   Datasheet for Tank</t>
  </si>
  <si>
    <t xml:space="preserve">   Datasheet for Pig Receiver</t>
  </si>
  <si>
    <t xml:space="preserve">   Datasheet for Portable Drain Pump</t>
  </si>
  <si>
    <t xml:space="preserve">   Calculation for Pipe Support Foundation</t>
  </si>
  <si>
    <t xml:space="preserve">   Pipe Support Foundation Drawing</t>
  </si>
  <si>
    <t xml:space="preserve">   Grounding Box Drawing</t>
  </si>
  <si>
    <t>GENERAL DOCUMENT</t>
  </si>
  <si>
    <t>PROCESS SAFETY</t>
  </si>
  <si>
    <t>PROCESS</t>
  </si>
  <si>
    <t>6.10,</t>
  </si>
  <si>
    <t>4.10,</t>
  </si>
  <si>
    <t>4.20,</t>
  </si>
  <si>
    <t xml:space="preserve">   Separator Sizing</t>
  </si>
  <si>
    <t xml:space="preserve">   PSV &amp; Control Valve Sizing</t>
  </si>
  <si>
    <t>10 days</t>
  </si>
  <si>
    <t xml:space="preserve">   Critical Line List (Update)</t>
  </si>
  <si>
    <t xml:space="preserve">   Piping Plan (Update)</t>
  </si>
  <si>
    <t xml:space="preserve">   Line Sizing</t>
  </si>
  <si>
    <t xml:space="preserve">   PSV Calculation*</t>
  </si>
  <si>
    <t xml:space="preserve">   HAZOP &amp; HAZID</t>
  </si>
  <si>
    <t>P&amp;ID Sales Gas Metering Package (PLN) Demolition</t>
  </si>
  <si>
    <t>P&amp;ID Nitrogen Package (PLN) Demolition</t>
  </si>
  <si>
    <t>P&amp;ID Sales Gas Metering Package (PLN) Modification</t>
  </si>
  <si>
    <t>P&amp;ID Nitrogen Package (PLN) Modification</t>
  </si>
  <si>
    <t>5.10.</t>
  </si>
  <si>
    <t xml:space="preserve">   Fire Protection Philosophy (Update)</t>
  </si>
  <si>
    <t xml:space="preserve">   Piping &amp; Instrumentation Diagram (P&amp;ID)</t>
  </si>
  <si>
    <t>372</t>
  </si>
  <si>
    <t>P&amp;ID Vent and Drain (PLN) Demolition</t>
  </si>
  <si>
    <t>P&amp;ID Vent and Drain (PLN) Modification</t>
  </si>
  <si>
    <t>P&amp;ID Seperator System Pigging Facility</t>
  </si>
  <si>
    <t>P&amp;ID Temporary Pig Receiver (PLN) Demolition</t>
  </si>
  <si>
    <r>
      <t xml:space="preserve">P&amp;ID Temporary Pig Receiver (PLN) Modification </t>
    </r>
    <r>
      <rPr>
        <i/>
        <sz val="11"/>
        <color rgb="FF000000"/>
        <rFont val="Calibri"/>
        <family val="2"/>
        <scheme val="minor"/>
      </rPr>
      <t>Incl. Pig Receiver</t>
    </r>
  </si>
  <si>
    <t>P&amp;ID Pig Receiver (combined into P&amp;ID Temporary Pig Receiver)</t>
  </si>
  <si>
    <t>BK06-BRU-9Q-00-001</t>
  </si>
  <si>
    <t>BK06-BRU-0J-00-001</t>
  </si>
  <si>
    <t>BK06-BRU-0J-00-002</t>
  </si>
  <si>
    <t>BK06-BRU-0J-00-003</t>
  </si>
  <si>
    <t>BK06-BRU-0J-00-004</t>
  </si>
  <si>
    <t>BK06-BRU-0J-00-005</t>
  </si>
  <si>
    <t>BK06-BRU-0Q-00-001</t>
  </si>
  <si>
    <t>BK06-BRU-4U-40-001</t>
  </si>
  <si>
    <t>BK06-BRU-4D-41-001</t>
  </si>
  <si>
    <t>BK06-BRU-4J-00-001</t>
  </si>
  <si>
    <t>BK06-BRU-4M-00-001</t>
  </si>
  <si>
    <t>BK06-BRU-4M-00-002</t>
  </si>
  <si>
    <t>BK06-BRU-4M-00-003</t>
  </si>
  <si>
    <t>BK06-BRU-4M-00-004</t>
  </si>
  <si>
    <t>BK06-BRU-4M-00-005</t>
  </si>
  <si>
    <t>BK06-BRU-4M-00-006</t>
  </si>
  <si>
    <t>BK06-BRU-4M-00-007</t>
  </si>
  <si>
    <t>BK06-BRU-4M-00-008</t>
  </si>
  <si>
    <t>BK06-BRU-4M-00-009</t>
  </si>
  <si>
    <t>BK06-BRU-4D-45-001</t>
  </si>
  <si>
    <t>BK06-BRU-4D-43-002</t>
  </si>
  <si>
    <t>BK06-BRU-4MT-47-001</t>
  </si>
  <si>
    <t>BK06-BRU-3D-32-001</t>
  </si>
  <si>
    <t>BK06-BRU-3M-88-001</t>
  </si>
  <si>
    <t>BK06-BRU-3D-37-001</t>
  </si>
  <si>
    <t>BK06-BRU-3D-37-002</t>
  </si>
  <si>
    <t>BK06-BRU-3D-31-001</t>
  </si>
  <si>
    <t>BK06-BRU-3D-37-003</t>
  </si>
  <si>
    <t>BK06-BRU-3D-37-004</t>
  </si>
  <si>
    <t>BK06-BRU-3D-37-005</t>
  </si>
  <si>
    <t>BK06-BRU-3D-37-006</t>
  </si>
  <si>
    <t>BK06-BRU-3MT-38-001</t>
  </si>
  <si>
    <t>BK06-BRU-1U-00-001</t>
  </si>
  <si>
    <t>BK06-BRU-1U-00-003</t>
  </si>
  <si>
    <t>BK06-BRU-1M-00-001</t>
  </si>
  <si>
    <t>BK06-BRU-1M-00-002</t>
  </si>
  <si>
    <t>BK06-BRU-1D-17-001</t>
  </si>
  <si>
    <t>BK06-BRU-1J-00-001</t>
  </si>
  <si>
    <t>BK06-BRU-1D-12-001</t>
  </si>
  <si>
    <t>BK06-BRU-1MT-00-001</t>
  </si>
  <si>
    <t>BK06-BRU-1MT-00-002</t>
  </si>
  <si>
    <t>BK06-BRU-1U-00-004</t>
  </si>
  <si>
    <t>BK06-BRU-1M-00-003</t>
  </si>
  <si>
    <t>BK06-BRU-1M-00-004</t>
  </si>
  <si>
    <t>BK06-BRU-1M-00-005</t>
  </si>
  <si>
    <t>BK06-BRU-1M-00-006</t>
  </si>
  <si>
    <t>BK06-BRU-6J-00-001</t>
  </si>
  <si>
    <t>BK06-BRU-6J-00-002</t>
  </si>
  <si>
    <t>BK06-BRU-6J-00-003</t>
  </si>
  <si>
    <t>BK06-BRU-6D-6C-001</t>
  </si>
  <si>
    <t>BK06-BRU-6D-6C-002</t>
  </si>
  <si>
    <t>BK06-BRU-6D-6C-003</t>
  </si>
  <si>
    <t>BK06-BRU-6D-68-001</t>
  </si>
  <si>
    <t>BK06-BRU-6D-63-001</t>
  </si>
  <si>
    <t>396</t>
  </si>
  <si>
    <t xml:space="preserve">   Process Flow Diagram (PFD) (New)</t>
  </si>
  <si>
    <t>395</t>
  </si>
  <si>
    <t>BKDD02-ME-0D-03-007</t>
  </si>
  <si>
    <t>Utility Flow Diagram (UFD) Vent and Drain System (PLN) Modification</t>
  </si>
  <si>
    <t>Utility Flow Diagram (UFD) Vent and Drain System (PLN) Demolition</t>
  </si>
  <si>
    <t>BKDD02-ME-0D-08-009</t>
  </si>
  <si>
    <t>BKDD02-ME-0D-08-009D</t>
  </si>
  <si>
    <t>BKDD06-ME-0D-05-001</t>
  </si>
  <si>
    <t>BKDD06-ME-0D-06-001</t>
  </si>
  <si>
    <t>BKDD06-ME-0D-06-001D</t>
  </si>
  <si>
    <t>BKDD06-ME-0D-06-002</t>
  </si>
  <si>
    <t>BKDD06-ME-0D-06-002D</t>
  </si>
  <si>
    <t>BKDD06-ME-0D-05-001D</t>
  </si>
  <si>
    <t>BKDD06-ME-0D-06-003</t>
  </si>
  <si>
    <t xml:space="preserve">   Process Flow Diagram (PFD) (Update) Demolition</t>
  </si>
  <si>
    <t xml:space="preserve">   Process Flow Diagram (PFD) (Update) Modification</t>
  </si>
  <si>
    <t>BKDD02-ME-0D-03-004</t>
  </si>
  <si>
    <t>BKDD02-ME-0D-03-004D</t>
  </si>
  <si>
    <t>BKDD06-ME-0D-05-002</t>
  </si>
  <si>
    <t>BKDD06-ME-0D-05-002D</t>
  </si>
  <si>
    <t>404</t>
  </si>
  <si>
    <t>402</t>
  </si>
  <si>
    <t>399</t>
  </si>
  <si>
    <t>wil</t>
  </si>
  <si>
    <t xml:space="preserve">   Datasheet for Shutdown Valve</t>
  </si>
  <si>
    <t>409</t>
  </si>
  <si>
    <t>BKDD02-ME-0Q-70-001</t>
  </si>
  <si>
    <t>Hazardous Area Classification Schedule</t>
  </si>
  <si>
    <t>413</t>
  </si>
  <si>
    <t>411</t>
  </si>
  <si>
    <t>415</t>
  </si>
  <si>
    <t>417</t>
  </si>
  <si>
    <t xml:space="preserve">   Datasheet for Pressure Regulator Valve</t>
  </si>
  <si>
    <t>del</t>
  </si>
  <si>
    <t>419</t>
  </si>
  <si>
    <t>420</t>
  </si>
  <si>
    <t>dit</t>
  </si>
  <si>
    <t>424</t>
  </si>
  <si>
    <t>422</t>
  </si>
  <si>
    <t>Instrument Cable Schedule</t>
  </si>
  <si>
    <t>BKDD00-ME-4O-87-006</t>
  </si>
  <si>
    <t>421</t>
  </si>
  <si>
    <t>roy</t>
  </si>
  <si>
    <t>434</t>
  </si>
  <si>
    <t>428</t>
  </si>
  <si>
    <t>437</t>
  </si>
  <si>
    <t>443</t>
  </si>
  <si>
    <t>444</t>
  </si>
  <si>
    <t xml:space="preserve">   Fire Fighting Equipment Layout (Update)</t>
  </si>
  <si>
    <t xml:space="preserve">   Calculation for Pig Receiver Foundation</t>
  </si>
  <si>
    <t>BK06-BRU-6J-00-004</t>
  </si>
  <si>
    <t xml:space="preserve">   Pig Receiver Foundation Drawing</t>
  </si>
  <si>
    <t>BK06-BRU-6D-6C-004</t>
  </si>
  <si>
    <t>8.10,</t>
  </si>
  <si>
    <t>446</t>
  </si>
  <si>
    <t>MTO for Civil</t>
  </si>
  <si>
    <t>BK06-BRU-6MT-00-001</t>
  </si>
  <si>
    <t>450</t>
  </si>
  <si>
    <t>451</t>
  </si>
  <si>
    <t>moved</t>
  </si>
  <si>
    <t>453</t>
  </si>
  <si>
    <t>BKDD06-ME-1D-11-001</t>
  </si>
  <si>
    <t>PLN Area Equipment Layout</t>
  </si>
  <si>
    <t>455</t>
  </si>
  <si>
    <t>458</t>
  </si>
  <si>
    <t xml:space="preserve">   Single Line Diagram</t>
  </si>
  <si>
    <t>3.10,</t>
  </si>
  <si>
    <t>3.11,</t>
  </si>
  <si>
    <t>BKDD00-ME-0L-72-001</t>
  </si>
  <si>
    <t>Fire Fighting and Safety Equipment Specification</t>
  </si>
  <si>
    <t>465</t>
  </si>
  <si>
    <t>466</t>
  </si>
  <si>
    <t xml:space="preserve">Installation Detail Layout &amp; JB General Arrangement Drawing </t>
  </si>
  <si>
    <t>by wa</t>
  </si>
  <si>
    <t>460</t>
  </si>
  <si>
    <t>464</t>
  </si>
  <si>
    <t>467</t>
  </si>
  <si>
    <t>471</t>
  </si>
  <si>
    <t>468</t>
  </si>
  <si>
    <t>473</t>
  </si>
  <si>
    <t>477</t>
  </si>
  <si>
    <t>478</t>
  </si>
  <si>
    <t>472</t>
  </si>
  <si>
    <t xml:space="preserve">   Datasheet for Pig Indicator</t>
  </si>
  <si>
    <t>475</t>
  </si>
  <si>
    <t>493</t>
  </si>
  <si>
    <t xml:space="preserve">   Lighting Support Drawing</t>
  </si>
  <si>
    <t>496</t>
  </si>
  <si>
    <t>Old Plan</t>
  </si>
  <si>
    <t>Re-IFA</t>
  </si>
  <si>
    <t>503</t>
  </si>
  <si>
    <t>BKDD06-ME-4D-49-003</t>
  </si>
  <si>
    <t>502</t>
  </si>
  <si>
    <t>506</t>
  </si>
  <si>
    <t>507</t>
  </si>
  <si>
    <t>508</t>
  </si>
  <si>
    <t>done</t>
  </si>
  <si>
    <t>509</t>
  </si>
  <si>
    <t>BKOP-BRU-0K-00-001</t>
  </si>
  <si>
    <t>505</t>
  </si>
  <si>
    <t>Vent Dispersion Study</t>
  </si>
  <si>
    <t>BKDD02-ME-0D-04-003</t>
  </si>
  <si>
    <t>BKDD02-ME-0D-04-001</t>
  </si>
  <si>
    <t>don</t>
  </si>
  <si>
    <t>515</t>
  </si>
  <si>
    <t>BKDD02-ME-0Q-76-001</t>
  </si>
  <si>
    <t xml:space="preserve">   Fire Fighting and Safety Equipment List (Update)</t>
  </si>
  <si>
    <t>Safety Equipment Layout</t>
  </si>
  <si>
    <t>Escape Route Layout</t>
  </si>
  <si>
    <t>BKDD02-ME-0D-04-002</t>
  </si>
  <si>
    <t>514</t>
  </si>
  <si>
    <t>512</t>
  </si>
  <si>
    <t>511</t>
  </si>
  <si>
    <t>011-BKDD06-4D-001</t>
  </si>
  <si>
    <t>BKDD06-ME-4D-49-009</t>
  </si>
  <si>
    <t>Instrument JB, Cable Tray Routing</t>
  </si>
  <si>
    <t>BKDD00-ME-4D-49-027</t>
  </si>
  <si>
    <t>Instrument Tubing Schedule</t>
  </si>
  <si>
    <t>BKDD00-ME-1Q-00-004</t>
  </si>
  <si>
    <t>BKDD06-ME-1D-11</t>
  </si>
  <si>
    <t>BKDD00-ME-0Q-70-003</t>
  </si>
  <si>
    <r>
      <rPr>
        <sz val="11"/>
        <color rgb="FF000000"/>
        <rFont val="Calibri"/>
        <family val="2"/>
        <scheme val="minor"/>
      </rPr>
      <t xml:space="preserve">   </t>
    </r>
    <r>
      <rPr>
        <strike/>
        <sz val="11"/>
        <color rgb="FF000000"/>
        <rFont val="Calibri"/>
        <family val="2"/>
        <scheme val="minor"/>
      </rPr>
      <t>F&amp;G Layout (Update)</t>
    </r>
  </si>
  <si>
    <t>update</t>
  </si>
  <si>
    <t>518</t>
  </si>
  <si>
    <t>520</t>
  </si>
  <si>
    <t>523</t>
  </si>
  <si>
    <t>522</t>
  </si>
  <si>
    <t>BKDD00-ME-4O-87-007</t>
  </si>
  <si>
    <t>526</t>
  </si>
  <si>
    <t>516</t>
  </si>
  <si>
    <t>529</t>
  </si>
  <si>
    <t>527</t>
  </si>
  <si>
    <t>530</t>
  </si>
  <si>
    <t>533</t>
  </si>
  <si>
    <t>532</t>
  </si>
  <si>
    <t>Approved for Construction (AFC)</t>
  </si>
  <si>
    <t>deleted</t>
  </si>
  <si>
    <t>Instrument Location Layout (Update)</t>
  </si>
  <si>
    <t xml:space="preserve">BKDD00-ME-4D-43-006 </t>
  </si>
  <si>
    <t>Instrument Cable Block Diagram</t>
  </si>
  <si>
    <t>Wiring &amp; Termination Diagram - PLN - SIS Panel 87-RCS-003 (ESD)</t>
  </si>
  <si>
    <t xml:space="preserve">   Instrument Hookup Drawing</t>
  </si>
  <si>
    <t>BKDD00-ME-4D-87-003</t>
  </si>
  <si>
    <t>Instrument ESD I/O List</t>
  </si>
  <si>
    <t xml:space="preserve">   Instrument Loop Diagram</t>
  </si>
  <si>
    <t xml:space="preserve">   MTO for Instrument</t>
  </si>
  <si>
    <t>combined</t>
  </si>
  <si>
    <t>538</t>
  </si>
  <si>
    <t>539</t>
  </si>
  <si>
    <t>536</t>
  </si>
  <si>
    <t>540</t>
  </si>
  <si>
    <t>541</t>
  </si>
  <si>
    <t>542</t>
  </si>
  <si>
    <t>544</t>
  </si>
  <si>
    <t>BK06-BRU-4D-45-002</t>
  </si>
  <si>
    <t>545</t>
  </si>
  <si>
    <t>Instrument Air (Nitrogen) Supply Layout</t>
  </si>
  <si>
    <t>546</t>
  </si>
  <si>
    <t>548</t>
  </si>
  <si>
    <t>Approved</t>
  </si>
  <si>
    <t>549</t>
  </si>
  <si>
    <t>551</t>
  </si>
  <si>
    <t>552</t>
  </si>
  <si>
    <t>550</t>
  </si>
  <si>
    <t>553</t>
  </si>
  <si>
    <t>554</t>
  </si>
  <si>
    <t>BKDD06-ME-4D-49-006</t>
  </si>
  <si>
    <t>Fire &amp; Gas Detector Layout Sales Gas Metering Area (Update)</t>
  </si>
  <si>
    <t>557</t>
  </si>
  <si>
    <t>558</t>
  </si>
  <si>
    <t>559</t>
  </si>
  <si>
    <t>560</t>
  </si>
  <si>
    <t>562</t>
  </si>
  <si>
    <t>593</t>
  </si>
  <si>
    <t>564</t>
  </si>
  <si>
    <t>565</t>
  </si>
  <si>
    <t>566</t>
  </si>
  <si>
    <t>567</t>
  </si>
  <si>
    <t>569</t>
  </si>
  <si>
    <t>570</t>
  </si>
  <si>
    <t>571</t>
  </si>
  <si>
    <t>574</t>
  </si>
  <si>
    <t>576</t>
  </si>
  <si>
    <t>577</t>
  </si>
  <si>
    <t xml:space="preserve">   HAZID Closed Out Report</t>
  </si>
  <si>
    <t>BK06-BRU-0Q-00-003~1</t>
  </si>
  <si>
    <t>BK06-BRU-0Q-00-003~2</t>
  </si>
  <si>
    <t>BK06-BRU-0Q-00-002~2</t>
  </si>
  <si>
    <t>BK06-BRU-0Q-00-002~1</t>
  </si>
  <si>
    <t xml:space="preserve">   HAZID Study Report</t>
  </si>
  <si>
    <t xml:space="preserve">   HAZOP Study Report</t>
  </si>
  <si>
    <t>578</t>
  </si>
  <si>
    <t>3.14</t>
  </si>
  <si>
    <t>3.15</t>
  </si>
  <si>
    <t>3.12</t>
  </si>
  <si>
    <t xml:space="preserve">   HAZOP  Closed Out Report</t>
  </si>
  <si>
    <t>579</t>
  </si>
  <si>
    <t>581</t>
  </si>
  <si>
    <t>580</t>
  </si>
  <si>
    <t>rep</t>
  </si>
  <si>
    <t>543</t>
  </si>
  <si>
    <t>582</t>
  </si>
  <si>
    <t>kons</t>
  </si>
  <si>
    <t>rep2</t>
  </si>
  <si>
    <t>rep1</t>
  </si>
  <si>
    <t>589</t>
  </si>
  <si>
    <t>waiting for AFC approval</t>
  </si>
  <si>
    <r>
      <t xml:space="preserve">   Equipment List </t>
    </r>
    <r>
      <rPr>
        <sz val="11"/>
        <color theme="1"/>
        <rFont val="Calibri"/>
        <family val="2"/>
        <scheme val="minor"/>
      </rPr>
      <t>(Update)</t>
    </r>
  </si>
  <si>
    <r>
      <rPr>
        <sz val="11"/>
        <color theme="1"/>
        <rFont val="Calibri"/>
        <family val="2"/>
        <scheme val="minor"/>
      </rPr>
      <t xml:space="preserve">   Datasheet for On/Off Valve </t>
    </r>
  </si>
  <si>
    <r>
      <rPr>
        <sz val="11"/>
        <color theme="1"/>
        <rFont val="Calibri"/>
        <family val="2"/>
        <scheme val="minor"/>
      </rPr>
      <t xml:space="preserve">   Datasheet for Level Switch</t>
    </r>
  </si>
  <si>
    <r>
      <t xml:space="preserve">   Calculation for Separator </t>
    </r>
    <r>
      <rPr>
        <sz val="11"/>
        <color theme="1"/>
        <rFont val="Calibri"/>
        <family val="2"/>
        <scheme val="minor"/>
      </rPr>
      <t>and Tank Foundation</t>
    </r>
  </si>
  <si>
    <r>
      <rPr>
        <sz val="11"/>
        <color theme="1"/>
        <rFont val="Calibri"/>
        <family val="2"/>
        <scheme val="minor"/>
      </rPr>
      <t xml:space="preserve">   Calculation for Bundwall</t>
    </r>
  </si>
  <si>
    <r>
      <t xml:space="preserve">   Separator </t>
    </r>
    <r>
      <rPr>
        <sz val="11"/>
        <color theme="1"/>
        <rFont val="Calibri"/>
        <family val="2"/>
        <scheme val="minor"/>
      </rPr>
      <t>and Tank Foundation Drawing</t>
    </r>
  </si>
  <si>
    <r>
      <t xml:space="preserve">   </t>
    </r>
    <r>
      <rPr>
        <sz val="11"/>
        <color theme="1"/>
        <rFont val="Calibri"/>
        <family val="2"/>
        <scheme val="minor"/>
      </rPr>
      <t>Bundwall Drawing</t>
    </r>
  </si>
  <si>
    <t>590</t>
  </si>
  <si>
    <t>re2</t>
  </si>
  <si>
    <t>594</t>
  </si>
  <si>
    <t>2,10</t>
  </si>
  <si>
    <t>2,11</t>
  </si>
  <si>
    <t>2,12</t>
  </si>
  <si>
    <t>2,13</t>
  </si>
  <si>
    <t>2,14</t>
  </si>
  <si>
    <t>2,15</t>
  </si>
  <si>
    <t>2,16</t>
  </si>
  <si>
    <t>2,17</t>
  </si>
  <si>
    <t>2,18</t>
  </si>
  <si>
    <t>2,19</t>
  </si>
  <si>
    <t>2,20</t>
  </si>
  <si>
    <t>4,21</t>
  </si>
  <si>
    <t>4,22</t>
  </si>
  <si>
    <t>4,23</t>
  </si>
  <si>
    <t>4,24</t>
  </si>
  <si>
    <t>586</t>
  </si>
  <si>
    <t>587</t>
  </si>
  <si>
    <t>waiting for IFA Review</t>
  </si>
  <si>
    <t>588</t>
  </si>
  <si>
    <t>596</t>
  </si>
  <si>
    <t>606</t>
  </si>
  <si>
    <t>waiting for IFR Review</t>
  </si>
  <si>
    <t>*Text in blue color indicates additional deliverable</t>
  </si>
  <si>
    <t>PROJECT 4</t>
  </si>
  <si>
    <t>Discipline</t>
  </si>
  <si>
    <t>General</t>
  </si>
  <si>
    <t>Process</t>
  </si>
  <si>
    <t>ProSaf</t>
  </si>
  <si>
    <t>Instrument</t>
  </si>
  <si>
    <t>Electrical</t>
  </si>
  <si>
    <t>Piping</t>
  </si>
  <si>
    <t>Mechanical</t>
  </si>
  <si>
    <t>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</si>
</sst>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8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2" borderId="1" xfId="0" applyNumberFormat="1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left" vertical="center"/>
    </xf>
    <xf numFmtId="10" fontId="3" fillId="3" borderId="1" xfId="1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1" fontId="6" fillId="3" borderId="1" xfId="0" quotePrefix="1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165" fontId="7" fillId="5" borderId="5" xfId="0" applyNumberFormat="1" applyFont="1" applyFill="1" applyBorder="1" applyAlignment="1">
      <alignment horizontal="center" vertical="center" wrapText="1"/>
    </xf>
    <xf numFmtId="10" fontId="3" fillId="0" borderId="7" xfId="1" applyNumberFormat="1" applyFont="1" applyBorder="1" applyAlignment="1">
      <alignment horizontal="center" vertical="center"/>
    </xf>
    <xf numFmtId="165" fontId="7" fillId="5" borderId="7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/>
    </xf>
    <xf numFmtId="10" fontId="3" fillId="0" borderId="1" xfId="1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2" fillId="3" borderId="1" xfId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165" fontId="9" fillId="6" borderId="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3" fillId="0" borderId="10" xfId="0" applyNumberFormat="1" applyFont="1" applyBorder="1" applyAlignment="1">
      <alignment wrapText="1"/>
    </xf>
    <xf numFmtId="0" fontId="3" fillId="0" borderId="10" xfId="0" applyFont="1" applyBorder="1" applyAlignment="1">
      <alignment horizontal="center" vertical="center"/>
    </xf>
    <xf numFmtId="1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3" fillId="0" borderId="11" xfId="0" applyFont="1" applyBorder="1"/>
    <xf numFmtId="10" fontId="2" fillId="0" borderId="12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 indent="3"/>
    </xf>
    <xf numFmtId="0" fontId="6" fillId="0" borderId="1" xfId="0" applyFont="1" applyFill="1" applyBorder="1" applyAlignment="1">
      <alignment horizontal="center" vertical="center"/>
    </xf>
    <xf numFmtId="164" fontId="6" fillId="0" borderId="1" xfId="0" quotePrefix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 vertical="center" wrapText="1" indent="3"/>
    </xf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/>
    <xf numFmtId="0" fontId="3" fillId="8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164" fontId="6" fillId="0" borderId="5" xfId="0" quotePrefix="1" applyNumberFormat="1" applyFont="1" applyFill="1" applyBorder="1" applyAlignment="1">
      <alignment horizontal="center"/>
    </xf>
    <xf numFmtId="165" fontId="0" fillId="0" borderId="5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 vertical="center" wrapText="1" indent="3"/>
    </xf>
    <xf numFmtId="0" fontId="7" fillId="0" borderId="7" xfId="0" applyFont="1" applyFill="1" applyBorder="1" applyAlignment="1">
      <alignment horizontal="center" vertical="center" wrapText="1"/>
    </xf>
    <xf numFmtId="164" fontId="5" fillId="0" borderId="7" xfId="0" applyNumberFormat="1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6" fillId="0" borderId="7" xfId="0" quotePrefix="1" applyNumberFormat="1" applyFont="1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 vertical="center" wrapText="1"/>
    </xf>
    <xf numFmtId="10" fontId="3" fillId="8" borderId="4" xfId="1" applyNumberFormat="1" applyFont="1" applyFill="1" applyBorder="1" applyAlignment="1">
      <alignment horizontal="center" vertical="center"/>
    </xf>
    <xf numFmtId="165" fontId="7" fillId="8" borderId="4" xfId="0" applyNumberFormat="1" applyFont="1" applyFill="1" applyBorder="1" applyAlignment="1">
      <alignment horizontal="center" vertical="center" wrapText="1"/>
    </xf>
    <xf numFmtId="164" fontId="5" fillId="8" borderId="4" xfId="0" applyNumberFormat="1" applyFont="1" applyFill="1" applyBorder="1" applyAlignment="1">
      <alignment horizontal="center"/>
    </xf>
    <xf numFmtId="164" fontId="0" fillId="8" borderId="4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10" fontId="5" fillId="0" borderId="1" xfId="1" applyNumberFormat="1" applyFont="1" applyFill="1" applyBorder="1" applyAlignment="1">
      <alignment horizontal="center" vertical="center"/>
    </xf>
    <xf numFmtId="165" fontId="5" fillId="5" borderId="1" xfId="0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quotePrefix="1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7" fillId="5" borderId="1" xfId="0" applyFont="1" applyFill="1" applyBorder="1" applyAlignment="1">
      <alignment horizontal="left" vertical="center" wrapText="1" indent="1"/>
    </xf>
    <xf numFmtId="164" fontId="6" fillId="0" borderId="1" xfId="0" quotePrefix="1" applyNumberFormat="1" applyFont="1" applyBorder="1" applyAlignment="1">
      <alignment horizontal="center"/>
    </xf>
    <xf numFmtId="0" fontId="11" fillId="5" borderId="1" xfId="0" applyFont="1" applyFill="1" applyBorder="1" applyAlignment="1">
      <alignment vertical="center" wrapText="1"/>
    </xf>
    <xf numFmtId="165" fontId="11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0" fontId="12" fillId="0" borderId="1" xfId="1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5" borderId="5" xfId="0" applyFont="1" applyFill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15" fillId="0" borderId="5" xfId="0" applyNumberFormat="1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165" fontId="11" fillId="5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/>
    <xf numFmtId="0" fontId="7" fillId="0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5" fontId="14" fillId="0" borderId="5" xfId="0" applyNumberFormat="1" applyFont="1" applyFill="1" applyBorder="1" applyAlignment="1">
      <alignment horizontal="center"/>
    </xf>
    <xf numFmtId="165" fontId="7" fillId="0" borderId="5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165" fontId="11" fillId="0" borderId="5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1" fontId="13" fillId="0" borderId="5" xfId="0" quotePrefix="1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left" vertical="center" wrapText="1" inden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0" fontId="13" fillId="0" borderId="1" xfId="1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 wrapText="1"/>
    </xf>
    <xf numFmtId="165" fontId="6" fillId="5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horizontal="center"/>
    </xf>
    <xf numFmtId="0" fontId="13" fillId="0" borderId="0" xfId="0" applyFont="1"/>
    <xf numFmtId="0" fontId="6" fillId="0" borderId="1" xfId="0" applyFont="1" applyFill="1" applyBorder="1" applyAlignment="1">
      <alignment horizontal="center" vertical="center" wrapText="1"/>
    </xf>
    <xf numFmtId="10" fontId="6" fillId="0" borderId="7" xfId="1" applyNumberFormat="1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0" fontId="6" fillId="0" borderId="0" xfId="0" applyFont="1"/>
    <xf numFmtId="3" fontId="3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10" fontId="0" fillId="7" borderId="1" xfId="0" applyNumberFormat="1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10" fontId="3" fillId="9" borderId="1" xfId="0" applyNumberFormat="1" applyFont="1" applyFill="1" applyBorder="1" applyAlignment="1">
      <alignment horizont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wrapText="1"/>
    </xf>
    <xf numFmtId="10" fontId="3" fillId="8" borderId="1" xfId="0" applyNumberFormat="1" applyFont="1" applyFill="1" applyBorder="1" applyAlignment="1">
      <alignment horizontal="center"/>
    </xf>
    <xf numFmtId="1" fontId="13" fillId="0" borderId="5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5" fontId="2" fillId="0" borderId="14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9" fontId="8" fillId="2" borderId="2" xfId="0" applyNumberFormat="1" applyFont="1" applyFill="1" applyBorder="1" applyAlignment="1">
      <alignment horizontal="center" vertical="center"/>
    </xf>
    <xf numFmtId="9" fontId="8" fillId="2" borderId="3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3">
    <cellStyle name="Normal" xfId="0" builtinId="0"/>
    <cellStyle name="Normal 44 2" xfId="2" xr:uid="{00000000-0005-0000-0000-000001000000}"/>
    <cellStyle name="Percent" xfId="1" builtinId="5"/>
  </cellStyles>
  <dxfs count="3"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  <dxf>
      <font>
        <strike val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FF"/>
      <color rgb="FFCCFF99"/>
      <color rgb="FFFFFF99"/>
      <color rgb="FF009900"/>
      <color rgb="FF99FF66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er" id="{DB41CC7E-5DD9-46B6-81A4-1C8E7B2C3F69}" userId="user" providerId="None"/>
</personList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2" dT="2020-07-01T14:17:36.82" personId="{DB41CC7E-5DD9-46B6-81A4-1C8E7B2C3F69}" id="{855F0E3F-5B2D-4A18-BEB7-8EC0508F71AE}">
    <text>Digabung atasnya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19"/>
  <sheetViews>
    <sheetView tabSelected="1" view="pageBreakPreview" zoomScale="70" zoomScaleNormal="85" zoomScaleSheetLayoutView="7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9.140625" defaultRowHeight="15" outlineLevelCol="2" x14ac:dyDescent="0.25"/>
  <cols>
    <col min="1" max="1" width="7.7109375" style="1" customWidth="1"/>
    <col min="2" max="2" width="27.42578125" style="1" customWidth="1"/>
    <col min="3" max="3" width="59.7109375" style="2" customWidth="1"/>
    <col min="4" max="4" width="11" style="3" hidden="1" customWidth="1" outlineLevel="1"/>
    <col min="5" max="5" width="11.28515625" style="3" customWidth="1" outlineLevel="1"/>
    <col min="6" max="6" width="14" style="122" hidden="1" customWidth="1" outlineLevel="2"/>
    <col min="7" max="7" width="13.42578125" style="122" hidden="1" customWidth="1" outlineLevel="2"/>
    <col min="8" max="8" width="12.140625" style="122" hidden="1" customWidth="1" outlineLevel="2"/>
    <col min="9" max="9" width="13.42578125" style="122" hidden="1" customWidth="1" outlineLevel="2"/>
    <col min="10" max="10" width="14.5703125" style="122" customWidth="1"/>
    <col min="11" max="11" width="14.5703125" style="124" hidden="1" customWidth="1"/>
    <col min="12" max="12" width="11.5703125" style="122" customWidth="1"/>
    <col min="13" max="13" width="15" style="122" customWidth="1"/>
    <col min="14" max="14" width="11.5703125" style="122" customWidth="1"/>
    <col min="15" max="15" width="16" style="122" customWidth="1"/>
    <col min="16" max="16" width="16" style="18" customWidth="1"/>
    <col min="17" max="17" width="16" style="18" hidden="1" customWidth="1"/>
    <col min="18" max="18" width="8.140625" style="122" customWidth="1"/>
    <col min="19" max="19" width="16" style="122" customWidth="1"/>
    <col min="20" max="20" width="8.140625" style="122" customWidth="1"/>
    <col min="21" max="21" width="13.7109375" style="122" customWidth="1"/>
    <col min="22" max="22" width="8.140625" style="131" customWidth="1"/>
    <col min="23" max="23" width="14.28515625" style="131" customWidth="1"/>
    <col min="24" max="24" width="16" style="18" customWidth="1"/>
    <col min="25" max="25" width="16" style="18" hidden="1" customWidth="1"/>
    <col min="26" max="26" width="7.42578125" style="122" customWidth="1"/>
    <col min="27" max="27" width="18.5703125" style="122" customWidth="1"/>
    <col min="28" max="29" width="26.140625" style="4" customWidth="1"/>
    <col min="30" max="16384" width="9.140625" style="4"/>
  </cols>
  <sheetData>
    <row r="1" spans="1:29" x14ac:dyDescent="0.25">
      <c r="A1" s="52"/>
      <c r="B1" s="53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8"/>
      <c r="R1" s="57"/>
      <c r="S1" s="57"/>
      <c r="T1" s="57"/>
      <c r="U1" s="57"/>
      <c r="V1" s="57"/>
      <c r="W1" s="57"/>
      <c r="X1" s="58"/>
      <c r="Y1" s="58"/>
      <c r="Z1" s="57"/>
      <c r="AA1" s="57"/>
      <c r="AB1" s="59"/>
      <c r="AC1" s="59"/>
    </row>
    <row r="2" spans="1:29" ht="23.25" x14ac:dyDescent="0.35">
      <c r="A2" s="178" t="s">
        <v>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80"/>
    </row>
    <row r="3" spans="1:29" ht="23.25" x14ac:dyDescent="0.35">
      <c r="A3" s="178" t="s">
        <v>387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80"/>
    </row>
    <row r="4" spans="1:29" ht="18.75" x14ac:dyDescent="0.3">
      <c r="A4" s="181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3"/>
    </row>
    <row r="5" spans="1:29" x14ac:dyDescent="0.25">
      <c r="A5" s="60"/>
      <c r="B5" s="161">
        <f>A5+1</f>
        <v>1</v>
      </c>
      <c r="C5" s="161">
        <f t="shared" ref="C5:AB5" si="0">B5+1</f>
        <v>2</v>
      </c>
      <c r="D5" s="161">
        <f t="shared" si="0"/>
        <v>3</v>
      </c>
      <c r="E5" s="161">
        <f t="shared" si="0"/>
        <v>4</v>
      </c>
      <c r="F5" s="161">
        <f t="shared" si="0"/>
        <v>5</v>
      </c>
      <c r="G5" s="161">
        <f t="shared" si="0"/>
        <v>6</v>
      </c>
      <c r="H5" s="161">
        <f t="shared" si="0"/>
        <v>7</v>
      </c>
      <c r="I5" s="161">
        <f t="shared" si="0"/>
        <v>8</v>
      </c>
      <c r="J5" s="161">
        <f t="shared" si="0"/>
        <v>9</v>
      </c>
      <c r="K5" s="161">
        <f t="shared" si="0"/>
        <v>10</v>
      </c>
      <c r="L5" s="161">
        <f t="shared" si="0"/>
        <v>11</v>
      </c>
      <c r="M5" s="161">
        <f t="shared" si="0"/>
        <v>12</v>
      </c>
      <c r="N5" s="161">
        <f t="shared" si="0"/>
        <v>13</v>
      </c>
      <c r="O5" s="161">
        <f t="shared" si="0"/>
        <v>14</v>
      </c>
      <c r="P5" s="161">
        <f t="shared" si="0"/>
        <v>15</v>
      </c>
      <c r="Q5" s="161">
        <f t="shared" si="0"/>
        <v>16</v>
      </c>
      <c r="R5" s="161">
        <f t="shared" si="0"/>
        <v>17</v>
      </c>
      <c r="S5" s="161">
        <f t="shared" si="0"/>
        <v>18</v>
      </c>
      <c r="T5" s="161">
        <f t="shared" si="0"/>
        <v>19</v>
      </c>
      <c r="U5" s="161">
        <f t="shared" si="0"/>
        <v>20</v>
      </c>
      <c r="V5" s="161">
        <f t="shared" si="0"/>
        <v>21</v>
      </c>
      <c r="W5" s="161">
        <f t="shared" si="0"/>
        <v>22</v>
      </c>
      <c r="X5" s="161">
        <f t="shared" si="0"/>
        <v>23</v>
      </c>
      <c r="Y5" s="161">
        <f t="shared" si="0"/>
        <v>24</v>
      </c>
      <c r="Z5" s="161">
        <f t="shared" si="0"/>
        <v>25</v>
      </c>
      <c r="AA5" s="161">
        <f t="shared" si="0"/>
        <v>26</v>
      </c>
      <c r="AB5" s="161">
        <f t="shared" si="0"/>
        <v>27</v>
      </c>
      <c r="AC5" s="160"/>
    </row>
    <row r="6" spans="1:29" x14ac:dyDescent="0.25">
      <c r="A6" s="170" t="s">
        <v>0</v>
      </c>
      <c r="B6" s="170" t="s">
        <v>11</v>
      </c>
      <c r="C6" s="184" t="s">
        <v>1</v>
      </c>
      <c r="D6" s="184" t="s">
        <v>25</v>
      </c>
      <c r="E6" s="184" t="s">
        <v>10</v>
      </c>
      <c r="F6" s="173" t="s">
        <v>2</v>
      </c>
      <c r="G6" s="175"/>
      <c r="H6" s="168" t="s">
        <v>12</v>
      </c>
      <c r="I6" s="187"/>
      <c r="J6" s="173" t="s">
        <v>15</v>
      </c>
      <c r="K6" s="174"/>
      <c r="L6" s="174"/>
      <c r="M6" s="174"/>
      <c r="N6" s="174"/>
      <c r="O6" s="175"/>
      <c r="P6" s="173" t="s">
        <v>14</v>
      </c>
      <c r="Q6" s="174"/>
      <c r="R6" s="174"/>
      <c r="S6" s="174"/>
      <c r="T6" s="174"/>
      <c r="U6" s="175"/>
      <c r="V6" s="173" t="s">
        <v>236</v>
      </c>
      <c r="W6" s="175"/>
      <c r="X6" s="168" t="s">
        <v>282</v>
      </c>
      <c r="Y6" s="169"/>
      <c r="Z6" s="169"/>
      <c r="AA6" s="169"/>
      <c r="AB6" s="170" t="s">
        <v>388</v>
      </c>
      <c r="AC6" s="170" t="s">
        <v>8</v>
      </c>
    </row>
    <row r="7" spans="1:29" x14ac:dyDescent="0.25">
      <c r="A7" s="171"/>
      <c r="B7" s="171"/>
      <c r="C7" s="185"/>
      <c r="D7" s="185"/>
      <c r="E7" s="185"/>
      <c r="F7" s="165">
        <v>0.1</v>
      </c>
      <c r="G7" s="166"/>
      <c r="H7" s="165">
        <v>0.3</v>
      </c>
      <c r="I7" s="166"/>
      <c r="J7" s="165"/>
      <c r="K7" s="167"/>
      <c r="L7" s="167"/>
      <c r="M7" s="167"/>
      <c r="N7" s="176"/>
      <c r="O7" s="177"/>
      <c r="P7" s="165"/>
      <c r="Q7" s="167"/>
      <c r="R7" s="167"/>
      <c r="S7" s="167"/>
      <c r="T7" s="176"/>
      <c r="U7" s="177"/>
      <c r="V7" s="176"/>
      <c r="W7" s="177"/>
      <c r="X7" s="165"/>
      <c r="Y7" s="167"/>
      <c r="Z7" s="167"/>
      <c r="AA7" s="167"/>
      <c r="AB7" s="171"/>
      <c r="AC7" s="171"/>
    </row>
    <row r="8" spans="1:29" x14ac:dyDescent="0.25">
      <c r="A8" s="172"/>
      <c r="B8" s="172"/>
      <c r="C8" s="186"/>
      <c r="D8" s="186"/>
      <c r="E8" s="186"/>
      <c r="F8" s="15" t="s">
        <v>3</v>
      </c>
      <c r="G8" s="15" t="s">
        <v>4</v>
      </c>
      <c r="H8" s="15" t="s">
        <v>3</v>
      </c>
      <c r="I8" s="15" t="s">
        <v>4</v>
      </c>
      <c r="J8" s="19" t="s">
        <v>3</v>
      </c>
      <c r="K8" s="19" t="s">
        <v>235</v>
      </c>
      <c r="L8" s="15" t="s">
        <v>5</v>
      </c>
      <c r="M8" s="15" t="s">
        <v>4</v>
      </c>
      <c r="N8" s="15" t="s">
        <v>6</v>
      </c>
      <c r="O8" s="15" t="s">
        <v>7</v>
      </c>
      <c r="P8" s="19" t="s">
        <v>3</v>
      </c>
      <c r="Q8" s="19" t="s">
        <v>235</v>
      </c>
      <c r="R8" s="15" t="s">
        <v>5</v>
      </c>
      <c r="S8" s="15" t="s">
        <v>4</v>
      </c>
      <c r="T8" s="15" t="s">
        <v>6</v>
      </c>
      <c r="U8" s="15" t="s">
        <v>7</v>
      </c>
      <c r="V8" s="15" t="s">
        <v>6</v>
      </c>
      <c r="W8" s="15" t="s">
        <v>4</v>
      </c>
      <c r="X8" s="19" t="s">
        <v>3</v>
      </c>
      <c r="Y8" s="19" t="s">
        <v>235</v>
      </c>
      <c r="Z8" s="15" t="s">
        <v>5</v>
      </c>
      <c r="AA8" s="15" t="s">
        <v>4</v>
      </c>
      <c r="AB8" s="172"/>
      <c r="AC8" s="172"/>
    </row>
    <row r="9" spans="1:29" x14ac:dyDescent="0.25">
      <c r="A9" s="12" t="str">
        <f>A3</f>
        <v>PROJECT 4</v>
      </c>
      <c r="B9" s="9"/>
      <c r="C9" s="121"/>
      <c r="D9" s="10"/>
      <c r="E9" s="10"/>
      <c r="F9" s="120"/>
      <c r="G9" s="120"/>
      <c r="H9" s="120"/>
      <c r="I9" s="120"/>
      <c r="J9" s="120"/>
      <c r="K9" s="123"/>
      <c r="L9" s="120"/>
      <c r="M9" s="120"/>
      <c r="N9" s="120"/>
      <c r="O9" s="120"/>
      <c r="P9" s="20"/>
      <c r="Q9" s="20"/>
      <c r="R9" s="120"/>
      <c r="S9" s="120"/>
      <c r="T9" s="120"/>
      <c r="U9" s="120"/>
      <c r="V9" s="130"/>
      <c r="W9" s="130"/>
      <c r="X9" s="20"/>
      <c r="Y9" s="20"/>
      <c r="Z9" s="120"/>
      <c r="AA9" s="120"/>
      <c r="AB9" s="11"/>
      <c r="AC9" s="11"/>
    </row>
    <row r="10" spans="1:29" x14ac:dyDescent="0.25">
      <c r="A10" s="46">
        <v>1</v>
      </c>
      <c r="B10" s="26" t="s">
        <v>64</v>
      </c>
      <c r="C10" s="51"/>
      <c r="D10" s="47"/>
      <c r="E10" s="27"/>
      <c r="F10" s="51"/>
      <c r="G10" s="51"/>
      <c r="H10" s="29"/>
      <c r="I10" s="28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0"/>
      <c r="Z10" s="33"/>
      <c r="AA10" s="28"/>
      <c r="AB10" s="34" t="s">
        <v>389</v>
      </c>
      <c r="AC10" s="34"/>
    </row>
    <row r="11" spans="1:29" x14ac:dyDescent="0.25">
      <c r="A11" s="5">
        <v>1.1000000000000001</v>
      </c>
      <c r="B11" s="14" t="s">
        <v>92</v>
      </c>
      <c r="C11" s="24" t="s">
        <v>29</v>
      </c>
      <c r="D11" s="48" t="s">
        <v>28</v>
      </c>
      <c r="E11" s="39">
        <v>1.4E-2</v>
      </c>
      <c r="F11" s="16"/>
      <c r="G11" s="43"/>
      <c r="H11" s="41"/>
      <c r="I11" s="13">
        <v>44113</v>
      </c>
      <c r="J11" s="16">
        <v>44085</v>
      </c>
      <c r="K11" s="40">
        <v>44085</v>
      </c>
      <c r="L11" s="63" t="s">
        <v>363</v>
      </c>
      <c r="M11" s="43">
        <v>44195</v>
      </c>
      <c r="N11" s="43"/>
      <c r="O11" s="43"/>
      <c r="P11" s="41">
        <f>J11+14</f>
        <v>44099</v>
      </c>
      <c r="Q11" s="41">
        <v>44099</v>
      </c>
      <c r="R11" s="17"/>
      <c r="S11" s="43"/>
      <c r="T11" s="44"/>
      <c r="U11" s="40"/>
      <c r="V11" s="44"/>
      <c r="W11" s="40"/>
      <c r="X11" s="40">
        <f>X75</f>
        <v>44119</v>
      </c>
      <c r="Y11" s="41">
        <v>44106</v>
      </c>
      <c r="Z11" s="45"/>
      <c r="AA11" s="158"/>
      <c r="AB11" s="156" t="s">
        <v>389</v>
      </c>
      <c r="AC11" s="156" t="s">
        <v>385</v>
      </c>
    </row>
    <row r="12" spans="1:29" x14ac:dyDescent="0.25">
      <c r="A12" s="46">
        <v>2</v>
      </c>
      <c r="B12" s="26" t="s">
        <v>66</v>
      </c>
      <c r="C12" s="51"/>
      <c r="D12" s="47"/>
      <c r="E12" s="27"/>
      <c r="F12" s="51"/>
      <c r="G12" s="28"/>
      <c r="H12" s="29"/>
      <c r="I12" s="28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84"/>
      <c r="Y12" s="84"/>
      <c r="Z12" s="84"/>
      <c r="AA12" s="84"/>
      <c r="AB12" s="159" t="s">
        <v>390</v>
      </c>
      <c r="AC12" s="159"/>
    </row>
    <row r="13" spans="1:29" x14ac:dyDescent="0.25">
      <c r="A13" s="5">
        <v>2.1</v>
      </c>
      <c r="B13" s="14" t="s">
        <v>93</v>
      </c>
      <c r="C13" s="24" t="s">
        <v>70</v>
      </c>
      <c r="D13" s="39" t="s">
        <v>23</v>
      </c>
      <c r="E13" s="39">
        <v>8.0000000000000002E-3</v>
      </c>
      <c r="F13" s="16"/>
      <c r="G13" s="43">
        <v>43999</v>
      </c>
      <c r="H13" s="14"/>
      <c r="I13" s="13">
        <v>44022</v>
      </c>
      <c r="J13" s="16">
        <v>44014</v>
      </c>
      <c r="K13" s="40">
        <v>44014</v>
      </c>
      <c r="L13" s="63" t="s">
        <v>167</v>
      </c>
      <c r="M13" s="43">
        <v>44022</v>
      </c>
      <c r="N13" s="63" t="s">
        <v>170</v>
      </c>
      <c r="O13" s="43">
        <v>44027</v>
      </c>
      <c r="P13" s="16">
        <f>J13+14</f>
        <v>44028</v>
      </c>
      <c r="Q13" s="41">
        <v>44028</v>
      </c>
      <c r="R13" s="99" t="s">
        <v>228</v>
      </c>
      <c r="S13" s="13">
        <v>44067</v>
      </c>
      <c r="T13" s="80" t="s">
        <v>170</v>
      </c>
      <c r="U13" s="13">
        <v>44074</v>
      </c>
      <c r="V13" s="78" t="s">
        <v>26</v>
      </c>
      <c r="W13" s="13" t="s">
        <v>26</v>
      </c>
      <c r="X13" s="40">
        <f>$J$44+28</f>
        <v>44112</v>
      </c>
      <c r="Y13" s="41">
        <v>44083</v>
      </c>
      <c r="Z13" s="78" t="s">
        <v>346</v>
      </c>
      <c r="AA13" s="158">
        <v>44161</v>
      </c>
      <c r="AB13" s="150" t="s">
        <v>390</v>
      </c>
      <c r="AC13" s="150" t="s">
        <v>306</v>
      </c>
    </row>
    <row r="14" spans="1:29" x14ac:dyDescent="0.25">
      <c r="A14" s="5">
        <v>2.2000000000000002</v>
      </c>
      <c r="B14" s="14" t="s">
        <v>94</v>
      </c>
      <c r="C14" s="24" t="s">
        <v>30</v>
      </c>
      <c r="D14" s="48" t="s">
        <v>23</v>
      </c>
      <c r="E14" s="39">
        <v>8.0000000000000002E-3</v>
      </c>
      <c r="F14" s="16"/>
      <c r="G14" s="43">
        <v>43999</v>
      </c>
      <c r="H14" s="42"/>
      <c r="I14" s="13">
        <v>44022</v>
      </c>
      <c r="J14" s="16">
        <v>44014</v>
      </c>
      <c r="K14" s="40">
        <v>44014</v>
      </c>
      <c r="L14" s="63" t="s">
        <v>167</v>
      </c>
      <c r="M14" s="43">
        <v>44022</v>
      </c>
      <c r="N14" s="63" t="s">
        <v>170</v>
      </c>
      <c r="O14" s="43">
        <v>44027</v>
      </c>
      <c r="P14" s="16">
        <f>J14+14</f>
        <v>44028</v>
      </c>
      <c r="Q14" s="41">
        <v>44028</v>
      </c>
      <c r="R14" s="99" t="s">
        <v>228</v>
      </c>
      <c r="S14" s="13">
        <v>44067</v>
      </c>
      <c r="T14" s="80" t="s">
        <v>170</v>
      </c>
      <c r="U14" s="13">
        <v>44074</v>
      </c>
      <c r="V14" s="78" t="s">
        <v>26</v>
      </c>
      <c r="W14" s="13" t="s">
        <v>26</v>
      </c>
      <c r="X14" s="40">
        <f>$J$44+28</f>
        <v>44112</v>
      </c>
      <c r="Y14" s="41">
        <v>44083</v>
      </c>
      <c r="Z14" s="78" t="s">
        <v>346</v>
      </c>
      <c r="AA14" s="158">
        <v>44161</v>
      </c>
      <c r="AB14" s="150" t="s">
        <v>390</v>
      </c>
      <c r="AC14" s="150" t="s">
        <v>306</v>
      </c>
    </row>
    <row r="15" spans="1:29" x14ac:dyDescent="0.25">
      <c r="A15" s="5">
        <v>2.2999999999999998</v>
      </c>
      <c r="B15" s="14" t="s">
        <v>95</v>
      </c>
      <c r="C15" s="24" t="s">
        <v>75</v>
      </c>
      <c r="D15" s="48" t="s">
        <v>23</v>
      </c>
      <c r="E15" s="39">
        <v>8.0000000000000002E-3</v>
      </c>
      <c r="F15" s="16"/>
      <c r="G15" s="43">
        <v>43999</v>
      </c>
      <c r="H15" s="42"/>
      <c r="I15" s="13">
        <v>44022</v>
      </c>
      <c r="J15" s="16">
        <v>44014</v>
      </c>
      <c r="K15" s="40">
        <v>44014</v>
      </c>
      <c r="L15" s="63" t="s">
        <v>167</v>
      </c>
      <c r="M15" s="43">
        <v>44022</v>
      </c>
      <c r="N15" s="63" t="s">
        <v>170</v>
      </c>
      <c r="O15" s="43">
        <v>44027</v>
      </c>
      <c r="P15" s="16">
        <f>J15+14</f>
        <v>44028</v>
      </c>
      <c r="Q15" s="41">
        <v>44028</v>
      </c>
      <c r="R15" s="99" t="s">
        <v>228</v>
      </c>
      <c r="S15" s="13">
        <v>44067</v>
      </c>
      <c r="T15" s="80" t="s">
        <v>170</v>
      </c>
      <c r="U15" s="13">
        <v>44070</v>
      </c>
      <c r="V15" s="78" t="s">
        <v>26</v>
      </c>
      <c r="W15" s="13" t="s">
        <v>26</v>
      </c>
      <c r="X15" s="40">
        <f>$J$44+28</f>
        <v>44112</v>
      </c>
      <c r="Y15" s="41">
        <v>44083</v>
      </c>
      <c r="Z15" s="78" t="s">
        <v>346</v>
      </c>
      <c r="AA15" s="158">
        <v>44161</v>
      </c>
      <c r="AB15" s="150" t="s">
        <v>390</v>
      </c>
      <c r="AC15" s="150" t="s">
        <v>306</v>
      </c>
    </row>
    <row r="16" spans="1:29" x14ac:dyDescent="0.25">
      <c r="A16" s="5">
        <v>2.4</v>
      </c>
      <c r="B16" s="14" t="s">
        <v>96</v>
      </c>
      <c r="C16" s="24" t="s">
        <v>71</v>
      </c>
      <c r="D16" s="48" t="s">
        <v>23</v>
      </c>
      <c r="E16" s="39">
        <v>8.0000000000000002E-3</v>
      </c>
      <c r="F16" s="16"/>
      <c r="G16" s="43">
        <v>43999</v>
      </c>
      <c r="H16" s="42"/>
      <c r="I16" s="13">
        <v>44022</v>
      </c>
      <c r="J16" s="16">
        <v>44021</v>
      </c>
      <c r="K16" s="40">
        <v>44021</v>
      </c>
      <c r="L16" s="63" t="s">
        <v>167</v>
      </c>
      <c r="M16" s="43">
        <v>44022</v>
      </c>
      <c r="N16" s="63" t="s">
        <v>170</v>
      </c>
      <c r="O16" s="43">
        <v>44027</v>
      </c>
      <c r="P16" s="16">
        <f>J16+14</f>
        <v>44035</v>
      </c>
      <c r="Q16" s="41">
        <v>44035</v>
      </c>
      <c r="R16" s="99" t="s">
        <v>258</v>
      </c>
      <c r="S16" s="13">
        <v>44096</v>
      </c>
      <c r="T16" s="78" t="s">
        <v>26</v>
      </c>
      <c r="U16" s="13" t="s">
        <v>26</v>
      </c>
      <c r="V16" s="78" t="s">
        <v>26</v>
      </c>
      <c r="W16" s="13" t="s">
        <v>26</v>
      </c>
      <c r="X16" s="40">
        <f>$J$44+28</f>
        <v>44112</v>
      </c>
      <c r="Y16" s="41">
        <v>44083</v>
      </c>
      <c r="Z16" s="78" t="s">
        <v>346</v>
      </c>
      <c r="AA16" s="158">
        <v>44161</v>
      </c>
      <c r="AB16" s="150" t="s">
        <v>390</v>
      </c>
      <c r="AC16" s="150" t="s">
        <v>306</v>
      </c>
    </row>
    <row r="17" spans="1:29" x14ac:dyDescent="0.25">
      <c r="A17" s="5">
        <v>2.5</v>
      </c>
      <c r="B17" s="14" t="s">
        <v>97</v>
      </c>
      <c r="C17" s="116" t="s">
        <v>31</v>
      </c>
      <c r="D17" s="48" t="s">
        <v>23</v>
      </c>
      <c r="E17" s="39">
        <v>8.0000000000000002E-3</v>
      </c>
      <c r="F17" s="16"/>
      <c r="G17" s="43">
        <v>44015</v>
      </c>
      <c r="H17" s="42"/>
      <c r="I17" s="13">
        <v>44022</v>
      </c>
      <c r="J17" s="16">
        <v>44021</v>
      </c>
      <c r="K17" s="40">
        <v>44021</v>
      </c>
      <c r="L17" s="99" t="s">
        <v>258</v>
      </c>
      <c r="M17" s="13">
        <v>44096</v>
      </c>
      <c r="N17" s="63" t="s">
        <v>170</v>
      </c>
      <c r="O17" s="43">
        <v>44126</v>
      </c>
      <c r="P17" s="16">
        <f>J17+14</f>
        <v>44035</v>
      </c>
      <c r="Q17" s="41">
        <v>44035</v>
      </c>
      <c r="R17" s="132" t="s">
        <v>316</v>
      </c>
      <c r="S17" s="13">
        <v>44140</v>
      </c>
      <c r="T17" s="80" t="s">
        <v>170</v>
      </c>
      <c r="U17" s="13">
        <v>44151</v>
      </c>
      <c r="V17" s="78" t="s">
        <v>26</v>
      </c>
      <c r="W17" s="13" t="s">
        <v>26</v>
      </c>
      <c r="X17" s="40">
        <f>$J$44+28</f>
        <v>44112</v>
      </c>
      <c r="Y17" s="41">
        <v>44083</v>
      </c>
      <c r="Z17" s="17" t="s">
        <v>330</v>
      </c>
      <c r="AA17" s="158">
        <v>44161</v>
      </c>
      <c r="AB17" s="150" t="s">
        <v>390</v>
      </c>
      <c r="AC17" s="150" t="s">
        <v>306</v>
      </c>
    </row>
    <row r="18" spans="1:29" x14ac:dyDescent="0.25">
      <c r="A18" s="5">
        <v>2.6</v>
      </c>
      <c r="B18" s="14" t="s">
        <v>149</v>
      </c>
      <c r="C18" s="24" t="s">
        <v>147</v>
      </c>
      <c r="D18" s="48" t="s">
        <v>23</v>
      </c>
      <c r="E18" s="39">
        <v>8.0000000000000002E-3</v>
      </c>
      <c r="F18" s="16"/>
      <c r="G18" s="43">
        <v>43999</v>
      </c>
      <c r="H18" s="42"/>
      <c r="I18" s="13">
        <v>44022</v>
      </c>
      <c r="J18" s="16">
        <v>44001</v>
      </c>
      <c r="K18" s="40">
        <v>44001</v>
      </c>
      <c r="L18" s="63" t="s">
        <v>146</v>
      </c>
      <c r="M18" s="43">
        <v>44020</v>
      </c>
      <c r="N18" s="63" t="s">
        <v>170</v>
      </c>
      <c r="O18" s="43">
        <v>44025</v>
      </c>
      <c r="P18" s="16">
        <f>P19</f>
        <v>44035</v>
      </c>
      <c r="Q18" s="41">
        <v>44035</v>
      </c>
      <c r="R18" s="99" t="s">
        <v>218</v>
      </c>
      <c r="S18" s="13">
        <v>44056</v>
      </c>
      <c r="T18" s="80" t="s">
        <v>170</v>
      </c>
      <c r="U18" s="13">
        <v>44062</v>
      </c>
      <c r="V18" s="78" t="s">
        <v>246</v>
      </c>
      <c r="W18" s="13">
        <v>44078</v>
      </c>
      <c r="X18" s="40">
        <f>$J$44+14</f>
        <v>44098</v>
      </c>
      <c r="Y18" s="41">
        <v>44069</v>
      </c>
      <c r="Z18" s="78" t="s">
        <v>346</v>
      </c>
      <c r="AA18" s="158">
        <v>44160</v>
      </c>
      <c r="AB18" s="150" t="s">
        <v>390</v>
      </c>
      <c r="AC18" s="150" t="s">
        <v>306</v>
      </c>
    </row>
    <row r="19" spans="1:29" x14ac:dyDescent="0.25">
      <c r="A19" s="5">
        <v>2.7</v>
      </c>
      <c r="B19" s="14" t="s">
        <v>164</v>
      </c>
      <c r="C19" s="68" t="s">
        <v>161</v>
      </c>
      <c r="D19" s="69" t="s">
        <v>23</v>
      </c>
      <c r="E19" s="39">
        <v>8.0000000000000002E-3</v>
      </c>
      <c r="F19" s="35"/>
      <c r="G19" s="70">
        <v>43999</v>
      </c>
      <c r="H19" s="71"/>
      <c r="I19" s="13">
        <v>44022</v>
      </c>
      <c r="J19" s="16">
        <v>44001</v>
      </c>
      <c r="K19" s="126">
        <v>44001</v>
      </c>
      <c r="L19" s="72" t="s">
        <v>85</v>
      </c>
      <c r="M19" s="70">
        <v>44008</v>
      </c>
      <c r="N19" s="63" t="s">
        <v>170</v>
      </c>
      <c r="O19" s="43">
        <v>44025</v>
      </c>
      <c r="P19" s="16">
        <f>P24</f>
        <v>44035</v>
      </c>
      <c r="Q19" s="73">
        <v>44035</v>
      </c>
      <c r="R19" s="99" t="s">
        <v>218</v>
      </c>
      <c r="S19" s="13">
        <v>44056</v>
      </c>
      <c r="T19" s="80" t="s">
        <v>170</v>
      </c>
      <c r="U19" s="13">
        <v>44062</v>
      </c>
      <c r="V19" s="78" t="s">
        <v>246</v>
      </c>
      <c r="W19" s="13">
        <v>44078</v>
      </c>
      <c r="X19" s="40">
        <f>$J$44+14</f>
        <v>44098</v>
      </c>
      <c r="Y19" s="73">
        <v>44069</v>
      </c>
      <c r="Z19" s="78" t="s">
        <v>279</v>
      </c>
      <c r="AA19" s="158">
        <v>44106</v>
      </c>
      <c r="AB19" s="150" t="s">
        <v>390</v>
      </c>
      <c r="AC19" s="150" t="s">
        <v>306</v>
      </c>
    </row>
    <row r="20" spans="1:29" x14ac:dyDescent="0.25">
      <c r="A20" s="5">
        <v>2.8</v>
      </c>
      <c r="B20" s="14" t="s">
        <v>163</v>
      </c>
      <c r="C20" s="68" t="s">
        <v>162</v>
      </c>
      <c r="D20" s="69" t="s">
        <v>23</v>
      </c>
      <c r="E20" s="39">
        <v>8.0000000000000002E-3</v>
      </c>
      <c r="F20" s="35"/>
      <c r="G20" s="70">
        <v>43999</v>
      </c>
      <c r="H20" s="71"/>
      <c r="I20" s="13">
        <v>44022</v>
      </c>
      <c r="J20" s="16">
        <v>44001</v>
      </c>
      <c r="K20" s="126">
        <v>44001</v>
      </c>
      <c r="L20" s="72" t="s">
        <v>85</v>
      </c>
      <c r="M20" s="70">
        <v>44008</v>
      </c>
      <c r="N20" s="63" t="s">
        <v>170</v>
      </c>
      <c r="O20" s="43">
        <v>44025</v>
      </c>
      <c r="P20" s="16">
        <f>P25</f>
        <v>44035</v>
      </c>
      <c r="Q20" s="73">
        <v>44035</v>
      </c>
      <c r="R20" s="99" t="s">
        <v>218</v>
      </c>
      <c r="S20" s="13">
        <v>44056</v>
      </c>
      <c r="T20" s="80" t="s">
        <v>170</v>
      </c>
      <c r="U20" s="13">
        <v>44062</v>
      </c>
      <c r="V20" s="78" t="s">
        <v>246</v>
      </c>
      <c r="W20" s="13">
        <v>44078</v>
      </c>
      <c r="X20" s="40">
        <f>$J$44+14</f>
        <v>44098</v>
      </c>
      <c r="Y20" s="73">
        <v>44069</v>
      </c>
      <c r="Z20" s="78" t="s">
        <v>279</v>
      </c>
      <c r="AA20" s="158">
        <v>44106</v>
      </c>
      <c r="AB20" s="150" t="s">
        <v>390</v>
      </c>
      <c r="AC20" s="150" t="s">
        <v>306</v>
      </c>
    </row>
    <row r="21" spans="1:29" ht="14.45" customHeight="1" x14ac:dyDescent="0.25">
      <c r="A21" s="5">
        <v>2.9</v>
      </c>
      <c r="B21" s="14" t="s">
        <v>152</v>
      </c>
      <c r="C21" s="87" t="s">
        <v>150</v>
      </c>
      <c r="D21" s="69" t="s">
        <v>23</v>
      </c>
      <c r="E21" s="39">
        <v>8.0000000000000002E-3</v>
      </c>
      <c r="F21" s="35"/>
      <c r="G21" s="70">
        <v>43999</v>
      </c>
      <c r="H21" s="71"/>
      <c r="I21" s="13">
        <v>44022</v>
      </c>
      <c r="J21" s="16">
        <v>44001</v>
      </c>
      <c r="K21" s="126">
        <v>44001</v>
      </c>
      <c r="L21" s="72" t="s">
        <v>85</v>
      </c>
      <c r="M21" s="70">
        <v>44008</v>
      </c>
      <c r="N21" s="63" t="s">
        <v>170</v>
      </c>
      <c r="O21" s="43">
        <v>44025</v>
      </c>
      <c r="P21" s="16">
        <f>P24</f>
        <v>44035</v>
      </c>
      <c r="Q21" s="73">
        <v>44035</v>
      </c>
      <c r="R21" s="99" t="s">
        <v>218</v>
      </c>
      <c r="S21" s="13">
        <v>44056</v>
      </c>
      <c r="T21" s="80" t="s">
        <v>170</v>
      </c>
      <c r="U21" s="13">
        <v>44062</v>
      </c>
      <c r="V21" s="78" t="s">
        <v>246</v>
      </c>
      <c r="W21" s="13">
        <v>44078</v>
      </c>
      <c r="X21" s="40">
        <f>$J$44+14</f>
        <v>44098</v>
      </c>
      <c r="Y21" s="73">
        <v>44069</v>
      </c>
      <c r="Z21" s="78" t="s">
        <v>279</v>
      </c>
      <c r="AA21" s="158">
        <v>44106</v>
      </c>
      <c r="AB21" s="150" t="s">
        <v>390</v>
      </c>
      <c r="AC21" s="150" t="s">
        <v>306</v>
      </c>
    </row>
    <row r="22" spans="1:29" ht="30" x14ac:dyDescent="0.25">
      <c r="A22" s="5" t="s">
        <v>364</v>
      </c>
      <c r="B22" s="14" t="s">
        <v>153</v>
      </c>
      <c r="C22" s="87" t="s">
        <v>151</v>
      </c>
      <c r="D22" s="69" t="s">
        <v>23</v>
      </c>
      <c r="E22" s="39">
        <v>8.0000000000000002E-3</v>
      </c>
      <c r="F22" s="35"/>
      <c r="G22" s="70">
        <v>43999</v>
      </c>
      <c r="H22" s="71"/>
      <c r="I22" s="13">
        <v>44022</v>
      </c>
      <c r="J22" s="16">
        <v>44001</v>
      </c>
      <c r="K22" s="126">
        <v>44001</v>
      </c>
      <c r="L22" s="72" t="s">
        <v>85</v>
      </c>
      <c r="M22" s="70">
        <v>44008</v>
      </c>
      <c r="N22" s="63" t="s">
        <v>170</v>
      </c>
      <c r="O22" s="43">
        <v>44025</v>
      </c>
      <c r="P22" s="16">
        <f>P25</f>
        <v>44035</v>
      </c>
      <c r="Q22" s="73">
        <v>44035</v>
      </c>
      <c r="R22" s="99" t="s">
        <v>218</v>
      </c>
      <c r="S22" s="13">
        <v>44056</v>
      </c>
      <c r="T22" s="80" t="s">
        <v>170</v>
      </c>
      <c r="U22" s="13">
        <v>44062</v>
      </c>
      <c r="V22" s="78" t="s">
        <v>246</v>
      </c>
      <c r="W22" s="13">
        <v>44078</v>
      </c>
      <c r="X22" s="40">
        <f>$J$44+14</f>
        <v>44098</v>
      </c>
      <c r="Y22" s="73">
        <v>44069</v>
      </c>
      <c r="Z22" s="78" t="s">
        <v>279</v>
      </c>
      <c r="AA22" s="158">
        <v>44106</v>
      </c>
      <c r="AB22" s="150" t="s">
        <v>390</v>
      </c>
      <c r="AC22" s="150" t="s">
        <v>306</v>
      </c>
    </row>
    <row r="23" spans="1:29" s="66" customFormat="1" x14ac:dyDescent="0.25">
      <c r="A23" s="65"/>
      <c r="B23" s="67"/>
      <c r="C23" s="86" t="s">
        <v>84</v>
      </c>
      <c r="D23" s="81"/>
      <c r="E23" s="82"/>
      <c r="F23" s="83"/>
      <c r="G23" s="84"/>
      <c r="H23" s="85"/>
      <c r="I23" s="84"/>
      <c r="J23" s="32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 t="s">
        <v>390</v>
      </c>
      <c r="AC23" s="84"/>
    </row>
    <row r="24" spans="1:29" x14ac:dyDescent="0.25">
      <c r="A24" s="5" t="s">
        <v>365</v>
      </c>
      <c r="B24" s="14" t="s">
        <v>166</v>
      </c>
      <c r="C24" s="74" t="s">
        <v>78</v>
      </c>
      <c r="D24" s="75" t="s">
        <v>72</v>
      </c>
      <c r="E24" s="39">
        <v>8.0000000000000002E-3</v>
      </c>
      <c r="F24" s="37"/>
      <c r="G24" s="76">
        <v>43999</v>
      </c>
      <c r="H24" s="77"/>
      <c r="I24" s="76">
        <v>44001</v>
      </c>
      <c r="J24" s="16">
        <v>44014</v>
      </c>
      <c r="K24" s="127">
        <v>44014</v>
      </c>
      <c r="L24" s="78" t="s">
        <v>85</v>
      </c>
      <c r="M24" s="76">
        <v>44008</v>
      </c>
      <c r="N24" s="63" t="s">
        <v>170</v>
      </c>
      <c r="O24" s="43">
        <v>44027</v>
      </c>
      <c r="P24" s="16">
        <f t="shared" ref="P24:P33" si="1">J24+21</f>
        <v>44035</v>
      </c>
      <c r="Q24" s="79">
        <v>44035</v>
      </c>
      <c r="R24" s="99" t="s">
        <v>218</v>
      </c>
      <c r="S24" s="13">
        <v>44056</v>
      </c>
      <c r="T24" s="80" t="s">
        <v>170</v>
      </c>
      <c r="U24" s="13">
        <v>44069</v>
      </c>
      <c r="V24" s="78" t="s">
        <v>246</v>
      </c>
      <c r="W24" s="13">
        <v>44078</v>
      </c>
      <c r="X24" s="40">
        <f>$J$44+14</f>
        <v>44098</v>
      </c>
      <c r="Y24" s="79">
        <v>44069</v>
      </c>
      <c r="Z24" s="78" t="s">
        <v>279</v>
      </c>
      <c r="AA24" s="43">
        <v>44106</v>
      </c>
      <c r="AB24" s="150" t="s">
        <v>390</v>
      </c>
      <c r="AC24" s="150" t="s">
        <v>306</v>
      </c>
    </row>
    <row r="25" spans="1:29" x14ac:dyDescent="0.25">
      <c r="A25" s="5" t="s">
        <v>366</v>
      </c>
      <c r="B25" s="14" t="s">
        <v>156</v>
      </c>
      <c r="C25" s="61" t="s">
        <v>86</v>
      </c>
      <c r="D25" s="48" t="s">
        <v>72</v>
      </c>
      <c r="E25" s="39">
        <v>8.0000000000000002E-3</v>
      </c>
      <c r="F25" s="16"/>
      <c r="G25" s="43">
        <v>43999</v>
      </c>
      <c r="H25" s="42"/>
      <c r="I25" s="43">
        <v>44001</v>
      </c>
      <c r="J25" s="16">
        <v>44014</v>
      </c>
      <c r="K25" s="40">
        <v>44014</v>
      </c>
      <c r="L25" s="63" t="s">
        <v>146</v>
      </c>
      <c r="M25" s="43">
        <v>44020</v>
      </c>
      <c r="N25" s="63" t="s">
        <v>170</v>
      </c>
      <c r="O25" s="43">
        <v>44027</v>
      </c>
      <c r="P25" s="16">
        <f>J25+21</f>
        <v>44035</v>
      </c>
      <c r="Q25" s="41">
        <v>44035</v>
      </c>
      <c r="R25" s="99" t="s">
        <v>218</v>
      </c>
      <c r="S25" s="13">
        <v>44056</v>
      </c>
      <c r="T25" s="80" t="s">
        <v>170</v>
      </c>
      <c r="U25" s="13">
        <v>44069</v>
      </c>
      <c r="V25" s="78" t="s">
        <v>246</v>
      </c>
      <c r="W25" s="13">
        <v>44078</v>
      </c>
      <c r="X25" s="40">
        <f t="shared" ref="X25:X33" si="2">$J$44+14</f>
        <v>44098</v>
      </c>
      <c r="Y25" s="41">
        <v>44069</v>
      </c>
      <c r="Z25" s="78" t="s">
        <v>279</v>
      </c>
      <c r="AA25" s="43">
        <v>44106</v>
      </c>
      <c r="AB25" s="150" t="s">
        <v>390</v>
      </c>
      <c r="AC25" s="150" t="s">
        <v>306</v>
      </c>
    </row>
    <row r="26" spans="1:29" x14ac:dyDescent="0.25">
      <c r="A26" s="5" t="s">
        <v>367</v>
      </c>
      <c r="B26" t="s">
        <v>158</v>
      </c>
      <c r="C26" s="61" t="s">
        <v>79</v>
      </c>
      <c r="D26" s="48" t="s">
        <v>72</v>
      </c>
      <c r="E26" s="39">
        <v>8.0000000000000002E-3</v>
      </c>
      <c r="F26" s="16"/>
      <c r="G26" s="43">
        <v>43999</v>
      </c>
      <c r="H26" s="42"/>
      <c r="I26" s="43">
        <v>44001</v>
      </c>
      <c r="J26" s="16">
        <v>44014</v>
      </c>
      <c r="K26" s="40">
        <v>44014</v>
      </c>
      <c r="L26" s="63" t="s">
        <v>146</v>
      </c>
      <c r="M26" s="43">
        <v>44020</v>
      </c>
      <c r="N26" s="63" t="s">
        <v>170</v>
      </c>
      <c r="O26" s="43">
        <v>44027</v>
      </c>
      <c r="P26" s="16">
        <f t="shared" si="1"/>
        <v>44035</v>
      </c>
      <c r="Q26" s="41">
        <v>44035</v>
      </c>
      <c r="R26" s="99" t="s">
        <v>218</v>
      </c>
      <c r="S26" s="13">
        <v>44056</v>
      </c>
      <c r="T26" s="80" t="s">
        <v>170</v>
      </c>
      <c r="U26" s="13">
        <v>44069</v>
      </c>
      <c r="V26" s="78" t="s">
        <v>246</v>
      </c>
      <c r="W26" s="13">
        <v>44078</v>
      </c>
      <c r="X26" s="40">
        <f t="shared" si="2"/>
        <v>44098</v>
      </c>
      <c r="Y26" s="41">
        <v>44069</v>
      </c>
      <c r="Z26" s="78" t="s">
        <v>279</v>
      </c>
      <c r="AA26" s="43">
        <v>44106</v>
      </c>
      <c r="AB26" s="150" t="s">
        <v>390</v>
      </c>
      <c r="AC26" s="150" t="s">
        <v>306</v>
      </c>
    </row>
    <row r="27" spans="1:29" x14ac:dyDescent="0.25">
      <c r="A27" s="5" t="s">
        <v>368</v>
      </c>
      <c r="B27" s="14" t="s">
        <v>159</v>
      </c>
      <c r="C27" s="61" t="s">
        <v>89</v>
      </c>
      <c r="D27" s="48" t="s">
        <v>72</v>
      </c>
      <c r="E27" s="39">
        <v>8.0000000000000002E-3</v>
      </c>
      <c r="F27" s="16"/>
      <c r="G27" s="43">
        <v>43999</v>
      </c>
      <c r="H27" s="42"/>
      <c r="I27" s="43">
        <v>44001</v>
      </c>
      <c r="J27" s="16">
        <v>44014</v>
      </c>
      <c r="K27" s="40">
        <v>44014</v>
      </c>
      <c r="L27" s="63" t="s">
        <v>85</v>
      </c>
      <c r="M27" s="43">
        <v>44008</v>
      </c>
      <c r="N27" s="63" t="s">
        <v>170</v>
      </c>
      <c r="O27" s="43">
        <v>44027</v>
      </c>
      <c r="P27" s="16">
        <f t="shared" si="1"/>
        <v>44035</v>
      </c>
      <c r="Q27" s="41">
        <v>44035</v>
      </c>
      <c r="R27" s="99" t="s">
        <v>218</v>
      </c>
      <c r="S27" s="13">
        <v>44056</v>
      </c>
      <c r="T27" s="80" t="s">
        <v>170</v>
      </c>
      <c r="U27" s="13">
        <v>44069</v>
      </c>
      <c r="V27" s="78" t="s">
        <v>246</v>
      </c>
      <c r="W27" s="13">
        <v>44078</v>
      </c>
      <c r="X27" s="40">
        <f t="shared" si="2"/>
        <v>44098</v>
      </c>
      <c r="Y27" s="41">
        <v>44069</v>
      </c>
      <c r="Z27" s="78" t="s">
        <v>279</v>
      </c>
      <c r="AA27" s="43">
        <v>44106</v>
      </c>
      <c r="AB27" s="150" t="s">
        <v>390</v>
      </c>
      <c r="AC27" s="150" t="s">
        <v>306</v>
      </c>
    </row>
    <row r="28" spans="1:29" x14ac:dyDescent="0.25">
      <c r="A28" s="5" t="s">
        <v>369</v>
      </c>
      <c r="B28" s="14" t="s">
        <v>165</v>
      </c>
      <c r="C28" s="61" t="s">
        <v>80</v>
      </c>
      <c r="D28" s="48" t="s">
        <v>72</v>
      </c>
      <c r="E28" s="39">
        <v>8.0000000000000002E-3</v>
      </c>
      <c r="F28" s="16"/>
      <c r="G28" s="43">
        <v>43999</v>
      </c>
      <c r="H28" s="42"/>
      <c r="I28" s="43">
        <v>44001</v>
      </c>
      <c r="J28" s="16">
        <v>44014</v>
      </c>
      <c r="K28" s="40">
        <v>44014</v>
      </c>
      <c r="L28" s="63" t="s">
        <v>85</v>
      </c>
      <c r="M28" s="43">
        <v>44008</v>
      </c>
      <c r="N28" s="63" t="s">
        <v>170</v>
      </c>
      <c r="O28" s="43">
        <v>44027</v>
      </c>
      <c r="P28" s="16">
        <f t="shared" si="1"/>
        <v>44035</v>
      </c>
      <c r="Q28" s="41">
        <v>44035</v>
      </c>
      <c r="R28" s="99" t="s">
        <v>218</v>
      </c>
      <c r="S28" s="13">
        <v>44056</v>
      </c>
      <c r="T28" s="80" t="s">
        <v>170</v>
      </c>
      <c r="U28" s="13">
        <v>44069</v>
      </c>
      <c r="V28" s="78" t="s">
        <v>246</v>
      </c>
      <c r="W28" s="13">
        <v>44078</v>
      </c>
      <c r="X28" s="40">
        <f t="shared" si="2"/>
        <v>44098</v>
      </c>
      <c r="Y28" s="41">
        <v>44069</v>
      </c>
      <c r="Z28" s="78" t="s">
        <v>279</v>
      </c>
      <c r="AA28" s="43">
        <v>44106</v>
      </c>
      <c r="AB28" s="150" t="s">
        <v>390</v>
      </c>
      <c r="AC28" s="150" t="s">
        <v>306</v>
      </c>
    </row>
    <row r="29" spans="1:29" x14ac:dyDescent="0.25">
      <c r="A29" s="5" t="s">
        <v>370</v>
      </c>
      <c r="B29" s="14" t="s">
        <v>155</v>
      </c>
      <c r="C29" s="61" t="s">
        <v>87</v>
      </c>
      <c r="D29" s="48" t="s">
        <v>72</v>
      </c>
      <c r="E29" s="39">
        <v>8.0000000000000002E-3</v>
      </c>
      <c r="F29" s="16"/>
      <c r="G29" s="43">
        <v>43999</v>
      </c>
      <c r="H29" s="42"/>
      <c r="I29" s="43">
        <v>44001</v>
      </c>
      <c r="J29" s="16">
        <v>44014</v>
      </c>
      <c r="K29" s="40">
        <v>44014</v>
      </c>
      <c r="L29" s="63" t="s">
        <v>146</v>
      </c>
      <c r="M29" s="43">
        <v>44020</v>
      </c>
      <c r="N29" s="63" t="s">
        <v>170</v>
      </c>
      <c r="O29" s="43">
        <v>44027</v>
      </c>
      <c r="P29" s="16">
        <f t="shared" si="1"/>
        <v>44035</v>
      </c>
      <c r="Q29" s="41">
        <v>44035</v>
      </c>
      <c r="R29" s="99" t="s">
        <v>218</v>
      </c>
      <c r="S29" s="13">
        <v>44056</v>
      </c>
      <c r="T29" s="80" t="s">
        <v>170</v>
      </c>
      <c r="U29" s="13">
        <v>44069</v>
      </c>
      <c r="V29" s="78" t="s">
        <v>246</v>
      </c>
      <c r="W29" s="13">
        <v>44078</v>
      </c>
      <c r="X29" s="40">
        <f t="shared" si="2"/>
        <v>44098</v>
      </c>
      <c r="Y29" s="41">
        <v>44069</v>
      </c>
      <c r="Z29" s="78" t="s">
        <v>279</v>
      </c>
      <c r="AA29" s="43">
        <v>44106</v>
      </c>
      <c r="AB29" s="150" t="s">
        <v>390</v>
      </c>
      <c r="AC29" s="150" t="s">
        <v>306</v>
      </c>
    </row>
    <row r="30" spans="1:29" x14ac:dyDescent="0.25">
      <c r="A30" s="5" t="s">
        <v>371</v>
      </c>
      <c r="B30" s="14" t="s">
        <v>157</v>
      </c>
      <c r="C30" s="61" t="s">
        <v>81</v>
      </c>
      <c r="D30" s="48" t="s">
        <v>72</v>
      </c>
      <c r="E30" s="39">
        <v>8.0000000000000002E-3</v>
      </c>
      <c r="F30" s="16"/>
      <c r="G30" s="43">
        <v>43999</v>
      </c>
      <c r="H30" s="42"/>
      <c r="I30" s="43">
        <v>44001</v>
      </c>
      <c r="J30" s="16">
        <v>44014</v>
      </c>
      <c r="K30" s="40">
        <v>44014</v>
      </c>
      <c r="L30" s="63" t="s">
        <v>146</v>
      </c>
      <c r="M30" s="43">
        <v>44020</v>
      </c>
      <c r="N30" s="63" t="s">
        <v>170</v>
      </c>
      <c r="O30" s="43">
        <v>44027</v>
      </c>
      <c r="P30" s="16">
        <f t="shared" si="1"/>
        <v>44035</v>
      </c>
      <c r="Q30" s="41">
        <v>44035</v>
      </c>
      <c r="R30" s="99" t="s">
        <v>218</v>
      </c>
      <c r="S30" s="13">
        <v>44056</v>
      </c>
      <c r="T30" s="80" t="s">
        <v>170</v>
      </c>
      <c r="U30" s="13">
        <v>44069</v>
      </c>
      <c r="V30" s="78" t="s">
        <v>246</v>
      </c>
      <c r="W30" s="13">
        <v>44078</v>
      </c>
      <c r="X30" s="40">
        <f t="shared" si="2"/>
        <v>44098</v>
      </c>
      <c r="Y30" s="41">
        <v>44069</v>
      </c>
      <c r="Z30" s="78" t="s">
        <v>279</v>
      </c>
      <c r="AA30" s="43">
        <v>44106</v>
      </c>
      <c r="AB30" s="150" t="s">
        <v>390</v>
      </c>
      <c r="AC30" s="150" t="s">
        <v>306</v>
      </c>
    </row>
    <row r="31" spans="1:29" ht="14.45" customHeight="1" x14ac:dyDescent="0.25">
      <c r="A31" s="5" t="s">
        <v>372</v>
      </c>
      <c r="B31" s="14" t="s">
        <v>154</v>
      </c>
      <c r="C31" s="61" t="s">
        <v>90</v>
      </c>
      <c r="D31" s="48" t="s">
        <v>72</v>
      </c>
      <c r="E31" s="39">
        <v>8.9999999999999993E-3</v>
      </c>
      <c r="F31" s="16"/>
      <c r="G31" s="43">
        <v>43999</v>
      </c>
      <c r="H31" s="42"/>
      <c r="I31" s="43">
        <v>44001</v>
      </c>
      <c r="J31" s="16">
        <v>44014</v>
      </c>
      <c r="K31" s="40">
        <v>44014</v>
      </c>
      <c r="L31" s="63" t="s">
        <v>85</v>
      </c>
      <c r="M31" s="43">
        <v>44008</v>
      </c>
      <c r="N31" s="63" t="s">
        <v>170</v>
      </c>
      <c r="O31" s="43">
        <v>44027</v>
      </c>
      <c r="P31" s="16">
        <f t="shared" si="1"/>
        <v>44035</v>
      </c>
      <c r="Q31" s="41">
        <v>44035</v>
      </c>
      <c r="R31" s="99" t="s">
        <v>218</v>
      </c>
      <c r="S31" s="13">
        <v>44056</v>
      </c>
      <c r="T31" s="80" t="s">
        <v>170</v>
      </c>
      <c r="U31" s="13">
        <v>44069</v>
      </c>
      <c r="V31" s="78" t="s">
        <v>246</v>
      </c>
      <c r="W31" s="13">
        <v>44078</v>
      </c>
      <c r="X31" s="40">
        <f t="shared" si="2"/>
        <v>44098</v>
      </c>
      <c r="Y31" s="41">
        <v>44069</v>
      </c>
      <c r="Z31" s="78" t="s">
        <v>279</v>
      </c>
      <c r="AA31" s="43">
        <v>44106</v>
      </c>
      <c r="AB31" s="150" t="s">
        <v>390</v>
      </c>
      <c r="AC31" s="150" t="s">
        <v>306</v>
      </c>
    </row>
    <row r="32" spans="1:29" ht="30" hidden="1" x14ac:dyDescent="0.25">
      <c r="A32" s="5" t="s">
        <v>373</v>
      </c>
      <c r="B32" s="14"/>
      <c r="C32" s="64" t="s">
        <v>91</v>
      </c>
      <c r="D32" s="48" t="s">
        <v>72</v>
      </c>
      <c r="E32" s="39">
        <v>8.0000000000000002E-3</v>
      </c>
      <c r="F32" s="16"/>
      <c r="G32" s="43">
        <v>43999</v>
      </c>
      <c r="H32" s="42"/>
      <c r="I32" s="43">
        <v>44008</v>
      </c>
      <c r="J32" s="16">
        <v>44014</v>
      </c>
      <c r="K32" s="40">
        <v>44014</v>
      </c>
      <c r="L32" s="63" t="s">
        <v>146</v>
      </c>
      <c r="M32" s="43">
        <v>44020</v>
      </c>
      <c r="N32" s="63" t="s">
        <v>170</v>
      </c>
      <c r="O32" s="43">
        <v>44027</v>
      </c>
      <c r="P32" s="16">
        <f t="shared" si="1"/>
        <v>44035</v>
      </c>
      <c r="Q32" s="41">
        <v>44035</v>
      </c>
      <c r="R32" s="99" t="s">
        <v>218</v>
      </c>
      <c r="S32" s="13">
        <v>44056</v>
      </c>
      <c r="T32" s="80" t="s">
        <v>170</v>
      </c>
      <c r="U32" s="13">
        <v>44069</v>
      </c>
      <c r="V32" s="78" t="s">
        <v>246</v>
      </c>
      <c r="W32" s="13">
        <v>44078</v>
      </c>
      <c r="X32" s="40">
        <f t="shared" si="2"/>
        <v>44098</v>
      </c>
      <c r="Y32" s="41">
        <v>44069</v>
      </c>
      <c r="Z32" s="78" t="s">
        <v>279</v>
      </c>
      <c r="AA32" s="43">
        <v>44106</v>
      </c>
      <c r="AB32" s="151" t="s">
        <v>390</v>
      </c>
      <c r="AC32" s="151"/>
    </row>
    <row r="33" spans="1:29" x14ac:dyDescent="0.25">
      <c r="A33" s="5" t="s">
        <v>374</v>
      </c>
      <c r="B33" s="14" t="s">
        <v>160</v>
      </c>
      <c r="C33" s="61" t="s">
        <v>88</v>
      </c>
      <c r="D33" s="48" t="s">
        <v>72</v>
      </c>
      <c r="E33" s="39">
        <v>8.0000000000000002E-3</v>
      </c>
      <c r="F33" s="16"/>
      <c r="G33" s="43">
        <v>43999</v>
      </c>
      <c r="H33" s="42"/>
      <c r="I33" s="43">
        <v>44008</v>
      </c>
      <c r="J33" s="16">
        <v>44014</v>
      </c>
      <c r="K33" s="40">
        <v>44014</v>
      </c>
      <c r="L33" s="63" t="s">
        <v>146</v>
      </c>
      <c r="M33" s="43">
        <v>44020</v>
      </c>
      <c r="N33" s="63" t="s">
        <v>170</v>
      </c>
      <c r="O33" s="43">
        <v>44027</v>
      </c>
      <c r="P33" s="16">
        <f t="shared" si="1"/>
        <v>44035</v>
      </c>
      <c r="Q33" s="41">
        <v>44035</v>
      </c>
      <c r="R33" s="99" t="s">
        <v>218</v>
      </c>
      <c r="S33" s="13">
        <v>44056</v>
      </c>
      <c r="T33" s="80" t="s">
        <v>170</v>
      </c>
      <c r="U33" s="13">
        <v>44069</v>
      </c>
      <c r="V33" s="78" t="s">
        <v>246</v>
      </c>
      <c r="W33" s="13">
        <v>44078</v>
      </c>
      <c r="X33" s="40">
        <f t="shared" si="2"/>
        <v>44098</v>
      </c>
      <c r="Y33" s="41">
        <v>44069</v>
      </c>
      <c r="Z33" s="78" t="s">
        <v>346</v>
      </c>
      <c r="AA33" s="43">
        <v>44160</v>
      </c>
      <c r="AB33" s="150" t="s">
        <v>390</v>
      </c>
      <c r="AC33" s="150" t="s">
        <v>306</v>
      </c>
    </row>
    <row r="34" spans="1:29" x14ac:dyDescent="0.25">
      <c r="A34" s="46">
        <v>3</v>
      </c>
      <c r="B34" s="26" t="s">
        <v>65</v>
      </c>
      <c r="C34" s="51"/>
      <c r="D34" s="47"/>
      <c r="E34" s="27"/>
      <c r="F34" s="51"/>
      <c r="G34" s="28"/>
      <c r="H34" s="29"/>
      <c r="I34" s="28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4" t="s">
        <v>391</v>
      </c>
      <c r="AC34" s="34"/>
    </row>
    <row r="35" spans="1:29" x14ac:dyDescent="0.25">
      <c r="A35" s="5">
        <v>3.1</v>
      </c>
      <c r="B35" s="14" t="s">
        <v>267</v>
      </c>
      <c r="C35" s="24" t="s">
        <v>83</v>
      </c>
      <c r="D35" s="48" t="s">
        <v>23</v>
      </c>
      <c r="E35" s="36">
        <v>8.0000000000000002E-3</v>
      </c>
      <c r="F35" s="16"/>
      <c r="G35" s="43"/>
      <c r="H35" s="42"/>
      <c r="I35" s="43">
        <v>44033</v>
      </c>
      <c r="J35" s="16">
        <v>44036</v>
      </c>
      <c r="K35" s="40">
        <v>44036</v>
      </c>
      <c r="L35" s="63" t="s">
        <v>193</v>
      </c>
      <c r="M35" s="43">
        <v>44041</v>
      </c>
      <c r="N35" s="63" t="s">
        <v>250</v>
      </c>
      <c r="O35" s="43">
        <v>44086</v>
      </c>
      <c r="P35" s="16">
        <v>44074</v>
      </c>
      <c r="Q35" s="41">
        <v>44050</v>
      </c>
      <c r="R35" s="63" t="s">
        <v>325</v>
      </c>
      <c r="S35" s="43">
        <v>44158</v>
      </c>
      <c r="T35" s="80" t="s">
        <v>349</v>
      </c>
      <c r="U35" s="13">
        <v>44180</v>
      </c>
      <c r="V35" s="80" t="s">
        <v>26</v>
      </c>
      <c r="W35" s="13" t="s">
        <v>26</v>
      </c>
      <c r="X35" s="40">
        <v>44099</v>
      </c>
      <c r="Y35" s="41">
        <v>44099</v>
      </c>
      <c r="Z35" s="63" t="s">
        <v>379</v>
      </c>
      <c r="AA35" s="43">
        <v>44182</v>
      </c>
      <c r="AB35" s="152" t="s">
        <v>391</v>
      </c>
      <c r="AC35" s="152" t="s">
        <v>353</v>
      </c>
    </row>
    <row r="36" spans="1:29" x14ac:dyDescent="0.25">
      <c r="A36" s="5">
        <v>3.2</v>
      </c>
      <c r="B36" s="14" t="s">
        <v>313</v>
      </c>
      <c r="C36" s="98" t="s">
        <v>314</v>
      </c>
      <c r="D36" s="48" t="s">
        <v>23</v>
      </c>
      <c r="E36" s="36">
        <v>8.0000000000000002E-3</v>
      </c>
      <c r="F36" s="16"/>
      <c r="G36" s="13">
        <v>44042</v>
      </c>
      <c r="H36" s="42"/>
      <c r="I36" s="43"/>
      <c r="J36" s="16">
        <v>44050</v>
      </c>
      <c r="K36" s="40">
        <v>44050</v>
      </c>
      <c r="L36" s="63" t="s">
        <v>278</v>
      </c>
      <c r="M36" s="43">
        <v>44112</v>
      </c>
      <c r="N36" s="63" t="s">
        <v>26</v>
      </c>
      <c r="O36" s="43" t="s">
        <v>26</v>
      </c>
      <c r="P36" s="16">
        <v>44074</v>
      </c>
      <c r="Q36" s="41">
        <v>44064</v>
      </c>
      <c r="R36" s="63" t="s">
        <v>344</v>
      </c>
      <c r="S36" s="43">
        <v>44168</v>
      </c>
      <c r="T36" s="80" t="s">
        <v>349</v>
      </c>
      <c r="U36" s="13">
        <v>44180</v>
      </c>
      <c r="V36" s="80" t="s">
        <v>26</v>
      </c>
      <c r="W36" s="13" t="s">
        <v>26</v>
      </c>
      <c r="X36" s="40">
        <v>44113</v>
      </c>
      <c r="Y36" s="41">
        <v>44105</v>
      </c>
      <c r="Z36" s="63" t="s">
        <v>380</v>
      </c>
      <c r="AA36" s="43">
        <v>44182</v>
      </c>
      <c r="AB36" s="152" t="s">
        <v>391</v>
      </c>
      <c r="AC36" s="152" t="s">
        <v>353</v>
      </c>
    </row>
    <row r="37" spans="1:29" x14ac:dyDescent="0.25">
      <c r="A37" s="5">
        <v>3.3</v>
      </c>
      <c r="B37" s="14" t="s">
        <v>252</v>
      </c>
      <c r="C37" s="24" t="s">
        <v>253</v>
      </c>
      <c r="D37" s="48" t="s">
        <v>23</v>
      </c>
      <c r="E37" s="36">
        <v>8.0000000000000002E-3</v>
      </c>
      <c r="F37" s="16"/>
      <c r="G37" s="13">
        <v>44042</v>
      </c>
      <c r="H37" s="42"/>
      <c r="I37" s="13">
        <v>44042</v>
      </c>
      <c r="J37" s="16">
        <v>44050</v>
      </c>
      <c r="K37" s="40">
        <v>44050</v>
      </c>
      <c r="L37" s="99" t="s">
        <v>226</v>
      </c>
      <c r="M37" s="13">
        <v>44050</v>
      </c>
      <c r="N37" s="63" t="s">
        <v>250</v>
      </c>
      <c r="O37" s="43">
        <v>44086</v>
      </c>
      <c r="P37" s="16">
        <v>44074</v>
      </c>
      <c r="Q37" s="41">
        <v>44064</v>
      </c>
      <c r="R37" s="63" t="s">
        <v>273</v>
      </c>
      <c r="S37" s="43">
        <v>44104</v>
      </c>
      <c r="T37" s="80" t="s">
        <v>349</v>
      </c>
      <c r="U37" s="13">
        <v>44180</v>
      </c>
      <c r="V37" s="80" t="s">
        <v>26</v>
      </c>
      <c r="W37" s="13" t="s">
        <v>26</v>
      </c>
      <c r="X37" s="40">
        <v>44113</v>
      </c>
      <c r="Y37" s="41">
        <v>44105</v>
      </c>
      <c r="Z37" s="63" t="s">
        <v>379</v>
      </c>
      <c r="AA37" s="43">
        <v>44182</v>
      </c>
      <c r="AB37" s="152" t="s">
        <v>391</v>
      </c>
      <c r="AC37" s="152" t="s">
        <v>353</v>
      </c>
    </row>
    <row r="38" spans="1:29" x14ac:dyDescent="0.25">
      <c r="A38" s="5">
        <v>3.4</v>
      </c>
      <c r="B38" s="14" t="s">
        <v>256</v>
      </c>
      <c r="C38" s="24" t="s">
        <v>195</v>
      </c>
      <c r="D38" s="48" t="s">
        <v>23</v>
      </c>
      <c r="E38" s="36">
        <v>4.0000000000000001E-3</v>
      </c>
      <c r="F38" s="16"/>
      <c r="G38" s="13">
        <v>44042</v>
      </c>
      <c r="H38" s="42"/>
      <c r="I38" s="13">
        <v>44042</v>
      </c>
      <c r="J38" s="16">
        <v>44050</v>
      </c>
      <c r="K38" s="40">
        <v>44050</v>
      </c>
      <c r="L38" s="63" t="s">
        <v>201</v>
      </c>
      <c r="M38" s="43">
        <v>44042</v>
      </c>
      <c r="N38" s="63" t="s">
        <v>250</v>
      </c>
      <c r="O38" s="43">
        <v>44086</v>
      </c>
      <c r="P38" s="16">
        <v>44074</v>
      </c>
      <c r="Q38" s="41">
        <v>44064</v>
      </c>
      <c r="R38" s="63" t="s">
        <v>271</v>
      </c>
      <c r="S38" s="43">
        <v>44103</v>
      </c>
      <c r="T38" s="80" t="s">
        <v>349</v>
      </c>
      <c r="U38" s="13">
        <v>44180</v>
      </c>
      <c r="V38" s="80" t="s">
        <v>26</v>
      </c>
      <c r="W38" s="13" t="s">
        <v>26</v>
      </c>
      <c r="X38" s="40">
        <v>44113</v>
      </c>
      <c r="Y38" s="41">
        <v>44105</v>
      </c>
      <c r="Z38" s="63" t="s">
        <v>380</v>
      </c>
      <c r="AA38" s="43">
        <v>44182</v>
      </c>
      <c r="AB38" s="152" t="s">
        <v>391</v>
      </c>
      <c r="AC38" s="152" t="s">
        <v>353</v>
      </c>
    </row>
    <row r="39" spans="1:29" x14ac:dyDescent="0.25">
      <c r="A39" s="5">
        <v>3.5</v>
      </c>
      <c r="B39" s="14" t="s">
        <v>248</v>
      </c>
      <c r="C39" s="98" t="s">
        <v>254</v>
      </c>
      <c r="D39" s="48" t="s">
        <v>23</v>
      </c>
      <c r="E39" s="36">
        <v>4.0000000000000001E-3</v>
      </c>
      <c r="F39" s="16"/>
      <c r="G39" s="13">
        <v>44042</v>
      </c>
      <c r="H39" s="42"/>
      <c r="I39" s="13">
        <v>44042</v>
      </c>
      <c r="J39" s="16">
        <v>44050</v>
      </c>
      <c r="K39" s="40">
        <v>44050</v>
      </c>
      <c r="L39" s="63" t="s">
        <v>204</v>
      </c>
      <c r="M39" s="43">
        <v>44048</v>
      </c>
      <c r="N39" s="63" t="s">
        <v>250</v>
      </c>
      <c r="O39" s="43">
        <v>44086</v>
      </c>
      <c r="P39" s="16">
        <v>44074</v>
      </c>
      <c r="Q39" s="41">
        <v>44064</v>
      </c>
      <c r="R39" s="63" t="s">
        <v>276</v>
      </c>
      <c r="S39" s="43">
        <v>44099</v>
      </c>
      <c r="T39" s="80" t="s">
        <v>349</v>
      </c>
      <c r="U39" s="13">
        <v>44180</v>
      </c>
      <c r="V39" s="80" t="s">
        <v>26</v>
      </c>
      <c r="W39" s="13" t="s">
        <v>26</v>
      </c>
      <c r="X39" s="40">
        <v>44113</v>
      </c>
      <c r="Y39" s="41">
        <v>44105</v>
      </c>
      <c r="Z39" s="63" t="s">
        <v>380</v>
      </c>
      <c r="AA39" s="43">
        <v>44182</v>
      </c>
      <c r="AB39" s="152" t="s">
        <v>391</v>
      </c>
      <c r="AC39" s="152" t="s">
        <v>353</v>
      </c>
    </row>
    <row r="40" spans="1:29" x14ac:dyDescent="0.25">
      <c r="A40" s="5">
        <v>3.6</v>
      </c>
      <c r="B40" s="14" t="s">
        <v>249</v>
      </c>
      <c r="C40" s="98" t="s">
        <v>255</v>
      </c>
      <c r="D40" s="48" t="s">
        <v>23</v>
      </c>
      <c r="E40" s="36">
        <v>4.0000000000000001E-3</v>
      </c>
      <c r="F40" s="16"/>
      <c r="G40" s="43"/>
      <c r="H40" s="42"/>
      <c r="I40" s="43"/>
      <c r="J40" s="16">
        <v>44050</v>
      </c>
      <c r="K40" s="40">
        <v>44050</v>
      </c>
      <c r="L40" s="63" t="s">
        <v>201</v>
      </c>
      <c r="M40" s="43">
        <v>44042</v>
      </c>
      <c r="N40" s="63" t="s">
        <v>250</v>
      </c>
      <c r="O40" s="43">
        <v>44086</v>
      </c>
      <c r="P40" s="16">
        <v>44074</v>
      </c>
      <c r="Q40" s="41">
        <v>44064</v>
      </c>
      <c r="R40" s="63" t="s">
        <v>276</v>
      </c>
      <c r="S40" s="43">
        <v>44099</v>
      </c>
      <c r="T40" s="80" t="s">
        <v>349</v>
      </c>
      <c r="U40" s="13">
        <v>44180</v>
      </c>
      <c r="V40" s="80" t="s">
        <v>26</v>
      </c>
      <c r="W40" s="13" t="s">
        <v>26</v>
      </c>
      <c r="X40" s="40">
        <v>44113</v>
      </c>
      <c r="Y40" s="41">
        <v>44105</v>
      </c>
      <c r="Z40" s="63" t="s">
        <v>380</v>
      </c>
      <c r="AA40" s="43">
        <v>44182</v>
      </c>
      <c r="AB40" s="152" t="s">
        <v>391</v>
      </c>
      <c r="AC40" s="152" t="s">
        <v>353</v>
      </c>
    </row>
    <row r="41" spans="1:29" s="146" customFormat="1" x14ac:dyDescent="0.25">
      <c r="A41" s="5">
        <v>3.7</v>
      </c>
      <c r="B41" s="62" t="s">
        <v>245</v>
      </c>
      <c r="C41" s="134" t="s">
        <v>247</v>
      </c>
      <c r="D41" s="143"/>
      <c r="E41" s="144">
        <v>8.0000000000000002E-3</v>
      </c>
      <c r="F41" s="140"/>
      <c r="G41" s="44"/>
      <c r="H41" s="44"/>
      <c r="I41" s="44"/>
      <c r="J41" s="16">
        <v>44050</v>
      </c>
      <c r="K41" s="40">
        <v>44050</v>
      </c>
      <c r="L41" s="63" t="s">
        <v>257</v>
      </c>
      <c r="M41" s="43">
        <v>44097</v>
      </c>
      <c r="N41" s="63" t="s">
        <v>26</v>
      </c>
      <c r="O41" s="43" t="s">
        <v>26</v>
      </c>
      <c r="P41" s="16">
        <v>44074</v>
      </c>
      <c r="Q41" s="41">
        <v>44064</v>
      </c>
      <c r="R41" s="63" t="s">
        <v>277</v>
      </c>
      <c r="S41" s="43">
        <v>44112</v>
      </c>
      <c r="T41" s="63" t="s">
        <v>250</v>
      </c>
      <c r="U41" s="43">
        <v>44119</v>
      </c>
      <c r="V41" s="132" t="s">
        <v>317</v>
      </c>
      <c r="W41" s="13">
        <v>44140</v>
      </c>
      <c r="X41" s="40">
        <v>44113</v>
      </c>
      <c r="Y41" s="145"/>
      <c r="Z41" s="63" t="s">
        <v>379</v>
      </c>
      <c r="AA41" s="43">
        <v>44182</v>
      </c>
      <c r="AB41" s="152" t="s">
        <v>391</v>
      </c>
      <c r="AC41" s="152" t="s">
        <v>353</v>
      </c>
    </row>
    <row r="42" spans="1:29" x14ac:dyDescent="0.25">
      <c r="A42" s="5">
        <v>3.8</v>
      </c>
      <c r="B42" s="14" t="s">
        <v>215</v>
      </c>
      <c r="C42" s="98" t="s">
        <v>216</v>
      </c>
      <c r="D42" s="48"/>
      <c r="E42" s="36">
        <v>4.0000000000000001E-3</v>
      </c>
      <c r="F42" s="16"/>
      <c r="G42" s="43"/>
      <c r="H42" s="42"/>
      <c r="I42" s="43"/>
      <c r="J42" s="16">
        <v>44050</v>
      </c>
      <c r="K42" s="40">
        <v>44050</v>
      </c>
      <c r="L42" s="63" t="s">
        <v>217</v>
      </c>
      <c r="M42" s="43">
        <v>44056</v>
      </c>
      <c r="N42" s="63" t="s">
        <v>26</v>
      </c>
      <c r="O42" s="43" t="s">
        <v>26</v>
      </c>
      <c r="P42" s="16">
        <v>44074</v>
      </c>
      <c r="Q42" s="41">
        <v>44064</v>
      </c>
      <c r="R42" s="63" t="s">
        <v>325</v>
      </c>
      <c r="S42" s="43">
        <v>44158</v>
      </c>
      <c r="T42" s="80" t="s">
        <v>349</v>
      </c>
      <c r="U42" s="13">
        <v>44180</v>
      </c>
      <c r="V42" s="80" t="s">
        <v>26</v>
      </c>
      <c r="W42" s="13" t="s">
        <v>26</v>
      </c>
      <c r="X42" s="40">
        <v>44113</v>
      </c>
      <c r="Y42" s="41">
        <v>44105</v>
      </c>
      <c r="Z42" s="63" t="s">
        <v>379</v>
      </c>
      <c r="AA42" s="43">
        <v>44182</v>
      </c>
      <c r="AB42" s="152" t="s">
        <v>391</v>
      </c>
      <c r="AC42" s="152" t="s">
        <v>353</v>
      </c>
    </row>
    <row r="43" spans="1:29" x14ac:dyDescent="0.25">
      <c r="A43" s="5">
        <v>3.9</v>
      </c>
      <c r="B43" s="14" t="s">
        <v>173</v>
      </c>
      <c r="C43" s="98" t="s">
        <v>174</v>
      </c>
      <c r="D43" s="48" t="s">
        <v>23</v>
      </c>
      <c r="E43" s="36">
        <v>8.0000000000000002E-3</v>
      </c>
      <c r="F43" s="16"/>
      <c r="G43" s="43"/>
      <c r="H43" s="42"/>
      <c r="I43" s="43"/>
      <c r="J43" s="16">
        <v>44029</v>
      </c>
      <c r="K43" s="40">
        <v>44029</v>
      </c>
      <c r="L43" s="63" t="s">
        <v>175</v>
      </c>
      <c r="M43" s="43">
        <v>44026</v>
      </c>
      <c r="N43" s="63" t="s">
        <v>189</v>
      </c>
      <c r="O43" s="43">
        <v>44041</v>
      </c>
      <c r="P43" s="16">
        <v>44074</v>
      </c>
      <c r="Q43" s="41">
        <v>44043</v>
      </c>
      <c r="R43" s="63" t="s">
        <v>271</v>
      </c>
      <c r="S43" s="43">
        <v>44103</v>
      </c>
      <c r="T43" s="80" t="s">
        <v>349</v>
      </c>
      <c r="U43" s="13">
        <v>44180</v>
      </c>
      <c r="V43" s="80" t="s">
        <v>26</v>
      </c>
      <c r="W43" s="13" t="s">
        <v>26</v>
      </c>
      <c r="X43" s="40">
        <v>44113</v>
      </c>
      <c r="Y43" s="41">
        <v>44092</v>
      </c>
      <c r="Z43" s="63" t="s">
        <v>379</v>
      </c>
      <c r="AA43" s="43">
        <v>44182</v>
      </c>
      <c r="AB43" s="152" t="s">
        <v>391</v>
      </c>
      <c r="AC43" s="152" t="s">
        <v>353</v>
      </c>
    </row>
    <row r="44" spans="1:29" x14ac:dyDescent="0.25">
      <c r="A44" s="5" t="s">
        <v>213</v>
      </c>
      <c r="B44" s="14" t="s">
        <v>98</v>
      </c>
      <c r="C44" s="24" t="s">
        <v>77</v>
      </c>
      <c r="D44" s="48" t="s">
        <v>23</v>
      </c>
      <c r="E44" s="39">
        <v>1.9E-2</v>
      </c>
      <c r="F44" s="16"/>
      <c r="G44" s="43"/>
      <c r="H44" s="42"/>
      <c r="I44" s="43">
        <v>44078</v>
      </c>
      <c r="J44" s="16">
        <v>44084</v>
      </c>
      <c r="K44" s="40">
        <v>44055</v>
      </c>
      <c r="L44" s="63" t="s">
        <v>243</v>
      </c>
      <c r="M44" s="43">
        <v>44082</v>
      </c>
      <c r="N44" s="63" t="s">
        <v>243</v>
      </c>
      <c r="O44" s="43">
        <v>44082</v>
      </c>
      <c r="P44" s="16">
        <v>44084</v>
      </c>
      <c r="Q44" s="40" t="s">
        <v>26</v>
      </c>
      <c r="R44" s="63" t="s">
        <v>243</v>
      </c>
      <c r="S44" s="43">
        <v>44082</v>
      </c>
      <c r="T44" s="63" t="s">
        <v>243</v>
      </c>
      <c r="U44" s="43">
        <v>44084</v>
      </c>
      <c r="V44" s="63" t="s">
        <v>26</v>
      </c>
      <c r="W44" s="43" t="s">
        <v>26</v>
      </c>
      <c r="X44" s="40">
        <v>44084</v>
      </c>
      <c r="Y44" s="40" t="s">
        <v>26</v>
      </c>
      <c r="Z44" s="63" t="s">
        <v>243</v>
      </c>
      <c r="AA44" s="43">
        <v>44084</v>
      </c>
      <c r="AB44" s="152" t="s">
        <v>391</v>
      </c>
      <c r="AC44" s="152" t="s">
        <v>353</v>
      </c>
    </row>
    <row r="45" spans="1:29" x14ac:dyDescent="0.25">
      <c r="A45" s="5" t="s">
        <v>214</v>
      </c>
      <c r="B45" s="14" t="s">
        <v>335</v>
      </c>
      <c r="C45" s="24" t="s">
        <v>337</v>
      </c>
      <c r="D45" s="48" t="s">
        <v>24</v>
      </c>
      <c r="E45" s="39">
        <v>7.4999999999999997E-3</v>
      </c>
      <c r="F45" s="16"/>
      <c r="G45" s="43"/>
      <c r="H45" s="42"/>
      <c r="I45" s="43"/>
      <c r="J45" s="16">
        <f>J44+7</f>
        <v>44091</v>
      </c>
      <c r="K45" s="40">
        <v>44071</v>
      </c>
      <c r="L45" s="63" t="s">
        <v>244</v>
      </c>
      <c r="M45" s="43">
        <v>44092</v>
      </c>
      <c r="N45" s="63" t="s">
        <v>170</v>
      </c>
      <c r="O45" s="43">
        <v>44104</v>
      </c>
      <c r="P45" s="16">
        <f t="shared" ref="P45:P105" si="3">J45+14</f>
        <v>44105</v>
      </c>
      <c r="Q45" s="41">
        <v>44085</v>
      </c>
      <c r="R45" s="99" t="s">
        <v>251</v>
      </c>
      <c r="S45" s="43">
        <v>44105</v>
      </c>
      <c r="T45" s="63" t="s">
        <v>170</v>
      </c>
      <c r="U45" s="43">
        <v>44124</v>
      </c>
      <c r="V45" s="63" t="s">
        <v>26</v>
      </c>
      <c r="W45" s="43" t="s">
        <v>26</v>
      </c>
      <c r="X45" s="40">
        <v>44112</v>
      </c>
      <c r="Y45" s="41">
        <v>44092</v>
      </c>
      <c r="Z45" s="63" t="s">
        <v>309</v>
      </c>
      <c r="AA45" s="43">
        <v>44127</v>
      </c>
      <c r="AB45" s="152" t="s">
        <v>391</v>
      </c>
      <c r="AC45" s="152" t="s">
        <v>353</v>
      </c>
    </row>
    <row r="46" spans="1:29" x14ac:dyDescent="0.25">
      <c r="A46" s="147" t="s">
        <v>341</v>
      </c>
      <c r="B46" s="14" t="s">
        <v>334</v>
      </c>
      <c r="C46" s="149" t="s">
        <v>336</v>
      </c>
      <c r="D46" s="148" t="s">
        <v>24</v>
      </c>
      <c r="E46" s="153">
        <v>7.4999999999999997E-3</v>
      </c>
      <c r="F46" s="16"/>
      <c r="G46" s="43"/>
      <c r="H46" s="42"/>
      <c r="I46" s="43"/>
      <c r="J46" s="16">
        <f>J45+7</f>
        <v>44098</v>
      </c>
      <c r="K46" s="40">
        <v>44071</v>
      </c>
      <c r="L46" s="63" t="s">
        <v>244</v>
      </c>
      <c r="M46" s="43">
        <v>44092</v>
      </c>
      <c r="N46" s="63" t="s">
        <v>183</v>
      </c>
      <c r="O46" s="43">
        <v>44104</v>
      </c>
      <c r="P46" s="16">
        <f t="shared" ref="P46" si="4">J46+14</f>
        <v>44112</v>
      </c>
      <c r="Q46" s="41">
        <v>44085</v>
      </c>
      <c r="R46" s="99" t="s">
        <v>347</v>
      </c>
      <c r="S46" s="43">
        <v>44124</v>
      </c>
      <c r="T46" s="80" t="s">
        <v>349</v>
      </c>
      <c r="U46" s="13">
        <v>44180</v>
      </c>
      <c r="V46" s="63" t="s">
        <v>26</v>
      </c>
      <c r="W46" s="43" t="s">
        <v>26</v>
      </c>
      <c r="X46" s="40">
        <v>44112</v>
      </c>
      <c r="Y46" s="41"/>
      <c r="Z46" s="63" t="s">
        <v>352</v>
      </c>
      <c r="AA46" s="43">
        <v>44183</v>
      </c>
      <c r="AB46" s="152" t="s">
        <v>391</v>
      </c>
      <c r="AC46" s="152" t="s">
        <v>353</v>
      </c>
    </row>
    <row r="47" spans="1:29" x14ac:dyDescent="0.25">
      <c r="A47" s="147" t="s">
        <v>339</v>
      </c>
      <c r="B47" s="14" t="s">
        <v>332</v>
      </c>
      <c r="C47" s="149" t="s">
        <v>342</v>
      </c>
      <c r="D47" s="148" t="s">
        <v>24</v>
      </c>
      <c r="E47" s="154">
        <v>7.4999999999999997E-3</v>
      </c>
      <c r="F47" s="16"/>
      <c r="G47" s="43"/>
      <c r="H47" s="42"/>
      <c r="I47" s="13">
        <v>44113</v>
      </c>
      <c r="J47" s="16">
        <f>J45+7</f>
        <v>44098</v>
      </c>
      <c r="K47" s="40">
        <v>44089</v>
      </c>
      <c r="L47" s="63" t="s">
        <v>309</v>
      </c>
      <c r="M47" s="43">
        <v>44127</v>
      </c>
      <c r="N47" s="63" t="s">
        <v>170</v>
      </c>
      <c r="O47" s="43">
        <v>44152</v>
      </c>
      <c r="P47" s="16">
        <f t="shared" si="3"/>
        <v>44112</v>
      </c>
      <c r="Q47" s="41">
        <v>44103</v>
      </c>
      <c r="R47" s="99" t="s">
        <v>352</v>
      </c>
      <c r="S47" s="43">
        <v>44183</v>
      </c>
      <c r="T47" s="63" t="s">
        <v>170</v>
      </c>
      <c r="U47" s="43">
        <v>44532</v>
      </c>
      <c r="V47" s="63" t="s">
        <v>26</v>
      </c>
      <c r="W47" s="43" t="s">
        <v>26</v>
      </c>
      <c r="X47" s="40">
        <v>44119</v>
      </c>
      <c r="Y47" s="41">
        <v>44105</v>
      </c>
      <c r="Z47" s="63" t="s">
        <v>384</v>
      </c>
      <c r="AA47" s="43">
        <v>44245</v>
      </c>
      <c r="AB47" s="151" t="s">
        <v>391</v>
      </c>
      <c r="AC47" s="151" t="s">
        <v>306</v>
      </c>
    </row>
    <row r="48" spans="1:29" x14ac:dyDescent="0.25">
      <c r="A48" s="147" t="s">
        <v>340</v>
      </c>
      <c r="B48" s="14" t="s">
        <v>333</v>
      </c>
      <c r="C48" s="149" t="s">
        <v>331</v>
      </c>
      <c r="D48" s="148" t="s">
        <v>24</v>
      </c>
      <c r="E48" s="153">
        <v>7.4999999999999997E-3</v>
      </c>
      <c r="F48" s="16"/>
      <c r="G48" s="43"/>
      <c r="H48" s="42"/>
      <c r="I48" s="13">
        <v>44113</v>
      </c>
      <c r="J48" s="16">
        <f>J46+7</f>
        <v>44105</v>
      </c>
      <c r="K48" s="40">
        <v>44089</v>
      </c>
      <c r="L48" s="63" t="s">
        <v>309</v>
      </c>
      <c r="M48" s="43">
        <v>44127</v>
      </c>
      <c r="N48" s="80" t="s">
        <v>349</v>
      </c>
      <c r="O48" s="13">
        <v>44180</v>
      </c>
      <c r="P48" s="16">
        <f t="shared" ref="P48" si="5">J48+14</f>
        <v>44119</v>
      </c>
      <c r="Q48" s="41">
        <v>44103</v>
      </c>
      <c r="R48" s="99" t="s">
        <v>352</v>
      </c>
      <c r="S48" s="43">
        <v>44183</v>
      </c>
      <c r="T48" s="44"/>
      <c r="U48" s="40"/>
      <c r="V48" s="44"/>
      <c r="W48" s="40"/>
      <c r="X48" s="40">
        <v>44119</v>
      </c>
      <c r="Y48" s="41">
        <v>44105</v>
      </c>
      <c r="Z48" s="45"/>
      <c r="AA48" s="43"/>
      <c r="AB48" s="156" t="s">
        <v>391</v>
      </c>
      <c r="AC48" s="156" t="s">
        <v>381</v>
      </c>
    </row>
    <row r="49" spans="1:29" x14ac:dyDescent="0.25">
      <c r="A49" s="46">
        <v>4</v>
      </c>
      <c r="B49" s="26" t="s">
        <v>16</v>
      </c>
      <c r="C49" s="51"/>
      <c r="D49" s="47"/>
      <c r="E49" s="27"/>
      <c r="F49" s="51"/>
      <c r="G49" s="28"/>
      <c r="H49" s="29"/>
      <c r="I49" s="28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 t="s">
        <v>392</v>
      </c>
      <c r="AC49" s="32"/>
    </row>
    <row r="50" spans="1:29" x14ac:dyDescent="0.25">
      <c r="A50" s="5">
        <v>4.0999999999999996</v>
      </c>
      <c r="B50" s="14" t="s">
        <v>289</v>
      </c>
      <c r="C50" s="98" t="s">
        <v>290</v>
      </c>
      <c r="D50" s="48" t="s">
        <v>21</v>
      </c>
      <c r="E50" s="39">
        <v>8.0000000000000002E-3</v>
      </c>
      <c r="F50" s="16"/>
      <c r="G50" s="43"/>
      <c r="H50" s="42"/>
      <c r="I50" s="43"/>
      <c r="J50" s="16">
        <v>44018</v>
      </c>
      <c r="K50" s="40">
        <v>44018</v>
      </c>
      <c r="L50" s="63" t="s">
        <v>168</v>
      </c>
      <c r="M50" s="43">
        <v>44022</v>
      </c>
      <c r="N50" s="63" t="s">
        <v>189</v>
      </c>
      <c r="O50" s="43" t="s">
        <v>220</v>
      </c>
      <c r="P50" s="16">
        <f t="shared" si="3"/>
        <v>44032</v>
      </c>
      <c r="Q50" s="41">
        <v>44032</v>
      </c>
      <c r="R50" s="119" t="s">
        <v>225</v>
      </c>
      <c r="S50" s="43">
        <v>44057</v>
      </c>
      <c r="T50" s="63" t="s">
        <v>189</v>
      </c>
      <c r="U50" s="43">
        <v>44067</v>
      </c>
      <c r="V50" s="132" t="s">
        <v>26</v>
      </c>
      <c r="W50" s="13" t="s">
        <v>26</v>
      </c>
      <c r="X50" s="40">
        <v>44099</v>
      </c>
      <c r="Y50" s="41">
        <v>44081</v>
      </c>
      <c r="Z50" s="119" t="s">
        <v>294</v>
      </c>
      <c r="AA50" s="43">
        <v>44119</v>
      </c>
      <c r="AB50" s="151" t="s">
        <v>392</v>
      </c>
      <c r="AC50" s="151" t="s">
        <v>306</v>
      </c>
    </row>
    <row r="51" spans="1:29" x14ac:dyDescent="0.25">
      <c r="A51" s="5">
        <v>4.2</v>
      </c>
      <c r="B51" s="14" t="s">
        <v>99</v>
      </c>
      <c r="C51" s="24" t="s">
        <v>32</v>
      </c>
      <c r="D51" s="48" t="s">
        <v>21</v>
      </c>
      <c r="E51" s="39">
        <v>8.0000000000000002E-3</v>
      </c>
      <c r="F51" s="16"/>
      <c r="G51" s="43"/>
      <c r="H51" s="42"/>
      <c r="I51" s="43"/>
      <c r="J51" s="16">
        <v>44018</v>
      </c>
      <c r="K51" s="40">
        <v>44018</v>
      </c>
      <c r="L51" s="63" t="s">
        <v>168</v>
      </c>
      <c r="M51" s="43">
        <v>44022</v>
      </c>
      <c r="N51" s="63" t="s">
        <v>189</v>
      </c>
      <c r="O51" s="43" t="s">
        <v>220</v>
      </c>
      <c r="P51" s="16">
        <f t="shared" si="3"/>
        <v>44032</v>
      </c>
      <c r="Q51" s="41">
        <v>44032</v>
      </c>
      <c r="R51" s="119" t="s">
        <v>225</v>
      </c>
      <c r="S51" s="43">
        <v>44057</v>
      </c>
      <c r="T51" s="63" t="s">
        <v>189</v>
      </c>
      <c r="U51" s="43">
        <v>44067</v>
      </c>
      <c r="V51" s="132" t="s">
        <v>26</v>
      </c>
      <c r="W51" s="13" t="s">
        <v>26</v>
      </c>
      <c r="X51" s="40">
        <v>44099</v>
      </c>
      <c r="Y51" s="41">
        <v>44081</v>
      </c>
      <c r="Z51" s="63" t="s">
        <v>297</v>
      </c>
      <c r="AA51" s="43">
        <v>44123</v>
      </c>
      <c r="AB51" s="151" t="s">
        <v>392</v>
      </c>
      <c r="AC51" s="151" t="s">
        <v>306</v>
      </c>
    </row>
    <row r="52" spans="1:29" x14ac:dyDescent="0.25">
      <c r="A52" s="135">
        <v>4.3</v>
      </c>
      <c r="B52" s="62" t="s">
        <v>274</v>
      </c>
      <c r="C52" s="134" t="s">
        <v>264</v>
      </c>
      <c r="D52" s="48"/>
      <c r="E52" s="144">
        <v>0</v>
      </c>
      <c r="F52" s="16"/>
      <c r="G52" s="43"/>
      <c r="H52" s="42"/>
      <c r="I52" s="43"/>
      <c r="J52" s="16">
        <v>44018</v>
      </c>
      <c r="K52" s="40">
        <v>44018</v>
      </c>
      <c r="L52" s="63" t="s">
        <v>272</v>
      </c>
      <c r="M52" s="43">
        <v>44104</v>
      </c>
      <c r="N52" s="63" t="s">
        <v>189</v>
      </c>
      <c r="O52" s="43">
        <v>44145</v>
      </c>
      <c r="P52" s="16">
        <f t="shared" si="3"/>
        <v>44032</v>
      </c>
      <c r="Q52" s="41">
        <v>44032</v>
      </c>
      <c r="R52" s="45" t="s">
        <v>328</v>
      </c>
      <c r="S52" s="43">
        <v>44160</v>
      </c>
      <c r="T52" s="63" t="s">
        <v>189</v>
      </c>
      <c r="U52" s="43">
        <v>44161</v>
      </c>
      <c r="V52" s="132" t="s">
        <v>26</v>
      </c>
      <c r="W52" s="13" t="s">
        <v>26</v>
      </c>
      <c r="X52" s="40">
        <v>44099</v>
      </c>
      <c r="Y52" s="41">
        <v>44081</v>
      </c>
      <c r="Z52" s="63" t="s">
        <v>343</v>
      </c>
      <c r="AA52" s="43">
        <v>44166</v>
      </c>
      <c r="AB52" s="151" t="s">
        <v>392</v>
      </c>
      <c r="AC52" s="151" t="s">
        <v>306</v>
      </c>
    </row>
    <row r="53" spans="1:29" x14ac:dyDescent="0.25">
      <c r="A53" s="135">
        <v>4.4000000000000004</v>
      </c>
      <c r="B53" s="14" t="s">
        <v>187</v>
      </c>
      <c r="C53" s="98" t="s">
        <v>186</v>
      </c>
      <c r="D53" s="48" t="s">
        <v>21</v>
      </c>
      <c r="E53" s="39">
        <v>1.4E-2</v>
      </c>
      <c r="F53" s="16"/>
      <c r="G53" s="43"/>
      <c r="H53" s="42"/>
      <c r="I53" s="43"/>
      <c r="J53" s="16">
        <v>44019</v>
      </c>
      <c r="K53" s="40">
        <v>44019</v>
      </c>
      <c r="L53" s="63" t="s">
        <v>185</v>
      </c>
      <c r="M53" s="43">
        <v>44029</v>
      </c>
      <c r="N53" s="63" t="s">
        <v>189</v>
      </c>
      <c r="O53" s="43">
        <v>44032</v>
      </c>
      <c r="P53" s="16">
        <f t="shared" si="3"/>
        <v>44033</v>
      </c>
      <c r="Q53" s="41">
        <v>44033</v>
      </c>
      <c r="R53" s="119" t="s">
        <v>225</v>
      </c>
      <c r="S53" s="43">
        <v>44057</v>
      </c>
      <c r="T53" s="63" t="s">
        <v>189</v>
      </c>
      <c r="U53" s="43">
        <v>44067</v>
      </c>
      <c r="V53" s="132" t="s">
        <v>26</v>
      </c>
      <c r="W53" s="13" t="s">
        <v>26</v>
      </c>
      <c r="X53" s="40">
        <v>44099</v>
      </c>
      <c r="Y53" s="41">
        <v>44082</v>
      </c>
      <c r="Z53" s="63" t="s">
        <v>307</v>
      </c>
      <c r="AA53" s="43">
        <v>44127</v>
      </c>
      <c r="AB53" s="151" t="s">
        <v>392</v>
      </c>
      <c r="AC53" s="151" t="s">
        <v>306</v>
      </c>
    </row>
    <row r="54" spans="1:29" x14ac:dyDescent="0.25">
      <c r="A54" s="135">
        <v>4.5</v>
      </c>
      <c r="B54" s="122" t="s">
        <v>285</v>
      </c>
      <c r="C54" s="98" t="s">
        <v>286</v>
      </c>
      <c r="D54" s="48" t="s">
        <v>21</v>
      </c>
      <c r="E54" s="39">
        <v>8.0000000000000002E-3</v>
      </c>
      <c r="F54" s="16"/>
      <c r="G54" s="43"/>
      <c r="H54" s="42"/>
      <c r="I54" s="43"/>
      <c r="J54" s="16">
        <v>44019</v>
      </c>
      <c r="K54" s="40">
        <v>44019</v>
      </c>
      <c r="L54" s="63" t="s">
        <v>185</v>
      </c>
      <c r="M54" s="43">
        <v>44029</v>
      </c>
      <c r="N54" s="63" t="s">
        <v>189</v>
      </c>
      <c r="O54" s="43">
        <v>44032</v>
      </c>
      <c r="P54" s="16">
        <f t="shared" si="3"/>
        <v>44033</v>
      </c>
      <c r="Q54" s="41">
        <v>44033</v>
      </c>
      <c r="R54" s="119" t="s">
        <v>225</v>
      </c>
      <c r="S54" s="43">
        <v>44057</v>
      </c>
      <c r="T54" s="63" t="s">
        <v>189</v>
      </c>
      <c r="U54" s="43">
        <v>44067</v>
      </c>
      <c r="V54" s="132" t="s">
        <v>26</v>
      </c>
      <c r="W54" s="13" t="s">
        <v>26</v>
      </c>
      <c r="X54" s="40">
        <v>44099</v>
      </c>
      <c r="Y54" s="41">
        <v>44082</v>
      </c>
      <c r="Z54" s="63" t="s">
        <v>307</v>
      </c>
      <c r="AA54" s="43">
        <v>44127</v>
      </c>
      <c r="AB54" s="151" t="s">
        <v>392</v>
      </c>
      <c r="AC54" s="151" t="s">
        <v>306</v>
      </c>
    </row>
    <row r="55" spans="1:29" x14ac:dyDescent="0.25">
      <c r="A55" s="135">
        <v>4.5999999999999996</v>
      </c>
      <c r="B55" s="14" t="s">
        <v>100</v>
      </c>
      <c r="C55" s="24" t="s">
        <v>33</v>
      </c>
      <c r="D55" s="48" t="s">
        <v>21</v>
      </c>
      <c r="E55" s="39">
        <v>8.0000000000000002E-3</v>
      </c>
      <c r="F55" s="16"/>
      <c r="G55" s="43"/>
      <c r="H55" s="42"/>
      <c r="I55" s="43"/>
      <c r="J55" s="16">
        <v>44021</v>
      </c>
      <c r="K55" s="40">
        <v>44021</v>
      </c>
      <c r="L55" s="63" t="s">
        <v>168</v>
      </c>
      <c r="M55" s="43">
        <v>44022</v>
      </c>
      <c r="N55" s="63" t="s">
        <v>189</v>
      </c>
      <c r="O55" s="43" t="s">
        <v>220</v>
      </c>
      <c r="P55" s="16">
        <f t="shared" si="3"/>
        <v>44035</v>
      </c>
      <c r="Q55" s="41">
        <v>44035</v>
      </c>
      <c r="R55" s="119" t="s">
        <v>225</v>
      </c>
      <c r="S55" s="43">
        <v>44057</v>
      </c>
      <c r="T55" s="63" t="s">
        <v>189</v>
      </c>
      <c r="U55" s="43">
        <v>44067</v>
      </c>
      <c r="V55" s="17" t="s">
        <v>26</v>
      </c>
      <c r="W55" s="43" t="s">
        <v>26</v>
      </c>
      <c r="X55" s="40">
        <v>44099</v>
      </c>
      <c r="Y55" s="41">
        <v>44084</v>
      </c>
      <c r="Z55" s="63" t="s">
        <v>304</v>
      </c>
      <c r="AA55" s="43">
        <v>44127</v>
      </c>
      <c r="AB55" s="151" t="s">
        <v>392</v>
      </c>
      <c r="AC55" s="151" t="s">
        <v>306</v>
      </c>
    </row>
    <row r="56" spans="1:29" s="97" customFormat="1" hidden="1" x14ac:dyDescent="0.25">
      <c r="A56" s="135">
        <v>4.5999999999999996</v>
      </c>
      <c r="B56" s="88" t="s">
        <v>101</v>
      </c>
      <c r="C56" s="89" t="s">
        <v>76</v>
      </c>
      <c r="D56" s="90" t="s">
        <v>21</v>
      </c>
      <c r="E56" s="91"/>
      <c r="F56" s="92"/>
      <c r="G56" s="43"/>
      <c r="H56" s="43"/>
      <c r="I56" s="43"/>
      <c r="J56" s="16">
        <v>44021</v>
      </c>
      <c r="K56" s="95">
        <v>44021</v>
      </c>
      <c r="L56" s="43"/>
      <c r="M56" s="43"/>
      <c r="N56" s="43"/>
      <c r="O56" s="43"/>
      <c r="P56" s="16">
        <f t="shared" si="3"/>
        <v>44035</v>
      </c>
      <c r="Q56" s="93">
        <v>44035</v>
      </c>
      <c r="R56" s="94"/>
      <c r="S56" s="43"/>
      <c r="T56" s="43"/>
      <c r="U56" s="95"/>
      <c r="V56" s="43"/>
      <c r="W56" s="95"/>
      <c r="X56" s="40">
        <v>44084</v>
      </c>
      <c r="Y56" s="41">
        <v>44084</v>
      </c>
      <c r="Z56" s="96"/>
      <c r="AA56" s="43"/>
      <c r="AB56" s="151" t="s">
        <v>392</v>
      </c>
      <c r="AC56" s="151" t="s">
        <v>306</v>
      </c>
    </row>
    <row r="57" spans="1:29" hidden="1" x14ac:dyDescent="0.25">
      <c r="A57" s="135">
        <v>4.7</v>
      </c>
      <c r="B57" s="103" t="s">
        <v>102</v>
      </c>
      <c r="C57" s="100" t="s">
        <v>179</v>
      </c>
      <c r="D57" s="48" t="s">
        <v>21</v>
      </c>
      <c r="E57" s="39">
        <v>8.0000000000000002E-3</v>
      </c>
      <c r="F57" s="16"/>
      <c r="G57" s="43"/>
      <c r="H57" s="42"/>
      <c r="I57" s="13">
        <v>44022</v>
      </c>
      <c r="J57" s="16">
        <v>44020</v>
      </c>
      <c r="K57" s="40">
        <v>44020</v>
      </c>
      <c r="L57" s="63" t="s">
        <v>181</v>
      </c>
      <c r="M57" s="43">
        <v>44028</v>
      </c>
      <c r="N57" s="63" t="s">
        <v>189</v>
      </c>
      <c r="O57" s="43">
        <v>44007</v>
      </c>
      <c r="P57" s="16">
        <v>44078</v>
      </c>
      <c r="Q57" s="41">
        <v>44034</v>
      </c>
      <c r="R57" s="119" t="s">
        <v>240</v>
      </c>
      <c r="S57" s="43">
        <v>44078</v>
      </c>
      <c r="T57" s="44"/>
      <c r="U57" s="40"/>
      <c r="V57" s="44"/>
      <c r="W57" s="40"/>
      <c r="X57" s="40">
        <v>44112</v>
      </c>
      <c r="Y57" s="41">
        <v>44083</v>
      </c>
      <c r="Z57" s="45"/>
      <c r="AA57" s="43" t="s">
        <v>26</v>
      </c>
      <c r="AB57" s="151" t="s">
        <v>392</v>
      </c>
      <c r="AC57" s="151" t="s">
        <v>306</v>
      </c>
    </row>
    <row r="58" spans="1:29" x14ac:dyDescent="0.25">
      <c r="A58" s="135">
        <v>4.8</v>
      </c>
      <c r="B58" s="14" t="s">
        <v>103</v>
      </c>
      <c r="C58" s="24" t="s">
        <v>34</v>
      </c>
      <c r="D58" s="48" t="s">
        <v>21</v>
      </c>
      <c r="E58" s="39">
        <v>8.0000000000000002E-3</v>
      </c>
      <c r="F58" s="16"/>
      <c r="G58" s="43"/>
      <c r="H58" s="42"/>
      <c r="I58" s="13">
        <v>44022</v>
      </c>
      <c r="J58" s="16">
        <v>44020</v>
      </c>
      <c r="K58" s="40">
        <v>44020</v>
      </c>
      <c r="L58" s="63" t="s">
        <v>168</v>
      </c>
      <c r="M58" s="43">
        <v>44022</v>
      </c>
      <c r="N58" s="63" t="s">
        <v>189</v>
      </c>
      <c r="O58" s="43">
        <v>44041</v>
      </c>
      <c r="P58" s="16">
        <f t="shared" si="3"/>
        <v>44034</v>
      </c>
      <c r="Q58" s="41">
        <v>44034</v>
      </c>
      <c r="R58" s="119" t="s">
        <v>225</v>
      </c>
      <c r="S58" s="43">
        <v>44057</v>
      </c>
      <c r="T58" s="63" t="s">
        <v>189</v>
      </c>
      <c r="U58" s="43">
        <v>44067</v>
      </c>
      <c r="V58" s="17" t="s">
        <v>26</v>
      </c>
      <c r="W58" s="43" t="s">
        <v>26</v>
      </c>
      <c r="X58" s="40">
        <v>44112</v>
      </c>
      <c r="Y58" s="41">
        <v>44083</v>
      </c>
      <c r="Z58" s="63" t="s">
        <v>299</v>
      </c>
      <c r="AA58" s="43">
        <v>44124</v>
      </c>
      <c r="AB58" s="151" t="s">
        <v>392</v>
      </c>
      <c r="AC58" s="151" t="s">
        <v>306</v>
      </c>
    </row>
    <row r="59" spans="1:29" x14ac:dyDescent="0.25">
      <c r="A59" s="135">
        <v>4.9000000000000004</v>
      </c>
      <c r="B59" s="14" t="s">
        <v>104</v>
      </c>
      <c r="C59" s="149" t="s">
        <v>355</v>
      </c>
      <c r="D59" s="39" t="s">
        <v>21</v>
      </c>
      <c r="E59" s="39">
        <v>8.0000000000000002E-3</v>
      </c>
      <c r="F59" s="16"/>
      <c r="G59" s="14"/>
      <c r="H59" s="14"/>
      <c r="I59" s="13">
        <v>44022</v>
      </c>
      <c r="J59" s="16">
        <v>44020</v>
      </c>
      <c r="K59" s="40">
        <v>44020</v>
      </c>
      <c r="L59" s="119" t="s">
        <v>229</v>
      </c>
      <c r="M59" s="43">
        <v>44057</v>
      </c>
      <c r="N59" s="63" t="s">
        <v>189</v>
      </c>
      <c r="O59" s="43">
        <v>44067</v>
      </c>
      <c r="P59" s="16">
        <v>44078</v>
      </c>
      <c r="Q59" s="41">
        <v>44034</v>
      </c>
      <c r="R59" s="119" t="s">
        <v>240</v>
      </c>
      <c r="S59" s="43">
        <v>44078</v>
      </c>
      <c r="T59" s="63" t="s">
        <v>189</v>
      </c>
      <c r="U59" s="43">
        <v>44145</v>
      </c>
      <c r="V59" s="45">
        <v>568</v>
      </c>
      <c r="W59" s="43">
        <v>44154</v>
      </c>
      <c r="X59" s="40">
        <v>44112</v>
      </c>
      <c r="Y59" s="41">
        <v>44083</v>
      </c>
      <c r="Z59" s="63" t="s">
        <v>348</v>
      </c>
      <c r="AA59" s="43">
        <v>44173</v>
      </c>
      <c r="AB59" s="151" t="s">
        <v>392</v>
      </c>
      <c r="AC59" s="151" t="s">
        <v>306</v>
      </c>
    </row>
    <row r="60" spans="1:29" x14ac:dyDescent="0.25">
      <c r="A60" s="135" t="s">
        <v>68</v>
      </c>
      <c r="B60" s="14" t="s">
        <v>105</v>
      </c>
      <c r="C60" s="149" t="s">
        <v>35</v>
      </c>
      <c r="D60" s="48" t="s">
        <v>21</v>
      </c>
      <c r="E60" s="39">
        <v>8.0000000000000002E-3</v>
      </c>
      <c r="F60" s="16"/>
      <c r="G60" s="43"/>
      <c r="H60" s="42"/>
      <c r="I60" s="43"/>
      <c r="J60" s="16">
        <v>44025</v>
      </c>
      <c r="K60" s="40">
        <v>44025</v>
      </c>
      <c r="L60" s="63" t="s">
        <v>181</v>
      </c>
      <c r="M60" s="43">
        <v>44028</v>
      </c>
      <c r="N60" s="63" t="s">
        <v>189</v>
      </c>
      <c r="O60" s="43">
        <v>44007</v>
      </c>
      <c r="P60" s="16">
        <v>44074</v>
      </c>
      <c r="Q60" s="41">
        <v>44039</v>
      </c>
      <c r="R60" s="119" t="s">
        <v>240</v>
      </c>
      <c r="S60" s="43">
        <v>44078</v>
      </c>
      <c r="T60" s="17" t="s">
        <v>26</v>
      </c>
      <c r="U60" s="43" t="s">
        <v>26</v>
      </c>
      <c r="V60" s="17" t="s">
        <v>26</v>
      </c>
      <c r="W60" s="43" t="s">
        <v>26</v>
      </c>
      <c r="X60" s="40">
        <v>44112</v>
      </c>
      <c r="Y60" s="41">
        <v>44088</v>
      </c>
      <c r="Z60" s="45">
        <v>568</v>
      </c>
      <c r="AA60" s="43">
        <v>44154</v>
      </c>
      <c r="AB60" s="151" t="s">
        <v>392</v>
      </c>
      <c r="AC60" s="151" t="s">
        <v>306</v>
      </c>
    </row>
    <row r="61" spans="1:29" x14ac:dyDescent="0.25">
      <c r="A61" s="135">
        <v>4.1100000000000003</v>
      </c>
      <c r="B61" s="14" t="s">
        <v>106</v>
      </c>
      <c r="C61" s="149" t="s">
        <v>356</v>
      </c>
      <c r="D61" s="48" t="s">
        <v>21</v>
      </c>
      <c r="E61" s="39">
        <v>8.0000000000000002E-3</v>
      </c>
      <c r="F61" s="16"/>
      <c r="G61" s="43"/>
      <c r="H61" s="42"/>
      <c r="I61" s="43"/>
      <c r="J61" s="16">
        <v>44025</v>
      </c>
      <c r="K61" s="40">
        <v>44025</v>
      </c>
      <c r="L61" s="119" t="s">
        <v>229</v>
      </c>
      <c r="M61" s="43">
        <v>44057</v>
      </c>
      <c r="N61" s="63" t="s">
        <v>189</v>
      </c>
      <c r="O61" s="43">
        <v>44067</v>
      </c>
      <c r="P61" s="16">
        <v>44078</v>
      </c>
      <c r="Q61" s="41">
        <v>44039</v>
      </c>
      <c r="R61" s="119" t="s">
        <v>240</v>
      </c>
      <c r="S61" s="43">
        <v>44078</v>
      </c>
      <c r="T61" s="63" t="s">
        <v>189</v>
      </c>
      <c r="U61" s="43">
        <v>44145</v>
      </c>
      <c r="V61" s="17" t="s">
        <v>327</v>
      </c>
      <c r="W61" s="43">
        <v>44158</v>
      </c>
      <c r="X61" s="40">
        <v>44112</v>
      </c>
      <c r="Y61" s="41">
        <v>44088</v>
      </c>
      <c r="Z61" s="63" t="s">
        <v>343</v>
      </c>
      <c r="AA61" s="43">
        <v>44166</v>
      </c>
      <c r="AB61" s="151" t="s">
        <v>392</v>
      </c>
      <c r="AC61" s="151" t="s">
        <v>306</v>
      </c>
    </row>
    <row r="62" spans="1:29" x14ac:dyDescent="0.25">
      <c r="A62" s="135">
        <v>4.12</v>
      </c>
      <c r="B62" s="14" t="s">
        <v>107</v>
      </c>
      <c r="C62" s="24" t="s">
        <v>171</v>
      </c>
      <c r="D62" s="48" t="s">
        <v>21</v>
      </c>
      <c r="E62" s="39">
        <v>8.0000000000000002E-3</v>
      </c>
      <c r="F62" s="16"/>
      <c r="G62" s="43"/>
      <c r="H62" s="42"/>
      <c r="I62" s="43"/>
      <c r="J62" s="16">
        <v>44025</v>
      </c>
      <c r="K62" s="40">
        <v>44025</v>
      </c>
      <c r="L62" s="63" t="s">
        <v>168</v>
      </c>
      <c r="M62" s="43">
        <v>44022</v>
      </c>
      <c r="N62" s="63" t="s">
        <v>189</v>
      </c>
      <c r="O62" s="43">
        <v>44007</v>
      </c>
      <c r="P62" s="16">
        <v>44078</v>
      </c>
      <c r="Q62" s="41">
        <v>44039</v>
      </c>
      <c r="R62" s="119" t="s">
        <v>240</v>
      </c>
      <c r="S62" s="43">
        <v>44078</v>
      </c>
      <c r="T62" s="63" t="s">
        <v>189</v>
      </c>
      <c r="U62" s="43">
        <v>44145</v>
      </c>
      <c r="V62" s="17" t="s">
        <v>26</v>
      </c>
      <c r="W62" s="43" t="s">
        <v>26</v>
      </c>
      <c r="X62" s="40">
        <v>44112</v>
      </c>
      <c r="Y62" s="41">
        <v>44088</v>
      </c>
      <c r="Z62" s="45">
        <v>568</v>
      </c>
      <c r="AA62" s="43">
        <v>44154</v>
      </c>
      <c r="AB62" s="151" t="s">
        <v>392</v>
      </c>
      <c r="AC62" s="151" t="s">
        <v>306</v>
      </c>
    </row>
    <row r="63" spans="1:29" hidden="1" x14ac:dyDescent="0.25">
      <c r="A63" s="135">
        <v>4.13</v>
      </c>
      <c r="B63" s="103" t="s">
        <v>108</v>
      </c>
      <c r="C63" s="100" t="s">
        <v>36</v>
      </c>
      <c r="D63" s="48" t="s">
        <v>21</v>
      </c>
      <c r="E63" s="39">
        <v>8.0000000000000002E-3</v>
      </c>
      <c r="F63" s="16"/>
      <c r="G63" s="43"/>
      <c r="H63" s="42"/>
      <c r="I63" s="43">
        <v>44071</v>
      </c>
      <c r="J63" s="16">
        <v>44078</v>
      </c>
      <c r="K63" s="41">
        <v>44025</v>
      </c>
      <c r="L63" s="63" t="s">
        <v>26</v>
      </c>
      <c r="M63" s="43" t="s">
        <v>283</v>
      </c>
      <c r="N63" s="63" t="s">
        <v>26</v>
      </c>
      <c r="O63" s="43" t="s">
        <v>26</v>
      </c>
      <c r="P63" s="16">
        <f t="shared" si="3"/>
        <v>44092</v>
      </c>
      <c r="Q63" s="41">
        <v>44039</v>
      </c>
      <c r="R63" s="63" t="s">
        <v>26</v>
      </c>
      <c r="S63" s="43" t="s">
        <v>283</v>
      </c>
      <c r="T63" s="63" t="s">
        <v>26</v>
      </c>
      <c r="U63" s="43" t="s">
        <v>26</v>
      </c>
      <c r="V63" s="63" t="s">
        <v>26</v>
      </c>
      <c r="W63" s="43" t="s">
        <v>26</v>
      </c>
      <c r="X63" s="40">
        <v>44112</v>
      </c>
      <c r="Y63" s="41">
        <v>44088</v>
      </c>
      <c r="Z63" s="63" t="s">
        <v>26</v>
      </c>
      <c r="AA63" s="43" t="s">
        <v>283</v>
      </c>
      <c r="AB63" s="151" t="s">
        <v>392</v>
      </c>
      <c r="AC63" s="151" t="s">
        <v>306</v>
      </c>
    </row>
    <row r="64" spans="1:29" x14ac:dyDescent="0.25">
      <c r="A64" s="135">
        <v>4.1399999999999997</v>
      </c>
      <c r="B64" s="14" t="s">
        <v>109</v>
      </c>
      <c r="C64" s="24" t="s">
        <v>37</v>
      </c>
      <c r="D64" s="48" t="s">
        <v>21</v>
      </c>
      <c r="E64" s="39">
        <v>8.0000000000000002E-3</v>
      </c>
      <c r="F64" s="16"/>
      <c r="G64" s="43"/>
      <c r="H64" s="42"/>
      <c r="I64" s="43"/>
      <c r="J64" s="16">
        <v>44025</v>
      </c>
      <c r="K64" s="40">
        <v>44025</v>
      </c>
      <c r="L64" s="63" t="s">
        <v>184</v>
      </c>
      <c r="M64" s="43">
        <v>44029</v>
      </c>
      <c r="N64" s="63" t="s">
        <v>189</v>
      </c>
      <c r="O64" s="43" t="s">
        <v>220</v>
      </c>
      <c r="P64" s="16">
        <f t="shared" si="3"/>
        <v>44039</v>
      </c>
      <c r="Q64" s="41">
        <v>44039</v>
      </c>
      <c r="R64" s="119" t="s">
        <v>225</v>
      </c>
      <c r="S64" s="43">
        <v>44057</v>
      </c>
      <c r="T64" s="63" t="s">
        <v>189</v>
      </c>
      <c r="U64" s="43">
        <v>44067</v>
      </c>
      <c r="V64" s="17" t="s">
        <v>26</v>
      </c>
      <c r="W64" s="43" t="s">
        <v>26</v>
      </c>
      <c r="X64" s="40">
        <v>44112</v>
      </c>
      <c r="Y64" s="41">
        <v>44088</v>
      </c>
      <c r="Z64" s="63" t="s">
        <v>297</v>
      </c>
      <c r="AA64" s="43">
        <v>44123</v>
      </c>
      <c r="AB64" s="151" t="s">
        <v>392</v>
      </c>
      <c r="AC64" s="151" t="s">
        <v>306</v>
      </c>
    </row>
    <row r="65" spans="1:29" x14ac:dyDescent="0.25">
      <c r="A65" s="135">
        <v>4.1500000000000004</v>
      </c>
      <c r="B65" s="14" t="s">
        <v>110</v>
      </c>
      <c r="C65" s="24" t="s">
        <v>230</v>
      </c>
      <c r="D65" s="48" t="s">
        <v>22</v>
      </c>
      <c r="E65" s="39">
        <v>1.4E-2</v>
      </c>
      <c r="F65" s="16"/>
      <c r="G65" s="43"/>
      <c r="H65" s="42"/>
      <c r="I65" s="43"/>
      <c r="J65" s="16">
        <v>44025</v>
      </c>
      <c r="K65" s="40">
        <v>44025</v>
      </c>
      <c r="L65" s="63" t="s">
        <v>168</v>
      </c>
      <c r="M65" s="43">
        <v>44022</v>
      </c>
      <c r="N65" s="63" t="s">
        <v>189</v>
      </c>
      <c r="O65" s="43">
        <v>44007</v>
      </c>
      <c r="P65" s="16">
        <v>44074</v>
      </c>
      <c r="Q65" s="41">
        <v>44039</v>
      </c>
      <c r="R65" s="119" t="s">
        <v>240</v>
      </c>
      <c r="S65" s="43">
        <v>44078</v>
      </c>
      <c r="T65" s="63" t="s">
        <v>189</v>
      </c>
      <c r="U65" s="43">
        <v>44145</v>
      </c>
      <c r="V65" s="132" t="s">
        <v>26</v>
      </c>
      <c r="W65" s="13" t="s">
        <v>26</v>
      </c>
      <c r="X65" s="40">
        <v>44112</v>
      </c>
      <c r="Y65" s="41">
        <v>44088</v>
      </c>
      <c r="Z65" s="63" t="s">
        <v>323</v>
      </c>
      <c r="AA65" s="43">
        <v>44148</v>
      </c>
      <c r="AB65" s="151" t="s">
        <v>392</v>
      </c>
      <c r="AC65" s="151" t="s">
        <v>306</v>
      </c>
    </row>
    <row r="66" spans="1:29" x14ac:dyDescent="0.25">
      <c r="A66" s="135">
        <v>4.16</v>
      </c>
      <c r="B66" s="14" t="s">
        <v>238</v>
      </c>
      <c r="C66" s="98" t="s">
        <v>284</v>
      </c>
      <c r="D66" s="39" t="s">
        <v>21</v>
      </c>
      <c r="E66" s="39">
        <v>1.4E-2</v>
      </c>
      <c r="F66" s="16"/>
      <c r="G66" s="14"/>
      <c r="H66" s="14"/>
      <c r="I66" s="43">
        <v>44071</v>
      </c>
      <c r="J66" s="16">
        <v>44078</v>
      </c>
      <c r="K66" s="41">
        <v>44035</v>
      </c>
      <c r="L66" s="63" t="s">
        <v>237</v>
      </c>
      <c r="M66" s="43">
        <v>44076</v>
      </c>
      <c r="N66" s="63" t="s">
        <v>189</v>
      </c>
      <c r="O66" s="43">
        <v>44145</v>
      </c>
      <c r="P66" s="16">
        <f>J66+14</f>
        <v>44092</v>
      </c>
      <c r="Q66" s="41">
        <v>44049</v>
      </c>
      <c r="R66" s="99" t="s">
        <v>323</v>
      </c>
      <c r="S66" s="43">
        <v>44148</v>
      </c>
      <c r="T66" s="63" t="s">
        <v>189</v>
      </c>
      <c r="U66" s="43">
        <v>44149</v>
      </c>
      <c r="V66" s="132" t="s">
        <v>26</v>
      </c>
      <c r="W66" s="13" t="s">
        <v>26</v>
      </c>
      <c r="X66" s="40">
        <v>44113</v>
      </c>
      <c r="Y66" s="41">
        <v>44098</v>
      </c>
      <c r="Z66" s="17" t="s">
        <v>338</v>
      </c>
      <c r="AA66" s="43">
        <v>44162</v>
      </c>
      <c r="AB66" s="151" t="s">
        <v>392</v>
      </c>
      <c r="AC66" s="151" t="s">
        <v>306</v>
      </c>
    </row>
    <row r="67" spans="1:29" x14ac:dyDescent="0.25">
      <c r="A67" s="135">
        <v>4.18</v>
      </c>
      <c r="B67" s="14" t="s">
        <v>111</v>
      </c>
      <c r="C67" s="24" t="s">
        <v>288</v>
      </c>
      <c r="D67" s="48" t="s">
        <v>21</v>
      </c>
      <c r="E67" s="39">
        <v>1.4E-2</v>
      </c>
      <c r="F67" s="16"/>
      <c r="G67" s="43"/>
      <c r="H67" s="42"/>
      <c r="I67" s="43"/>
      <c r="J67" s="16">
        <v>44035</v>
      </c>
      <c r="K67" s="40">
        <v>44035</v>
      </c>
      <c r="L67" s="63" t="s">
        <v>168</v>
      </c>
      <c r="M67" s="43">
        <v>44022</v>
      </c>
      <c r="N67" s="63" t="s">
        <v>189</v>
      </c>
      <c r="O67" s="43" t="s">
        <v>220</v>
      </c>
      <c r="P67" s="16">
        <f>J67+14</f>
        <v>44049</v>
      </c>
      <c r="Q67" s="41">
        <v>44049</v>
      </c>
      <c r="R67" s="119" t="s">
        <v>225</v>
      </c>
      <c r="S67" s="43">
        <v>44057</v>
      </c>
      <c r="T67" s="63" t="s">
        <v>189</v>
      </c>
      <c r="U67" s="43">
        <v>44067</v>
      </c>
      <c r="V67" s="63" t="s">
        <v>26</v>
      </c>
      <c r="W67" s="43" t="s">
        <v>26</v>
      </c>
      <c r="X67" s="40">
        <v>44113</v>
      </c>
      <c r="Y67" s="41">
        <v>44098</v>
      </c>
      <c r="Z67" s="45">
        <v>568</v>
      </c>
      <c r="AA67" s="43">
        <v>44154</v>
      </c>
      <c r="AB67" s="151" t="s">
        <v>392</v>
      </c>
      <c r="AC67" s="151" t="s">
        <v>306</v>
      </c>
    </row>
    <row r="68" spans="1:29" x14ac:dyDescent="0.25">
      <c r="A68" s="135">
        <v>4.1900000000000004</v>
      </c>
      <c r="B68" s="14" t="s">
        <v>112</v>
      </c>
      <c r="C68" s="24" t="s">
        <v>291</v>
      </c>
      <c r="D68" s="48" t="s">
        <v>22</v>
      </c>
      <c r="E68" s="39">
        <v>1.4E-2</v>
      </c>
      <c r="F68" s="16"/>
      <c r="G68" s="43"/>
      <c r="H68" s="42"/>
      <c r="I68" s="43"/>
      <c r="J68" s="16">
        <v>44042</v>
      </c>
      <c r="K68" s="40">
        <v>44042</v>
      </c>
      <c r="L68" s="63" t="s">
        <v>172</v>
      </c>
      <c r="M68" s="43">
        <v>44026</v>
      </c>
      <c r="N68" s="63" t="s">
        <v>189</v>
      </c>
      <c r="O68" s="43">
        <v>44041</v>
      </c>
      <c r="P68" s="16">
        <f t="shared" si="3"/>
        <v>44056</v>
      </c>
      <c r="Q68" s="41">
        <v>44056</v>
      </c>
      <c r="R68" s="119" t="s">
        <v>225</v>
      </c>
      <c r="S68" s="43">
        <v>44057</v>
      </c>
      <c r="T68" s="63" t="s">
        <v>189</v>
      </c>
      <c r="U68" s="43">
        <v>44067</v>
      </c>
      <c r="V68" s="132" t="s">
        <v>26</v>
      </c>
      <c r="W68" s="13" t="s">
        <v>26</v>
      </c>
      <c r="X68" s="40">
        <v>44113</v>
      </c>
      <c r="Y68" s="41">
        <v>44105</v>
      </c>
      <c r="Z68" s="63" t="s">
        <v>297</v>
      </c>
      <c r="AA68" s="43">
        <v>44123</v>
      </c>
      <c r="AB68" s="151" t="s">
        <v>392</v>
      </c>
      <c r="AC68" s="151" t="s">
        <v>306</v>
      </c>
    </row>
    <row r="69" spans="1:29" ht="30" x14ac:dyDescent="0.25">
      <c r="A69" s="135" t="s">
        <v>69</v>
      </c>
      <c r="B69" s="14" t="s">
        <v>260</v>
      </c>
      <c r="C69" s="98" t="s">
        <v>287</v>
      </c>
      <c r="D69" s="48" t="s">
        <v>21</v>
      </c>
      <c r="E69" s="39">
        <v>1.4E-2</v>
      </c>
      <c r="F69" s="16"/>
      <c r="G69" s="43"/>
      <c r="H69" s="42"/>
      <c r="I69" s="43"/>
      <c r="J69" s="16">
        <v>44048</v>
      </c>
      <c r="K69" s="40">
        <v>44048</v>
      </c>
      <c r="L69" s="99" t="s">
        <v>192</v>
      </c>
      <c r="M69" s="43">
        <v>44035</v>
      </c>
      <c r="N69" s="63" t="s">
        <v>189</v>
      </c>
      <c r="O69" s="43">
        <v>44007</v>
      </c>
      <c r="P69" s="16">
        <v>44078</v>
      </c>
      <c r="Q69" s="41">
        <v>44062</v>
      </c>
      <c r="R69" s="119" t="s">
        <v>294</v>
      </c>
      <c r="S69" s="43">
        <v>44119</v>
      </c>
      <c r="T69" s="17" t="s">
        <v>26</v>
      </c>
      <c r="U69" s="43" t="s">
        <v>26</v>
      </c>
      <c r="V69" s="132" t="s">
        <v>26</v>
      </c>
      <c r="W69" s="13" t="s">
        <v>26</v>
      </c>
      <c r="X69" s="40">
        <v>44114</v>
      </c>
      <c r="Y69" s="41">
        <v>44105</v>
      </c>
      <c r="Z69" s="63" t="s">
        <v>345</v>
      </c>
      <c r="AA69" s="43">
        <v>44168</v>
      </c>
      <c r="AB69" s="151" t="s">
        <v>392</v>
      </c>
      <c r="AC69" s="151" t="s">
        <v>306</v>
      </c>
    </row>
    <row r="70" spans="1:29" hidden="1" x14ac:dyDescent="0.25">
      <c r="A70" s="135">
        <v>4.21</v>
      </c>
      <c r="B70" s="103" t="s">
        <v>238</v>
      </c>
      <c r="C70" s="100" t="s">
        <v>38</v>
      </c>
      <c r="D70" s="48" t="s">
        <v>21</v>
      </c>
      <c r="E70" s="39">
        <v>1.4E-2</v>
      </c>
      <c r="F70" s="16"/>
      <c r="G70" s="43"/>
      <c r="H70" s="42"/>
      <c r="I70" s="43">
        <v>44071</v>
      </c>
      <c r="J70" s="16">
        <v>44078</v>
      </c>
      <c r="K70" s="41">
        <v>44055</v>
      </c>
      <c r="L70" s="63" t="s">
        <v>26</v>
      </c>
      <c r="M70" s="43" t="s">
        <v>293</v>
      </c>
      <c r="N70" s="63" t="s">
        <v>26</v>
      </c>
      <c r="O70" s="43" t="s">
        <v>26</v>
      </c>
      <c r="P70" s="16">
        <f t="shared" si="3"/>
        <v>44092</v>
      </c>
      <c r="Q70" s="41">
        <v>44069</v>
      </c>
      <c r="R70" s="63" t="s">
        <v>26</v>
      </c>
      <c r="S70" s="43" t="s">
        <v>293</v>
      </c>
      <c r="T70" s="63" t="s">
        <v>26</v>
      </c>
      <c r="U70" s="43" t="s">
        <v>26</v>
      </c>
      <c r="V70" s="63" t="s">
        <v>26</v>
      </c>
      <c r="W70" s="43" t="s">
        <v>26</v>
      </c>
      <c r="X70" s="40">
        <v>44114</v>
      </c>
      <c r="Y70" s="41">
        <v>44105</v>
      </c>
      <c r="Z70" s="63" t="s">
        <v>26</v>
      </c>
      <c r="AA70" s="43" t="s">
        <v>293</v>
      </c>
      <c r="AB70" s="151" t="s">
        <v>392</v>
      </c>
      <c r="AC70" s="151" t="s">
        <v>306</v>
      </c>
    </row>
    <row r="71" spans="1:29" s="108" customFormat="1" hidden="1" x14ac:dyDescent="0.25">
      <c r="A71" s="135">
        <v>4.22</v>
      </c>
      <c r="B71" s="136" t="s">
        <v>269</v>
      </c>
      <c r="C71" s="100" t="s">
        <v>268</v>
      </c>
      <c r="D71" s="104" t="s">
        <v>22</v>
      </c>
      <c r="E71" s="104">
        <v>0</v>
      </c>
      <c r="F71" s="101"/>
      <c r="G71" s="103"/>
      <c r="H71" s="103"/>
      <c r="I71" s="103"/>
      <c r="J71" s="16"/>
      <c r="K71" s="128">
        <v>44057</v>
      </c>
      <c r="L71" s="105"/>
      <c r="M71" s="43" t="s">
        <v>206</v>
      </c>
      <c r="N71" s="103"/>
      <c r="O71" s="103"/>
      <c r="P71" s="16"/>
      <c r="Q71" s="128">
        <v>44071</v>
      </c>
      <c r="R71" s="105"/>
      <c r="S71" s="43" t="s">
        <v>206</v>
      </c>
      <c r="T71" s="103"/>
      <c r="U71" s="103"/>
      <c r="V71" s="103"/>
      <c r="W71" s="103"/>
      <c r="X71" s="40"/>
      <c r="Y71" s="106"/>
      <c r="Z71" s="107"/>
      <c r="AA71" s="43" t="s">
        <v>206</v>
      </c>
      <c r="AB71" s="151" t="s">
        <v>392</v>
      </c>
      <c r="AC71" s="151" t="s">
        <v>306</v>
      </c>
    </row>
    <row r="72" spans="1:29" s="142" customFormat="1" x14ac:dyDescent="0.25">
      <c r="A72" s="137" t="s">
        <v>375</v>
      </c>
      <c r="B72" s="62" t="s">
        <v>263</v>
      </c>
      <c r="C72" s="134" t="s">
        <v>303</v>
      </c>
      <c r="D72" s="138"/>
      <c r="E72" s="144">
        <v>1.4E-2</v>
      </c>
      <c r="F72" s="139"/>
      <c r="G72" s="105"/>
      <c r="H72" s="105"/>
      <c r="I72" s="105"/>
      <c r="J72" s="16">
        <v>44048</v>
      </c>
      <c r="K72" s="41">
        <v>44062</v>
      </c>
      <c r="L72" s="63" t="s">
        <v>272</v>
      </c>
      <c r="M72" s="43">
        <v>44104</v>
      </c>
      <c r="N72" s="63" t="s">
        <v>189</v>
      </c>
      <c r="O72" s="43">
        <v>44145</v>
      </c>
      <c r="P72" s="16">
        <v>44078</v>
      </c>
      <c r="Q72" s="41">
        <v>44076</v>
      </c>
      <c r="R72" s="45" t="s">
        <v>328</v>
      </c>
      <c r="S72" s="43">
        <v>44160</v>
      </c>
      <c r="T72" s="63" t="s">
        <v>189</v>
      </c>
      <c r="U72" s="43">
        <v>44161</v>
      </c>
      <c r="V72" s="132" t="s">
        <v>26</v>
      </c>
      <c r="W72" s="13" t="s">
        <v>26</v>
      </c>
      <c r="X72" s="40">
        <v>44114</v>
      </c>
      <c r="Y72" s="141"/>
      <c r="Z72" s="17" t="s">
        <v>338</v>
      </c>
      <c r="AA72" s="43">
        <v>44162</v>
      </c>
      <c r="AB72" s="151" t="s">
        <v>392</v>
      </c>
      <c r="AC72" s="151" t="s">
        <v>306</v>
      </c>
    </row>
    <row r="73" spans="1:29" x14ac:dyDescent="0.25">
      <c r="A73" s="135" t="s">
        <v>376</v>
      </c>
      <c r="B73" s="14" t="s">
        <v>261</v>
      </c>
      <c r="C73" s="98" t="s">
        <v>262</v>
      </c>
      <c r="D73" s="48" t="s">
        <v>22</v>
      </c>
      <c r="E73" s="39">
        <v>8.0000000000000002E-3</v>
      </c>
      <c r="F73" s="16"/>
      <c r="G73" s="43"/>
      <c r="H73" s="42"/>
      <c r="I73" s="43">
        <v>44071</v>
      </c>
      <c r="J73" s="16">
        <v>44078</v>
      </c>
      <c r="K73" s="41">
        <v>44062</v>
      </c>
      <c r="L73" s="99" t="s">
        <v>239</v>
      </c>
      <c r="M73" s="43">
        <v>44078</v>
      </c>
      <c r="N73" s="63" t="s">
        <v>189</v>
      </c>
      <c r="O73" s="43">
        <v>44145</v>
      </c>
      <c r="P73" s="16">
        <f t="shared" si="3"/>
        <v>44092</v>
      </c>
      <c r="Q73" s="41">
        <v>44076</v>
      </c>
      <c r="R73" s="17" t="s">
        <v>327</v>
      </c>
      <c r="S73" s="43">
        <v>44158</v>
      </c>
      <c r="T73" s="63" t="s">
        <v>189</v>
      </c>
      <c r="U73" s="43">
        <v>44159</v>
      </c>
      <c r="V73" s="44" t="s">
        <v>26</v>
      </c>
      <c r="W73" s="40" t="s">
        <v>26</v>
      </c>
      <c r="X73" s="40">
        <v>44114</v>
      </c>
      <c r="Y73" s="41">
        <v>44105</v>
      </c>
      <c r="Z73" s="17" t="s">
        <v>329</v>
      </c>
      <c r="AA73" s="43">
        <v>44161</v>
      </c>
      <c r="AB73" s="151" t="s">
        <v>392</v>
      </c>
      <c r="AC73" s="151" t="s">
        <v>306</v>
      </c>
    </row>
    <row r="74" spans="1:29" x14ac:dyDescent="0.25">
      <c r="A74" s="5" t="s">
        <v>377</v>
      </c>
      <c r="B74" s="118" t="s">
        <v>301</v>
      </c>
      <c r="C74" s="98" t="s">
        <v>219</v>
      </c>
      <c r="D74" s="48" t="s">
        <v>22</v>
      </c>
      <c r="E74" s="39">
        <v>8.0000000000000002E-3</v>
      </c>
      <c r="F74" s="16"/>
      <c r="G74" s="43"/>
      <c r="H74" s="42"/>
      <c r="I74" s="43"/>
      <c r="J74" s="16">
        <v>44067</v>
      </c>
      <c r="K74" s="40">
        <v>44067</v>
      </c>
      <c r="L74" s="63" t="s">
        <v>185</v>
      </c>
      <c r="M74" s="43">
        <v>44029</v>
      </c>
      <c r="N74" s="63" t="s">
        <v>189</v>
      </c>
      <c r="O74" s="43">
        <v>44032</v>
      </c>
      <c r="P74" s="16">
        <f t="shared" si="3"/>
        <v>44081</v>
      </c>
      <c r="Q74" s="41">
        <v>44081</v>
      </c>
      <c r="R74" s="119" t="s">
        <v>225</v>
      </c>
      <c r="S74" s="43">
        <v>44057</v>
      </c>
      <c r="T74" s="63" t="s">
        <v>189</v>
      </c>
      <c r="U74" s="43">
        <v>44067</v>
      </c>
      <c r="V74" s="63" t="s">
        <v>26</v>
      </c>
      <c r="W74" s="43" t="s">
        <v>26</v>
      </c>
      <c r="X74" s="40">
        <v>44114</v>
      </c>
      <c r="Y74" s="41">
        <v>44105</v>
      </c>
      <c r="Z74" s="63" t="s">
        <v>302</v>
      </c>
      <c r="AA74" s="43">
        <v>44126</v>
      </c>
      <c r="AB74" s="151" t="s">
        <v>392</v>
      </c>
      <c r="AC74" s="151" t="s">
        <v>306</v>
      </c>
    </row>
    <row r="75" spans="1:29" x14ac:dyDescent="0.25">
      <c r="A75" s="5" t="s">
        <v>378</v>
      </c>
      <c r="B75" s="14" t="s">
        <v>113</v>
      </c>
      <c r="C75" s="24" t="s">
        <v>292</v>
      </c>
      <c r="D75" s="48" t="s">
        <v>22</v>
      </c>
      <c r="E75" s="39">
        <v>1.6E-2</v>
      </c>
      <c r="F75" s="16"/>
      <c r="G75" s="43"/>
      <c r="H75" s="42"/>
      <c r="I75" s="43">
        <v>44071</v>
      </c>
      <c r="J75" s="16">
        <f>J73+7</f>
        <v>44085</v>
      </c>
      <c r="K75" s="40">
        <v>44070</v>
      </c>
      <c r="L75" s="63" t="s">
        <v>272</v>
      </c>
      <c r="M75" s="43">
        <v>44104</v>
      </c>
      <c r="N75" s="63" t="s">
        <v>26</v>
      </c>
      <c r="O75" s="43" t="s">
        <v>26</v>
      </c>
      <c r="P75" s="16">
        <f t="shared" si="3"/>
        <v>44099</v>
      </c>
      <c r="Q75" s="41">
        <v>44084</v>
      </c>
      <c r="R75" s="17" t="s">
        <v>329</v>
      </c>
      <c r="S75" s="43">
        <v>44161</v>
      </c>
      <c r="T75" s="63" t="s">
        <v>189</v>
      </c>
      <c r="U75" s="43">
        <v>44162</v>
      </c>
      <c r="V75" s="63" t="s">
        <v>26</v>
      </c>
      <c r="W75" s="43" t="s">
        <v>26</v>
      </c>
      <c r="X75" s="40">
        <v>44119</v>
      </c>
      <c r="Y75" s="41">
        <v>44106</v>
      </c>
      <c r="Z75" s="63" t="s">
        <v>345</v>
      </c>
      <c r="AA75" s="43">
        <v>44168</v>
      </c>
      <c r="AB75" s="151" t="s">
        <v>392</v>
      </c>
      <c r="AC75" s="151" t="s">
        <v>306</v>
      </c>
    </row>
    <row r="76" spans="1:29" x14ac:dyDescent="0.25">
      <c r="A76" s="46">
        <v>5</v>
      </c>
      <c r="B76" s="26" t="s">
        <v>17</v>
      </c>
      <c r="C76" s="51"/>
      <c r="D76" s="47"/>
      <c r="E76" s="27"/>
      <c r="F76" s="51"/>
      <c r="G76" s="28"/>
      <c r="H76" s="29"/>
      <c r="I76" s="28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 t="s">
        <v>393</v>
      </c>
      <c r="AC76" s="32"/>
    </row>
    <row r="77" spans="1:29" x14ac:dyDescent="0.25">
      <c r="A77" s="5">
        <v>5.0999999999999996</v>
      </c>
      <c r="B77" s="14" t="s">
        <v>114</v>
      </c>
      <c r="C77" s="24" t="s">
        <v>212</v>
      </c>
      <c r="D77" s="48" t="s">
        <v>23</v>
      </c>
      <c r="E77" s="39">
        <v>1.4E-2</v>
      </c>
      <c r="F77" s="16"/>
      <c r="G77" s="43"/>
      <c r="H77" s="42"/>
      <c r="I77" s="43"/>
      <c r="J77" s="16">
        <v>44021</v>
      </c>
      <c r="K77" s="40">
        <v>44021</v>
      </c>
      <c r="L77" s="63" t="s">
        <v>178</v>
      </c>
      <c r="M77" s="43">
        <v>44027</v>
      </c>
      <c r="N77" s="63" t="s">
        <v>189</v>
      </c>
      <c r="O77" s="43">
        <v>44032</v>
      </c>
      <c r="P77" s="16">
        <f t="shared" si="3"/>
        <v>44035</v>
      </c>
      <c r="Q77" s="41">
        <v>44035</v>
      </c>
      <c r="R77" s="119" t="s">
        <v>222</v>
      </c>
      <c r="S77" s="43">
        <v>44057</v>
      </c>
      <c r="T77" s="63" t="s">
        <v>189</v>
      </c>
      <c r="U77" s="43">
        <v>44071</v>
      </c>
      <c r="V77" s="63" t="s">
        <v>26</v>
      </c>
      <c r="W77" s="43" t="s">
        <v>26</v>
      </c>
      <c r="X77" s="40">
        <v>44098</v>
      </c>
      <c r="Y77" s="41">
        <v>44049</v>
      </c>
      <c r="Z77" s="119" t="s">
        <v>275</v>
      </c>
      <c r="AA77" s="43">
        <v>44110</v>
      </c>
      <c r="AB77" s="151" t="s">
        <v>393</v>
      </c>
      <c r="AC77" s="151" t="s">
        <v>306</v>
      </c>
    </row>
    <row r="78" spans="1:29" x14ac:dyDescent="0.25">
      <c r="A78" s="5">
        <v>5.2</v>
      </c>
      <c r="B78" s="14" t="s">
        <v>115</v>
      </c>
      <c r="C78" s="24" t="s">
        <v>39</v>
      </c>
      <c r="D78" s="48" t="s">
        <v>21</v>
      </c>
      <c r="E78" s="39">
        <v>8.0000000000000002E-3</v>
      </c>
      <c r="F78" s="16"/>
      <c r="G78" s="43"/>
      <c r="H78" s="42"/>
      <c r="I78" s="43"/>
      <c r="J78" s="16">
        <v>44025</v>
      </c>
      <c r="K78" s="40">
        <v>44025</v>
      </c>
      <c r="L78" s="63" t="s">
        <v>148</v>
      </c>
      <c r="M78" s="43">
        <v>44020</v>
      </c>
      <c r="N78" s="63" t="s">
        <v>189</v>
      </c>
      <c r="O78" s="43">
        <v>44041</v>
      </c>
      <c r="P78" s="16">
        <f t="shared" si="3"/>
        <v>44039</v>
      </c>
      <c r="Q78" s="41">
        <v>44039</v>
      </c>
      <c r="R78" s="17" t="s">
        <v>211</v>
      </c>
      <c r="S78" s="43">
        <v>44053</v>
      </c>
      <c r="T78" s="63" t="s">
        <v>189</v>
      </c>
      <c r="U78" s="43">
        <v>44071</v>
      </c>
      <c r="V78" s="63" t="s">
        <v>26</v>
      </c>
      <c r="W78" s="43" t="s">
        <v>26</v>
      </c>
      <c r="X78" s="40">
        <v>44098</v>
      </c>
      <c r="Y78" s="41">
        <v>44053</v>
      </c>
      <c r="Z78" s="119" t="s">
        <v>270</v>
      </c>
      <c r="AA78" s="43">
        <v>44103</v>
      </c>
      <c r="AB78" s="151" t="s">
        <v>393</v>
      </c>
      <c r="AC78" s="151" t="s">
        <v>306</v>
      </c>
    </row>
    <row r="79" spans="1:29" x14ac:dyDescent="0.25">
      <c r="A79" s="5">
        <v>5.3</v>
      </c>
      <c r="B79" s="14" t="s">
        <v>116</v>
      </c>
      <c r="C79" s="24" t="s">
        <v>40</v>
      </c>
      <c r="D79" s="48" t="s">
        <v>22</v>
      </c>
      <c r="E79" s="39">
        <v>1.4E-2</v>
      </c>
      <c r="F79" s="16"/>
      <c r="G79" s="43"/>
      <c r="H79" s="42"/>
      <c r="I79" s="43"/>
      <c r="J79" s="16">
        <v>44028</v>
      </c>
      <c r="K79" s="40">
        <v>44028</v>
      </c>
      <c r="L79" s="63" t="s">
        <v>175</v>
      </c>
      <c r="M79" s="43">
        <v>44026</v>
      </c>
      <c r="N79" s="63" t="s">
        <v>189</v>
      </c>
      <c r="O79" s="43">
        <v>44041</v>
      </c>
      <c r="P79" s="16">
        <f t="shared" si="3"/>
        <v>44042</v>
      </c>
      <c r="Q79" s="41">
        <v>44042</v>
      </c>
      <c r="R79" s="17" t="s">
        <v>211</v>
      </c>
      <c r="S79" s="43">
        <v>44053</v>
      </c>
      <c r="T79" s="63" t="s">
        <v>189</v>
      </c>
      <c r="U79" s="43">
        <v>44071</v>
      </c>
      <c r="V79" s="63" t="s">
        <v>26</v>
      </c>
      <c r="W79" s="43" t="s">
        <v>26</v>
      </c>
      <c r="X79" s="40">
        <v>44098</v>
      </c>
      <c r="Y79" s="41">
        <v>44056</v>
      </c>
      <c r="Z79" s="119" t="s">
        <v>259</v>
      </c>
      <c r="AA79" s="43">
        <v>44096</v>
      </c>
      <c r="AB79" s="151" t="s">
        <v>393</v>
      </c>
      <c r="AC79" s="151" t="s">
        <v>306</v>
      </c>
    </row>
    <row r="80" spans="1:29" x14ac:dyDescent="0.25">
      <c r="A80" s="5">
        <v>5.4</v>
      </c>
      <c r="B80" s="14" t="s">
        <v>117</v>
      </c>
      <c r="C80" s="24" t="s">
        <v>41</v>
      </c>
      <c r="D80" s="48" t="s">
        <v>22</v>
      </c>
      <c r="E80" s="39">
        <v>1.4E-2</v>
      </c>
      <c r="F80" s="16"/>
      <c r="G80" s="43"/>
      <c r="H80" s="42"/>
      <c r="I80" s="43"/>
      <c r="J80" s="16">
        <v>44033</v>
      </c>
      <c r="K80" s="40">
        <v>44033</v>
      </c>
      <c r="L80" s="63" t="s">
        <v>169</v>
      </c>
      <c r="M80" s="43">
        <v>44022</v>
      </c>
      <c r="N80" s="63" t="s">
        <v>189</v>
      </c>
      <c r="O80" s="43">
        <v>44041</v>
      </c>
      <c r="P80" s="16">
        <f t="shared" si="3"/>
        <v>44047</v>
      </c>
      <c r="Q80" s="41">
        <v>44047</v>
      </c>
      <c r="R80" s="17" t="s">
        <v>211</v>
      </c>
      <c r="S80" s="43">
        <v>44053</v>
      </c>
      <c r="T80" s="63" t="s">
        <v>189</v>
      </c>
      <c r="U80" s="43">
        <v>44071</v>
      </c>
      <c r="V80" s="63" t="s">
        <v>26</v>
      </c>
      <c r="W80" s="43" t="s">
        <v>26</v>
      </c>
      <c r="X80" s="40">
        <v>44098</v>
      </c>
      <c r="Y80" s="41">
        <v>44061</v>
      </c>
      <c r="Z80" s="119" t="s">
        <v>259</v>
      </c>
      <c r="AA80" s="43">
        <v>44096</v>
      </c>
      <c r="AB80" s="151" t="s">
        <v>393</v>
      </c>
      <c r="AC80" s="151" t="s">
        <v>306</v>
      </c>
    </row>
    <row r="81" spans="1:29" x14ac:dyDescent="0.25">
      <c r="A81" s="5">
        <v>5.5</v>
      </c>
      <c r="B81" s="14" t="s">
        <v>118</v>
      </c>
      <c r="C81" s="24" t="s">
        <v>45</v>
      </c>
      <c r="D81" s="48"/>
      <c r="E81" s="36">
        <v>8.0000000000000002E-3</v>
      </c>
      <c r="F81" s="16"/>
      <c r="G81" s="43"/>
      <c r="H81" s="42"/>
      <c r="I81" s="43"/>
      <c r="J81" s="16">
        <v>44039</v>
      </c>
      <c r="K81" s="40">
        <v>44039</v>
      </c>
      <c r="L81" s="63" t="s">
        <v>190</v>
      </c>
      <c r="M81" s="43">
        <v>44034</v>
      </c>
      <c r="N81" s="63" t="s">
        <v>189</v>
      </c>
      <c r="O81" s="43" t="s">
        <v>220</v>
      </c>
      <c r="P81" s="16">
        <f>J81+14</f>
        <v>44053</v>
      </c>
      <c r="Q81" s="41">
        <v>44053</v>
      </c>
      <c r="R81" s="119" t="s">
        <v>26</v>
      </c>
      <c r="S81" s="43">
        <v>44054</v>
      </c>
      <c r="T81" s="63" t="s">
        <v>26</v>
      </c>
      <c r="U81" s="43" t="s">
        <v>26</v>
      </c>
      <c r="V81" s="63" t="s">
        <v>26</v>
      </c>
      <c r="W81" s="43" t="s">
        <v>26</v>
      </c>
      <c r="X81" s="40">
        <v>44102</v>
      </c>
      <c r="Y81" s="41">
        <v>44067</v>
      </c>
      <c r="Z81" s="119" t="s">
        <v>318</v>
      </c>
      <c r="AA81" s="43">
        <v>44140</v>
      </c>
      <c r="AB81" s="151" t="s">
        <v>393</v>
      </c>
      <c r="AC81" s="151" t="s">
        <v>306</v>
      </c>
    </row>
    <row r="82" spans="1:29" x14ac:dyDescent="0.25">
      <c r="A82" s="5">
        <v>5.6</v>
      </c>
      <c r="B82" s="14" t="s">
        <v>119</v>
      </c>
      <c r="C82" s="24" t="s">
        <v>42</v>
      </c>
      <c r="D82" s="48" t="s">
        <v>22</v>
      </c>
      <c r="E82" s="39">
        <v>1.4E-2</v>
      </c>
      <c r="F82" s="16"/>
      <c r="G82" s="43"/>
      <c r="H82" s="42"/>
      <c r="I82" s="43"/>
      <c r="J82" s="16">
        <v>44056</v>
      </c>
      <c r="K82" s="40">
        <v>44056</v>
      </c>
      <c r="L82" s="63" t="s">
        <v>184</v>
      </c>
      <c r="M82" s="43">
        <v>44029</v>
      </c>
      <c r="N82" s="63" t="s">
        <v>189</v>
      </c>
      <c r="O82" s="43" t="s">
        <v>220</v>
      </c>
      <c r="P82" s="16">
        <f t="shared" si="3"/>
        <v>44070</v>
      </c>
      <c r="Q82" s="41">
        <v>44070</v>
      </c>
      <c r="R82" s="119" t="s">
        <v>221</v>
      </c>
      <c r="S82" s="43">
        <v>44057</v>
      </c>
      <c r="T82" s="63" t="s">
        <v>189</v>
      </c>
      <c r="U82" s="43">
        <v>44071</v>
      </c>
      <c r="V82" s="63" t="s">
        <v>26</v>
      </c>
      <c r="W82" s="43" t="s">
        <v>26</v>
      </c>
      <c r="X82" s="40">
        <v>44102</v>
      </c>
      <c r="Y82" s="41">
        <v>44084</v>
      </c>
      <c r="Z82" s="119" t="s">
        <v>318</v>
      </c>
      <c r="AA82" s="43">
        <v>44140</v>
      </c>
      <c r="AB82" s="151" t="s">
        <v>393</v>
      </c>
      <c r="AC82" s="151" t="s">
        <v>306</v>
      </c>
    </row>
    <row r="83" spans="1:29" x14ac:dyDescent="0.25">
      <c r="A83" s="5">
        <v>5.7</v>
      </c>
      <c r="B83" s="14" t="s">
        <v>120</v>
      </c>
      <c r="C83" s="24" t="s">
        <v>43</v>
      </c>
      <c r="D83" s="48" t="s">
        <v>22</v>
      </c>
      <c r="E83" s="39">
        <v>1.4E-2</v>
      </c>
      <c r="F83" s="16"/>
      <c r="G83" s="43"/>
      <c r="H83" s="42"/>
      <c r="I83" s="43"/>
      <c r="J83" s="16">
        <v>44062</v>
      </c>
      <c r="K83" s="40">
        <v>44062</v>
      </c>
      <c r="L83" s="63" t="s">
        <v>184</v>
      </c>
      <c r="M83" s="43">
        <v>44029</v>
      </c>
      <c r="N83" s="63" t="s">
        <v>189</v>
      </c>
      <c r="O83" s="43" t="s">
        <v>220</v>
      </c>
      <c r="P83" s="16">
        <f t="shared" si="3"/>
        <v>44076</v>
      </c>
      <c r="Q83" s="41">
        <v>44076</v>
      </c>
      <c r="R83" s="119" t="s">
        <v>221</v>
      </c>
      <c r="S83" s="43">
        <v>44057</v>
      </c>
      <c r="T83" s="63" t="s">
        <v>189</v>
      </c>
      <c r="U83" s="43">
        <v>44071</v>
      </c>
      <c r="V83" s="63" t="s">
        <v>26</v>
      </c>
      <c r="W83" s="43" t="s">
        <v>26</v>
      </c>
      <c r="X83" s="40">
        <v>44102</v>
      </c>
      <c r="Y83" s="41">
        <v>44090</v>
      </c>
      <c r="Z83" s="63" t="s">
        <v>320</v>
      </c>
      <c r="AA83" s="43">
        <v>44144</v>
      </c>
      <c r="AB83" s="151" t="s">
        <v>393</v>
      </c>
      <c r="AC83" s="151" t="s">
        <v>306</v>
      </c>
    </row>
    <row r="84" spans="1:29" x14ac:dyDescent="0.25">
      <c r="A84" s="5">
        <v>5.8</v>
      </c>
      <c r="B84" s="14" t="s">
        <v>121</v>
      </c>
      <c r="C84" s="24" t="s">
        <v>44</v>
      </c>
      <c r="D84" s="48" t="s">
        <v>22</v>
      </c>
      <c r="E84" s="39">
        <v>1.4E-2</v>
      </c>
      <c r="F84" s="16"/>
      <c r="G84" s="43"/>
      <c r="H84" s="42"/>
      <c r="I84" s="43"/>
      <c r="J84" s="16">
        <v>44068</v>
      </c>
      <c r="K84" s="40">
        <v>44068</v>
      </c>
      <c r="L84" s="63" t="s">
        <v>188</v>
      </c>
      <c r="M84" s="43">
        <v>44028</v>
      </c>
      <c r="N84" s="63" t="s">
        <v>189</v>
      </c>
      <c r="O84" s="43">
        <v>44032</v>
      </c>
      <c r="P84" s="16">
        <f t="shared" si="3"/>
        <v>44082</v>
      </c>
      <c r="Q84" s="41">
        <v>44082</v>
      </c>
      <c r="R84" s="119" t="s">
        <v>221</v>
      </c>
      <c r="S84" s="43">
        <v>44057</v>
      </c>
      <c r="T84" s="63" t="s">
        <v>26</v>
      </c>
      <c r="U84" s="43" t="s">
        <v>26</v>
      </c>
      <c r="V84" s="63" t="s">
        <v>26</v>
      </c>
      <c r="W84" s="43" t="s">
        <v>26</v>
      </c>
      <c r="X84" s="40">
        <v>44102</v>
      </c>
      <c r="Y84" s="41">
        <v>44096</v>
      </c>
      <c r="Z84" s="63" t="s">
        <v>320</v>
      </c>
      <c r="AA84" s="43">
        <v>44144</v>
      </c>
      <c r="AB84" s="151" t="s">
        <v>393</v>
      </c>
      <c r="AC84" s="151" t="s">
        <v>306</v>
      </c>
    </row>
    <row r="85" spans="1:29" x14ac:dyDescent="0.25">
      <c r="A85" s="5">
        <v>5.9</v>
      </c>
      <c r="B85" s="14" t="s">
        <v>122</v>
      </c>
      <c r="C85" s="24" t="s">
        <v>46</v>
      </c>
      <c r="D85" s="48" t="s">
        <v>22</v>
      </c>
      <c r="E85" s="39">
        <v>1.4E-2</v>
      </c>
      <c r="F85" s="16"/>
      <c r="G85" s="43"/>
      <c r="H85" s="42"/>
      <c r="I85" s="43"/>
      <c r="J85" s="16">
        <v>44071</v>
      </c>
      <c r="K85" s="40">
        <v>44071</v>
      </c>
      <c r="L85" s="99" t="s">
        <v>192</v>
      </c>
      <c r="M85" s="43">
        <v>44035</v>
      </c>
      <c r="N85" s="63" t="s">
        <v>189</v>
      </c>
      <c r="O85" s="43" t="s">
        <v>220</v>
      </c>
      <c r="P85" s="16">
        <f t="shared" si="3"/>
        <v>44085</v>
      </c>
      <c r="Q85" s="41">
        <v>44085</v>
      </c>
      <c r="R85" s="119" t="s">
        <v>222</v>
      </c>
      <c r="S85" s="43">
        <v>44057</v>
      </c>
      <c r="T85" s="63" t="s">
        <v>189</v>
      </c>
      <c r="U85" s="43">
        <v>44071</v>
      </c>
      <c r="V85" s="63" t="s">
        <v>26</v>
      </c>
      <c r="W85" s="43" t="s">
        <v>26</v>
      </c>
      <c r="X85" s="40">
        <v>44102</v>
      </c>
      <c r="Y85" s="41">
        <v>44099</v>
      </c>
      <c r="Z85" s="119" t="s">
        <v>259</v>
      </c>
      <c r="AA85" s="43">
        <v>44096</v>
      </c>
      <c r="AB85" s="151" t="s">
        <v>393</v>
      </c>
      <c r="AC85" s="151" t="s">
        <v>306</v>
      </c>
    </row>
    <row r="86" spans="1:29" x14ac:dyDescent="0.25">
      <c r="A86" s="5" t="s">
        <v>82</v>
      </c>
      <c r="B86" s="14" t="s">
        <v>123</v>
      </c>
      <c r="C86" s="24" t="s">
        <v>47</v>
      </c>
      <c r="D86" s="39" t="s">
        <v>22</v>
      </c>
      <c r="E86" s="39">
        <v>1.4E-2</v>
      </c>
      <c r="F86" s="16"/>
      <c r="G86" s="13">
        <v>44042</v>
      </c>
      <c r="H86" s="14"/>
      <c r="I86" s="14"/>
      <c r="J86" s="16">
        <v>44076</v>
      </c>
      <c r="K86" s="40">
        <v>44076</v>
      </c>
      <c r="L86" s="119" t="s">
        <v>221</v>
      </c>
      <c r="M86" s="43">
        <v>44057</v>
      </c>
      <c r="N86" s="63" t="s">
        <v>189</v>
      </c>
      <c r="O86" s="43">
        <v>44071</v>
      </c>
      <c r="P86" s="16">
        <v>44071</v>
      </c>
      <c r="Q86" s="41">
        <v>44090</v>
      </c>
      <c r="R86" s="99" t="s">
        <v>242</v>
      </c>
      <c r="S86" s="43">
        <v>44078</v>
      </c>
      <c r="T86" s="63" t="s">
        <v>26</v>
      </c>
      <c r="U86" s="43" t="s">
        <v>26</v>
      </c>
      <c r="V86" s="63" t="s">
        <v>26</v>
      </c>
      <c r="W86" s="43" t="s">
        <v>26</v>
      </c>
      <c r="X86" s="40">
        <v>44104</v>
      </c>
      <c r="Y86" s="41">
        <v>44104</v>
      </c>
      <c r="Z86" s="63" t="s">
        <v>324</v>
      </c>
      <c r="AA86" s="43">
        <v>44154</v>
      </c>
      <c r="AB86" s="151" t="s">
        <v>393</v>
      </c>
      <c r="AC86" s="151" t="s">
        <v>306</v>
      </c>
    </row>
    <row r="87" spans="1:29" x14ac:dyDescent="0.25">
      <c r="A87" s="46">
        <v>6</v>
      </c>
      <c r="B87" s="26" t="s">
        <v>18</v>
      </c>
      <c r="C87" s="51"/>
      <c r="D87" s="47"/>
      <c r="E87" s="27"/>
      <c r="F87" s="51"/>
      <c r="G87" s="28"/>
      <c r="H87" s="29"/>
      <c r="I87" s="28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 t="s">
        <v>394</v>
      </c>
      <c r="AC87" s="32"/>
    </row>
    <row r="88" spans="1:29" x14ac:dyDescent="0.25">
      <c r="A88" s="5">
        <v>6.1</v>
      </c>
      <c r="B88" s="14" t="s">
        <v>124</v>
      </c>
      <c r="C88" s="24" t="s">
        <v>48</v>
      </c>
      <c r="D88" s="49" t="s">
        <v>20</v>
      </c>
      <c r="E88" s="39">
        <v>4.0000000000000001E-3</v>
      </c>
      <c r="F88" s="16"/>
      <c r="G88" s="13"/>
      <c r="H88" s="23"/>
      <c r="I88" s="13">
        <v>44022</v>
      </c>
      <c r="J88" s="16">
        <v>44018</v>
      </c>
      <c r="K88" s="40">
        <v>44018</v>
      </c>
      <c r="L88" s="99" t="s">
        <v>223</v>
      </c>
      <c r="M88" s="13">
        <v>44057</v>
      </c>
      <c r="N88" s="17" t="s">
        <v>183</v>
      </c>
      <c r="O88" s="43">
        <v>44061</v>
      </c>
      <c r="P88" s="16">
        <v>44074</v>
      </c>
      <c r="Q88" s="41">
        <v>44032</v>
      </c>
      <c r="R88" s="99" t="s">
        <v>241</v>
      </c>
      <c r="S88" s="13">
        <v>44090</v>
      </c>
      <c r="T88" s="132" t="s">
        <v>183</v>
      </c>
      <c r="U88" s="13">
        <v>44091</v>
      </c>
      <c r="V88" s="132" t="s">
        <v>26</v>
      </c>
      <c r="W88" s="13" t="s">
        <v>26</v>
      </c>
      <c r="X88" s="40">
        <v>44099</v>
      </c>
      <c r="Y88" s="41">
        <v>44046</v>
      </c>
      <c r="Z88" s="63" t="s">
        <v>346</v>
      </c>
      <c r="AA88" s="43">
        <v>44187</v>
      </c>
      <c r="AB88" s="151" t="s">
        <v>394</v>
      </c>
      <c r="AC88" s="151" t="s">
        <v>306</v>
      </c>
    </row>
    <row r="89" spans="1:29" x14ac:dyDescent="0.25">
      <c r="A89" s="5">
        <v>6.2</v>
      </c>
      <c r="B89" s="14" t="s">
        <v>265</v>
      </c>
      <c r="C89" s="24" t="s">
        <v>73</v>
      </c>
      <c r="D89" s="49" t="s">
        <v>21</v>
      </c>
      <c r="E89" s="39">
        <v>8.0000000000000002E-3</v>
      </c>
      <c r="F89" s="16"/>
      <c r="G89" s="13"/>
      <c r="H89" s="23"/>
      <c r="I89" s="13">
        <v>44022</v>
      </c>
      <c r="J89" s="16">
        <v>44018</v>
      </c>
      <c r="K89" s="40">
        <v>44018</v>
      </c>
      <c r="L89" s="99" t="s">
        <v>176</v>
      </c>
      <c r="M89" s="13">
        <v>44026</v>
      </c>
      <c r="N89" s="99" t="s">
        <v>183</v>
      </c>
      <c r="O89" s="13">
        <v>44046</v>
      </c>
      <c r="P89" s="16">
        <f t="shared" si="3"/>
        <v>44032</v>
      </c>
      <c r="Q89" s="41">
        <v>44032</v>
      </c>
      <c r="R89" s="99" t="s">
        <v>223</v>
      </c>
      <c r="S89" s="13">
        <v>44057</v>
      </c>
      <c r="T89" s="132" t="s">
        <v>183</v>
      </c>
      <c r="U89" s="13">
        <v>44061</v>
      </c>
      <c r="V89" s="132" t="s">
        <v>26</v>
      </c>
      <c r="W89" s="13" t="s">
        <v>26</v>
      </c>
      <c r="X89" s="40">
        <v>44099</v>
      </c>
      <c r="Y89" s="41">
        <v>44046</v>
      </c>
      <c r="Z89" s="17" t="s">
        <v>315</v>
      </c>
      <c r="AA89" s="43">
        <v>44140</v>
      </c>
      <c r="AB89" s="151" t="s">
        <v>394</v>
      </c>
      <c r="AC89" s="151" t="s">
        <v>306</v>
      </c>
    </row>
    <row r="90" spans="1:29" x14ac:dyDescent="0.25">
      <c r="A90" s="5">
        <v>6.3</v>
      </c>
      <c r="B90" s="14" t="s">
        <v>125</v>
      </c>
      <c r="C90" s="24" t="s">
        <v>51</v>
      </c>
      <c r="D90" s="49" t="s">
        <v>21</v>
      </c>
      <c r="E90" s="39">
        <v>8.0000000000000002E-3</v>
      </c>
      <c r="F90" s="16"/>
      <c r="G90" s="13"/>
      <c r="H90" s="23"/>
      <c r="I90" s="13"/>
      <c r="J90" s="16">
        <v>44020</v>
      </c>
      <c r="K90" s="40">
        <v>44020</v>
      </c>
      <c r="L90" s="99" t="s">
        <v>176</v>
      </c>
      <c r="M90" s="13">
        <v>44026</v>
      </c>
      <c r="N90" s="99" t="s">
        <v>183</v>
      </c>
      <c r="O90" s="13">
        <v>44046</v>
      </c>
      <c r="P90" s="16">
        <f t="shared" si="3"/>
        <v>44034</v>
      </c>
      <c r="Q90" s="41">
        <v>44034</v>
      </c>
      <c r="R90" s="99" t="s">
        <v>223</v>
      </c>
      <c r="S90" s="13">
        <v>44057</v>
      </c>
      <c r="T90" s="132" t="s">
        <v>183</v>
      </c>
      <c r="U90" s="13">
        <v>44061</v>
      </c>
      <c r="V90" s="132" t="s">
        <v>26</v>
      </c>
      <c r="W90" s="13" t="s">
        <v>26</v>
      </c>
      <c r="X90" s="40">
        <v>44099</v>
      </c>
      <c r="Y90" s="41">
        <v>44048</v>
      </c>
      <c r="Z90" s="63" t="s">
        <v>346</v>
      </c>
      <c r="AA90" s="43">
        <v>44187</v>
      </c>
      <c r="AB90" s="151" t="s">
        <v>394</v>
      </c>
      <c r="AC90" s="151" t="s">
        <v>306</v>
      </c>
    </row>
    <row r="91" spans="1:29" x14ac:dyDescent="0.25">
      <c r="A91" s="5">
        <v>6.4</v>
      </c>
      <c r="B91" s="14" t="s">
        <v>126</v>
      </c>
      <c r="C91" s="24" t="s">
        <v>49</v>
      </c>
      <c r="D91" s="49" t="s">
        <v>21</v>
      </c>
      <c r="E91" s="7">
        <v>4.0000000000000001E-3</v>
      </c>
      <c r="F91" s="16"/>
      <c r="G91" s="13"/>
      <c r="H91" s="23"/>
      <c r="I91" s="13"/>
      <c r="J91" s="16">
        <v>44027</v>
      </c>
      <c r="K91" s="40">
        <v>44027</v>
      </c>
      <c r="L91" s="63" t="s">
        <v>191</v>
      </c>
      <c r="M91" s="43">
        <v>44029</v>
      </c>
      <c r="N91" s="99" t="s">
        <v>183</v>
      </c>
      <c r="O91" s="43">
        <v>44039</v>
      </c>
      <c r="P91" s="16">
        <v>44074</v>
      </c>
      <c r="Q91" s="41">
        <v>44041</v>
      </c>
      <c r="R91" s="99" t="s">
        <v>241</v>
      </c>
      <c r="S91" s="13">
        <v>44090</v>
      </c>
      <c r="T91" s="132" t="s">
        <v>183</v>
      </c>
      <c r="U91" s="13">
        <v>44093</v>
      </c>
      <c r="V91" s="132" t="s">
        <v>26</v>
      </c>
      <c r="W91" s="13" t="s">
        <v>26</v>
      </c>
      <c r="X91" s="40">
        <v>44102</v>
      </c>
      <c r="Y91" s="41">
        <v>44055</v>
      </c>
      <c r="Z91" s="63" t="s">
        <v>346</v>
      </c>
      <c r="AA91" s="43">
        <v>44188</v>
      </c>
      <c r="AB91" s="151" t="s">
        <v>394</v>
      </c>
      <c r="AC91" s="151" t="s">
        <v>306</v>
      </c>
    </row>
    <row r="92" spans="1:29" x14ac:dyDescent="0.25">
      <c r="A92" s="5">
        <v>6.5</v>
      </c>
      <c r="B92" s="14" t="s">
        <v>127</v>
      </c>
      <c r="C92" s="24" t="s">
        <v>50</v>
      </c>
      <c r="D92" s="49" t="s">
        <v>23</v>
      </c>
      <c r="E92" s="7">
        <v>1.4E-2</v>
      </c>
      <c r="F92" s="16"/>
      <c r="G92" s="13"/>
      <c r="H92" s="23"/>
      <c r="I92" s="13">
        <v>44036</v>
      </c>
      <c r="J92" s="16">
        <v>44027</v>
      </c>
      <c r="K92" s="40">
        <v>44027</v>
      </c>
      <c r="L92" s="63" t="s">
        <v>205</v>
      </c>
      <c r="M92" s="43">
        <v>44048</v>
      </c>
      <c r="N92" s="99" t="s">
        <v>183</v>
      </c>
      <c r="O92" s="43">
        <v>44053</v>
      </c>
      <c r="P92" s="16">
        <v>44074</v>
      </c>
      <c r="Q92" s="41">
        <v>44041</v>
      </c>
      <c r="R92" s="99" t="s">
        <v>312</v>
      </c>
      <c r="S92" s="13">
        <v>44137</v>
      </c>
      <c r="T92" s="132" t="s">
        <v>183</v>
      </c>
      <c r="U92" s="13">
        <v>44144</v>
      </c>
      <c r="V92" s="132" t="s">
        <v>361</v>
      </c>
      <c r="W92" s="43">
        <v>44187</v>
      </c>
      <c r="X92" s="40">
        <v>44102</v>
      </c>
      <c r="Y92" s="41">
        <v>44055</v>
      </c>
      <c r="Z92" s="17" t="s">
        <v>320</v>
      </c>
      <c r="AA92" s="43">
        <v>44188</v>
      </c>
      <c r="AB92" s="151" t="s">
        <v>394</v>
      </c>
      <c r="AC92" s="151" t="s">
        <v>306</v>
      </c>
    </row>
    <row r="93" spans="1:29" x14ac:dyDescent="0.25">
      <c r="A93" s="5">
        <v>6.6</v>
      </c>
      <c r="B93" s="14" t="s">
        <v>208</v>
      </c>
      <c r="C93" s="98" t="s">
        <v>209</v>
      </c>
      <c r="D93" s="49" t="s">
        <v>23</v>
      </c>
      <c r="E93" s="7">
        <v>0.03</v>
      </c>
      <c r="F93" s="16"/>
      <c r="G93" s="13"/>
      <c r="H93" s="23"/>
      <c r="I93" s="13"/>
      <c r="J93" s="16">
        <v>44032</v>
      </c>
      <c r="K93" s="40">
        <v>44032</v>
      </c>
      <c r="L93" s="99" t="s">
        <v>182</v>
      </c>
      <c r="M93" s="43">
        <v>44028</v>
      </c>
      <c r="N93" s="99" t="s">
        <v>183</v>
      </c>
      <c r="O93" s="43">
        <v>44035</v>
      </c>
      <c r="P93" s="16">
        <f t="shared" si="3"/>
        <v>44046</v>
      </c>
      <c r="Q93" s="41">
        <v>44046</v>
      </c>
      <c r="R93" s="132" t="s">
        <v>210</v>
      </c>
      <c r="S93" s="13">
        <v>44053</v>
      </c>
      <c r="T93" s="132" t="s">
        <v>183</v>
      </c>
      <c r="U93" s="13">
        <v>44057</v>
      </c>
      <c r="V93" s="132">
        <v>496</v>
      </c>
      <c r="W93" s="43">
        <v>44074</v>
      </c>
      <c r="X93" s="40">
        <v>44102</v>
      </c>
      <c r="Y93" s="41">
        <v>44060</v>
      </c>
      <c r="Z93" s="63" t="s">
        <v>350</v>
      </c>
      <c r="AA93" s="43">
        <v>44181</v>
      </c>
      <c r="AB93" s="151" t="s">
        <v>394</v>
      </c>
      <c r="AC93" s="151" t="s">
        <v>306</v>
      </c>
    </row>
    <row r="94" spans="1:29" x14ac:dyDescent="0.25">
      <c r="A94" s="5">
        <v>6.7</v>
      </c>
      <c r="B94" s="14" t="s">
        <v>266</v>
      </c>
      <c r="C94" s="24" t="s">
        <v>74</v>
      </c>
      <c r="D94" s="49" t="s">
        <v>20</v>
      </c>
      <c r="E94" s="39">
        <v>4.2000000000000003E-2</v>
      </c>
      <c r="F94" s="16"/>
      <c r="G94" s="38">
        <v>44036</v>
      </c>
      <c r="H94" s="23"/>
      <c r="I94" s="13">
        <v>44057</v>
      </c>
      <c r="J94" s="16">
        <v>44071</v>
      </c>
      <c r="K94" s="40">
        <v>44046</v>
      </c>
      <c r="L94" s="99" t="s">
        <v>234</v>
      </c>
      <c r="M94" s="43">
        <v>44071</v>
      </c>
      <c r="N94" s="99" t="s">
        <v>183</v>
      </c>
      <c r="O94" s="43">
        <v>44087</v>
      </c>
      <c r="P94" s="16">
        <v>44083</v>
      </c>
      <c r="Q94" s="41">
        <v>44060</v>
      </c>
      <c r="R94" s="99" t="s">
        <v>281</v>
      </c>
      <c r="S94" s="13">
        <v>44113</v>
      </c>
      <c r="T94" s="132" t="s">
        <v>183</v>
      </c>
      <c r="U94" s="13">
        <v>44125</v>
      </c>
      <c r="V94" s="99" t="s">
        <v>312</v>
      </c>
      <c r="W94" s="43">
        <v>44137</v>
      </c>
      <c r="X94" s="40">
        <v>44106</v>
      </c>
      <c r="Y94" s="41">
        <v>44074</v>
      </c>
      <c r="Z94" s="63" t="s">
        <v>362</v>
      </c>
      <c r="AA94" s="43">
        <v>44187</v>
      </c>
      <c r="AB94" s="151" t="s">
        <v>394</v>
      </c>
      <c r="AC94" s="151" t="s">
        <v>306</v>
      </c>
    </row>
    <row r="95" spans="1:29" x14ac:dyDescent="0.25">
      <c r="A95" s="5">
        <v>6.8</v>
      </c>
      <c r="B95" s="14" t="s">
        <v>128</v>
      </c>
      <c r="C95" s="24" t="s">
        <v>52</v>
      </c>
      <c r="D95" s="49" t="s">
        <v>23</v>
      </c>
      <c r="E95" s="7">
        <v>4.5999999999999999E-2</v>
      </c>
      <c r="F95" s="16"/>
      <c r="G95" s="43">
        <v>44071</v>
      </c>
      <c r="H95" s="23"/>
      <c r="I95" s="13">
        <v>44078</v>
      </c>
      <c r="J95" s="16">
        <v>44078</v>
      </c>
      <c r="K95" s="40">
        <v>44055</v>
      </c>
      <c r="L95" s="99" t="s">
        <v>281</v>
      </c>
      <c r="M95" s="13">
        <v>44113</v>
      </c>
      <c r="N95" s="99" t="s">
        <v>183</v>
      </c>
      <c r="O95" s="43">
        <v>44119</v>
      </c>
      <c r="P95" s="16">
        <v>44084</v>
      </c>
      <c r="Q95" s="41">
        <v>44069</v>
      </c>
      <c r="R95" s="99" t="s">
        <v>312</v>
      </c>
      <c r="S95" s="13">
        <v>44137</v>
      </c>
      <c r="T95" s="132" t="s">
        <v>183</v>
      </c>
      <c r="U95" s="13">
        <v>44175</v>
      </c>
      <c r="V95" s="17" t="s">
        <v>26</v>
      </c>
      <c r="W95" s="43" t="s">
        <v>26</v>
      </c>
      <c r="X95" s="40">
        <v>44111</v>
      </c>
      <c r="Y95" s="41">
        <v>44083</v>
      </c>
      <c r="Z95" s="17" t="s">
        <v>351</v>
      </c>
      <c r="AA95" s="43">
        <v>44187</v>
      </c>
      <c r="AB95" s="151" t="s">
        <v>394</v>
      </c>
      <c r="AC95" s="151" t="s">
        <v>306</v>
      </c>
    </row>
    <row r="96" spans="1:29" x14ac:dyDescent="0.25">
      <c r="A96" s="5">
        <v>6.9</v>
      </c>
      <c r="B96" s="14" t="s">
        <v>129</v>
      </c>
      <c r="C96" s="24" t="s">
        <v>53</v>
      </c>
      <c r="D96" s="49" t="s">
        <v>23</v>
      </c>
      <c r="E96" s="7">
        <v>1.4E-2</v>
      </c>
      <c r="F96" s="16"/>
      <c r="G96" s="13">
        <v>44078</v>
      </c>
      <c r="H96" s="23"/>
      <c r="I96" s="13">
        <v>44113</v>
      </c>
      <c r="J96" s="16">
        <f>J95+14</f>
        <v>44092</v>
      </c>
      <c r="K96" s="40">
        <v>44067</v>
      </c>
      <c r="L96" s="99" t="s">
        <v>305</v>
      </c>
      <c r="M96" s="43">
        <v>44127</v>
      </c>
      <c r="N96" s="99" t="s">
        <v>183</v>
      </c>
      <c r="O96" s="43">
        <v>44153</v>
      </c>
      <c r="P96" s="16">
        <f>J96+14</f>
        <v>44106</v>
      </c>
      <c r="Q96" s="41">
        <v>44081</v>
      </c>
      <c r="R96" s="99" t="s">
        <v>326</v>
      </c>
      <c r="S96" s="43">
        <v>44158</v>
      </c>
      <c r="T96" s="132" t="s">
        <v>183</v>
      </c>
      <c r="U96" s="13">
        <v>44175</v>
      </c>
      <c r="V96" s="17" t="s">
        <v>26</v>
      </c>
      <c r="W96" s="43" t="s">
        <v>26</v>
      </c>
      <c r="X96" s="40">
        <v>44113</v>
      </c>
      <c r="Y96" s="41">
        <v>44095</v>
      </c>
      <c r="Z96" s="63" t="s">
        <v>320</v>
      </c>
      <c r="AA96" s="43">
        <v>44194</v>
      </c>
      <c r="AB96" s="151" t="s">
        <v>394</v>
      </c>
      <c r="AC96" s="151" t="s">
        <v>306</v>
      </c>
    </row>
    <row r="97" spans="1:29" x14ac:dyDescent="0.25">
      <c r="A97" s="5" t="s">
        <v>67</v>
      </c>
      <c r="B97" s="14" t="s">
        <v>130</v>
      </c>
      <c r="C97" s="24" t="s">
        <v>54</v>
      </c>
      <c r="D97" s="49" t="s">
        <v>22</v>
      </c>
      <c r="E97" s="7">
        <v>1.4E-2</v>
      </c>
      <c r="F97" s="16"/>
      <c r="G97" s="13">
        <v>44078</v>
      </c>
      <c r="H97" s="23"/>
      <c r="I97" s="13"/>
      <c r="J97" s="16">
        <f>J95+7</f>
        <v>44085</v>
      </c>
      <c r="K97" s="40">
        <v>44064</v>
      </c>
      <c r="L97" s="99" t="s">
        <v>281</v>
      </c>
      <c r="M97" s="13">
        <v>44113</v>
      </c>
      <c r="N97" s="99" t="s">
        <v>183</v>
      </c>
      <c r="O97" s="13">
        <v>44125</v>
      </c>
      <c r="P97" s="16">
        <f>J97+7</f>
        <v>44092</v>
      </c>
      <c r="Q97" s="41">
        <v>44078</v>
      </c>
      <c r="R97" s="99" t="s">
        <v>321</v>
      </c>
      <c r="S97" s="13">
        <v>44144</v>
      </c>
      <c r="T97" s="132" t="s">
        <v>183</v>
      </c>
      <c r="U97" s="13">
        <v>44180</v>
      </c>
      <c r="V97" s="17" t="s">
        <v>26</v>
      </c>
      <c r="W97" s="43" t="s">
        <v>26</v>
      </c>
      <c r="X97" s="40">
        <v>44102</v>
      </c>
      <c r="Y97" s="41">
        <v>44092</v>
      </c>
      <c r="Z97" s="63" t="s">
        <v>346</v>
      </c>
      <c r="AA97" s="43">
        <v>44217</v>
      </c>
      <c r="AB97" s="151" t="s">
        <v>394</v>
      </c>
      <c r="AC97" s="151" t="s">
        <v>306</v>
      </c>
    </row>
    <row r="98" spans="1:29" x14ac:dyDescent="0.25">
      <c r="A98" s="5">
        <v>6.11</v>
      </c>
      <c r="B98" s="14" t="s">
        <v>131</v>
      </c>
      <c r="C98" s="24" t="s">
        <v>55</v>
      </c>
      <c r="D98" s="49" t="s">
        <v>22</v>
      </c>
      <c r="E98" s="39">
        <v>8.0000000000000002E-3</v>
      </c>
      <c r="F98" s="16"/>
      <c r="G98" s="13"/>
      <c r="H98" s="23"/>
      <c r="I98" s="13"/>
      <c r="J98" s="16">
        <v>44068</v>
      </c>
      <c r="K98" s="40">
        <v>44068</v>
      </c>
      <c r="L98" s="99" t="s">
        <v>177</v>
      </c>
      <c r="M98" s="13">
        <v>44027</v>
      </c>
      <c r="N98" s="99" t="s">
        <v>183</v>
      </c>
      <c r="O98" s="13">
        <v>44138</v>
      </c>
      <c r="P98" s="16">
        <v>44085</v>
      </c>
      <c r="Q98" s="41">
        <v>44082</v>
      </c>
      <c r="R98" s="99" t="s">
        <v>241</v>
      </c>
      <c r="S98" s="13">
        <v>44090</v>
      </c>
      <c r="T98" s="17" t="s">
        <v>183</v>
      </c>
      <c r="U98" s="43">
        <v>44096</v>
      </c>
      <c r="V98" s="17" t="s">
        <v>26</v>
      </c>
      <c r="W98" s="43" t="s">
        <v>26</v>
      </c>
      <c r="X98" s="40">
        <v>44113</v>
      </c>
      <c r="Y98" s="41">
        <v>44096</v>
      </c>
      <c r="Z98" s="63" t="s">
        <v>312</v>
      </c>
      <c r="AA98" s="43">
        <v>44137</v>
      </c>
      <c r="AB98" s="151" t="s">
        <v>394</v>
      </c>
      <c r="AC98" s="151" t="s">
        <v>306</v>
      </c>
    </row>
    <row r="99" spans="1:29" x14ac:dyDescent="0.25">
      <c r="A99" s="5">
        <v>6.12</v>
      </c>
      <c r="B99" s="14" t="s">
        <v>132</v>
      </c>
      <c r="C99" s="24" t="s">
        <v>56</v>
      </c>
      <c r="D99" s="49" t="s">
        <v>22</v>
      </c>
      <c r="E99" s="39">
        <v>8.0000000000000002E-3</v>
      </c>
      <c r="F99" s="16"/>
      <c r="G99" s="13"/>
      <c r="H99" s="23"/>
      <c r="I99" s="13"/>
      <c r="J99" s="16">
        <f>J95+7</f>
        <v>44085</v>
      </c>
      <c r="K99" s="40">
        <v>44069</v>
      </c>
      <c r="L99" s="78" t="s">
        <v>296</v>
      </c>
      <c r="M99" s="13">
        <v>44118</v>
      </c>
      <c r="N99" s="99" t="s">
        <v>183</v>
      </c>
      <c r="O99" s="13">
        <v>44139</v>
      </c>
      <c r="P99" s="16">
        <f t="shared" si="3"/>
        <v>44099</v>
      </c>
      <c r="Q99" s="41">
        <v>44083</v>
      </c>
      <c r="R99" s="99" t="s">
        <v>319</v>
      </c>
      <c r="S99" s="43">
        <v>44141</v>
      </c>
      <c r="T99" s="132" t="s">
        <v>183</v>
      </c>
      <c r="U99" s="13">
        <v>44175</v>
      </c>
      <c r="V99" s="17" t="s">
        <v>26</v>
      </c>
      <c r="W99" s="43" t="s">
        <v>26</v>
      </c>
      <c r="X99" s="40">
        <v>44113</v>
      </c>
      <c r="Y99" s="41">
        <v>44097</v>
      </c>
      <c r="Z99" s="63" t="s">
        <v>346</v>
      </c>
      <c r="AA99" s="43">
        <v>44187</v>
      </c>
      <c r="AB99" s="151" t="s">
        <v>394</v>
      </c>
      <c r="AC99" s="151" t="s">
        <v>306</v>
      </c>
    </row>
    <row r="100" spans="1:29" x14ac:dyDescent="0.25">
      <c r="A100" s="46">
        <v>7</v>
      </c>
      <c r="B100" s="26" t="s">
        <v>19</v>
      </c>
      <c r="C100" s="51"/>
      <c r="D100" s="47"/>
      <c r="E100" s="27"/>
      <c r="F100" s="51"/>
      <c r="G100" s="28"/>
      <c r="H100" s="29"/>
      <c r="I100" s="28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4" t="s">
        <v>395</v>
      </c>
      <c r="AC100" s="34"/>
    </row>
    <row r="101" spans="1:29" x14ac:dyDescent="0.25">
      <c r="A101" s="5">
        <v>7.1</v>
      </c>
      <c r="B101" s="14" t="s">
        <v>133</v>
      </c>
      <c r="C101" s="149" t="s">
        <v>354</v>
      </c>
      <c r="D101" s="49" t="s">
        <v>21</v>
      </c>
      <c r="E101" s="7">
        <v>1.7999999999999999E-2</v>
      </c>
      <c r="F101" s="16"/>
      <c r="G101" s="13"/>
      <c r="H101" s="23"/>
      <c r="I101" s="13">
        <v>44022</v>
      </c>
      <c r="J101" s="16">
        <v>44018</v>
      </c>
      <c r="K101" s="40">
        <v>44018</v>
      </c>
      <c r="L101" s="99" t="s">
        <v>194</v>
      </c>
      <c r="M101" s="13">
        <v>44042</v>
      </c>
      <c r="N101" s="99" t="s">
        <v>183</v>
      </c>
      <c r="O101" s="13">
        <v>44042</v>
      </c>
      <c r="P101" s="16">
        <v>44078</v>
      </c>
      <c r="Q101" s="41">
        <v>44032</v>
      </c>
      <c r="R101" s="99" t="s">
        <v>312</v>
      </c>
      <c r="S101" s="13">
        <v>44137</v>
      </c>
      <c r="T101" s="132" t="s">
        <v>183</v>
      </c>
      <c r="U101" s="13">
        <v>44139</v>
      </c>
      <c r="V101" s="99" t="s">
        <v>26</v>
      </c>
      <c r="W101" s="13" t="s">
        <v>26</v>
      </c>
      <c r="X101" s="40">
        <v>44102</v>
      </c>
      <c r="Y101" s="41">
        <v>44046</v>
      </c>
      <c r="Z101" s="63" t="s">
        <v>346</v>
      </c>
      <c r="AA101" s="43">
        <v>44183</v>
      </c>
      <c r="AB101" s="151" t="s">
        <v>395</v>
      </c>
      <c r="AC101" s="151" t="s">
        <v>306</v>
      </c>
    </row>
    <row r="102" spans="1:29" x14ac:dyDescent="0.25">
      <c r="A102" s="5">
        <v>7.2</v>
      </c>
      <c r="B102" s="14" t="s">
        <v>134</v>
      </c>
      <c r="C102" s="24" t="s">
        <v>57</v>
      </c>
      <c r="D102" s="49" t="s">
        <v>22</v>
      </c>
      <c r="E102" s="39">
        <v>8.0000000000000002E-3</v>
      </c>
      <c r="F102" s="16"/>
      <c r="G102" s="13"/>
      <c r="H102" s="23"/>
      <c r="I102" s="13">
        <v>44022</v>
      </c>
      <c r="J102" s="16">
        <v>44021</v>
      </c>
      <c r="K102" s="40">
        <v>44021</v>
      </c>
      <c r="L102" s="99" t="s">
        <v>194</v>
      </c>
      <c r="M102" s="13">
        <v>44042</v>
      </c>
      <c r="N102" s="99" t="s">
        <v>183</v>
      </c>
      <c r="O102" s="13">
        <v>44072</v>
      </c>
      <c r="P102" s="16">
        <v>44078</v>
      </c>
      <c r="Q102" s="41">
        <v>44035</v>
      </c>
      <c r="R102" s="99" t="s">
        <v>241</v>
      </c>
      <c r="S102" s="13">
        <v>44090</v>
      </c>
      <c r="T102" s="132" t="s">
        <v>183</v>
      </c>
      <c r="U102" s="13">
        <v>44093</v>
      </c>
      <c r="V102" s="99" t="s">
        <v>308</v>
      </c>
      <c r="W102" s="13">
        <v>44127</v>
      </c>
      <c r="X102" s="40">
        <v>44102</v>
      </c>
      <c r="Y102" s="41">
        <v>44049</v>
      </c>
      <c r="Z102" s="63" t="s">
        <v>322</v>
      </c>
      <c r="AA102" s="43">
        <v>44147</v>
      </c>
      <c r="AB102" s="151" t="s">
        <v>395</v>
      </c>
      <c r="AC102" s="151" t="s">
        <v>306</v>
      </c>
    </row>
    <row r="103" spans="1:29" x14ac:dyDescent="0.25">
      <c r="A103" s="5">
        <v>7.3</v>
      </c>
      <c r="B103" s="14" t="s">
        <v>135</v>
      </c>
      <c r="C103" s="24" t="s">
        <v>58</v>
      </c>
      <c r="D103" s="49" t="s">
        <v>22</v>
      </c>
      <c r="E103" s="39">
        <v>8.0000000000000002E-3</v>
      </c>
      <c r="F103" s="16"/>
      <c r="G103" s="13"/>
      <c r="H103" s="23"/>
      <c r="I103" s="13">
        <v>44022</v>
      </c>
      <c r="J103" s="16">
        <v>44026</v>
      </c>
      <c r="K103" s="40">
        <v>44026</v>
      </c>
      <c r="L103" s="99" t="s">
        <v>194</v>
      </c>
      <c r="M103" s="13">
        <v>44042</v>
      </c>
      <c r="N103" s="99" t="s">
        <v>183</v>
      </c>
      <c r="O103" s="13">
        <v>44072</v>
      </c>
      <c r="P103" s="16">
        <v>44078</v>
      </c>
      <c r="Q103" s="41">
        <v>44040</v>
      </c>
      <c r="R103" s="99" t="s">
        <v>241</v>
      </c>
      <c r="S103" s="13">
        <v>44090</v>
      </c>
      <c r="T103" s="132" t="s">
        <v>183</v>
      </c>
      <c r="U103" s="13">
        <v>44093</v>
      </c>
      <c r="V103" s="99" t="s">
        <v>308</v>
      </c>
      <c r="W103" s="13">
        <v>44127</v>
      </c>
      <c r="X103" s="40">
        <v>44102</v>
      </c>
      <c r="Y103" s="41">
        <v>44054</v>
      </c>
      <c r="Z103" s="63" t="s">
        <v>322</v>
      </c>
      <c r="AA103" s="43">
        <v>44147</v>
      </c>
      <c r="AB103" s="151" t="s">
        <v>395</v>
      </c>
      <c r="AC103" s="151" t="s">
        <v>306</v>
      </c>
    </row>
    <row r="104" spans="1:29" x14ac:dyDescent="0.25">
      <c r="A104" s="5">
        <v>7.4</v>
      </c>
      <c r="B104" s="14" t="s">
        <v>136</v>
      </c>
      <c r="C104" s="24" t="s">
        <v>59</v>
      </c>
      <c r="D104" s="49" t="s">
        <v>22</v>
      </c>
      <c r="E104" s="39">
        <v>8.0000000000000002E-3</v>
      </c>
      <c r="F104" s="16"/>
      <c r="G104" s="13"/>
      <c r="H104" s="23"/>
      <c r="I104" s="13">
        <v>44033</v>
      </c>
      <c r="J104" s="16">
        <v>44029</v>
      </c>
      <c r="K104" s="40">
        <v>44029</v>
      </c>
      <c r="L104" s="99" t="s">
        <v>194</v>
      </c>
      <c r="M104" s="13">
        <v>44042</v>
      </c>
      <c r="N104" s="99" t="s">
        <v>183</v>
      </c>
      <c r="O104" s="13">
        <v>44042</v>
      </c>
      <c r="P104" s="16">
        <v>44078</v>
      </c>
      <c r="Q104" s="41">
        <v>44043</v>
      </c>
      <c r="R104" s="99" t="s">
        <v>241</v>
      </c>
      <c r="S104" s="13">
        <v>44090</v>
      </c>
      <c r="T104" s="132" t="s">
        <v>183</v>
      </c>
      <c r="U104" s="13">
        <v>44091</v>
      </c>
      <c r="V104" s="99" t="s">
        <v>26</v>
      </c>
      <c r="W104" s="13" t="s">
        <v>26</v>
      </c>
      <c r="X104" s="40">
        <v>44102</v>
      </c>
      <c r="Y104" s="41">
        <v>44057</v>
      </c>
      <c r="Z104" s="63" t="s">
        <v>350</v>
      </c>
      <c r="AA104" s="43">
        <v>44183</v>
      </c>
      <c r="AB104" s="151" t="s">
        <v>395</v>
      </c>
      <c r="AC104" s="151" t="s">
        <v>306</v>
      </c>
    </row>
    <row r="105" spans="1:29" s="108" customFormat="1" hidden="1" x14ac:dyDescent="0.25">
      <c r="A105" s="102">
        <v>7.5</v>
      </c>
      <c r="B105" s="103" t="s">
        <v>137</v>
      </c>
      <c r="C105" s="100" t="s">
        <v>60</v>
      </c>
      <c r="D105" s="109" t="s">
        <v>22</v>
      </c>
      <c r="E105" s="104">
        <v>8.0000000000000002E-3</v>
      </c>
      <c r="F105" s="101"/>
      <c r="G105" s="110">
        <v>44036</v>
      </c>
      <c r="H105" s="111"/>
      <c r="I105" s="112"/>
      <c r="J105" s="16">
        <v>44034</v>
      </c>
      <c r="K105" s="129">
        <v>44034</v>
      </c>
      <c r="L105" s="113"/>
      <c r="M105" s="43" t="s">
        <v>180</v>
      </c>
      <c r="N105" s="112"/>
      <c r="O105" s="112"/>
      <c r="P105" s="16">
        <f t="shared" si="3"/>
        <v>44048</v>
      </c>
      <c r="Q105" s="125">
        <v>44048</v>
      </c>
      <c r="R105" s="133"/>
      <c r="S105" s="13" t="s">
        <v>180</v>
      </c>
      <c r="T105" s="113"/>
      <c r="U105" s="114"/>
      <c r="V105" s="113"/>
      <c r="W105" s="114"/>
      <c r="X105" s="40">
        <f>P105+14</f>
        <v>44062</v>
      </c>
      <c r="Y105" s="125">
        <v>44062</v>
      </c>
      <c r="Z105" s="157"/>
      <c r="AA105" s="43" t="s">
        <v>180</v>
      </c>
      <c r="AB105" s="115"/>
      <c r="AC105" s="115"/>
    </row>
    <row r="106" spans="1:29" x14ac:dyDescent="0.25">
      <c r="A106" s="46">
        <v>8</v>
      </c>
      <c r="B106" s="26" t="s">
        <v>27</v>
      </c>
      <c r="C106" s="51"/>
      <c r="D106" s="47"/>
      <c r="E106" s="27"/>
      <c r="F106" s="51"/>
      <c r="G106" s="28"/>
      <c r="H106" s="29"/>
      <c r="I106" s="28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4" t="s">
        <v>396</v>
      </c>
      <c r="AC106" s="34"/>
    </row>
    <row r="107" spans="1:29" x14ac:dyDescent="0.25">
      <c r="A107" s="5">
        <v>8.1</v>
      </c>
      <c r="B107" s="14" t="s">
        <v>138</v>
      </c>
      <c r="C107" s="149" t="s">
        <v>357</v>
      </c>
      <c r="D107" s="50" t="s">
        <v>22</v>
      </c>
      <c r="E107" s="36">
        <v>1.4E-2</v>
      </c>
      <c r="F107" s="16"/>
      <c r="G107" s="38">
        <v>44036</v>
      </c>
      <c r="H107" s="23"/>
      <c r="I107" s="38">
        <v>44050</v>
      </c>
      <c r="J107" s="16">
        <v>44026</v>
      </c>
      <c r="K107" s="40">
        <v>44026</v>
      </c>
      <c r="L107" s="99" t="s">
        <v>207</v>
      </c>
      <c r="M107" s="13">
        <v>44050</v>
      </c>
      <c r="N107" s="63" t="s">
        <v>26</v>
      </c>
      <c r="O107" s="43" t="s">
        <v>26</v>
      </c>
      <c r="P107" s="16">
        <f>P102+7</f>
        <v>44085</v>
      </c>
      <c r="Q107" s="79">
        <v>44040</v>
      </c>
      <c r="R107" s="78" t="s">
        <v>280</v>
      </c>
      <c r="S107" s="13">
        <v>44113</v>
      </c>
      <c r="T107" s="80" t="s">
        <v>349</v>
      </c>
      <c r="U107" s="13">
        <v>44180</v>
      </c>
      <c r="V107" s="99" t="s">
        <v>26</v>
      </c>
      <c r="W107" s="13" t="s">
        <v>26</v>
      </c>
      <c r="X107" s="40">
        <f t="shared" ref="X107:X112" si="6">P107+21</f>
        <v>44106</v>
      </c>
      <c r="Y107" s="79">
        <v>44054</v>
      </c>
      <c r="Z107" s="63" t="s">
        <v>382</v>
      </c>
      <c r="AA107" s="43">
        <v>44182</v>
      </c>
      <c r="AB107" s="152" t="s">
        <v>396</v>
      </c>
      <c r="AC107" s="152" t="s">
        <v>353</v>
      </c>
    </row>
    <row r="108" spans="1:29" x14ac:dyDescent="0.25">
      <c r="A108" s="5">
        <v>8.1999999999999993</v>
      </c>
      <c r="B108" s="14" t="s">
        <v>139</v>
      </c>
      <c r="C108" s="149" t="s">
        <v>358</v>
      </c>
      <c r="D108" s="49" t="s">
        <v>22</v>
      </c>
      <c r="E108" s="36">
        <v>1.4E-2</v>
      </c>
      <c r="F108" s="16"/>
      <c r="G108" s="38">
        <v>44036</v>
      </c>
      <c r="H108" s="23"/>
      <c r="I108" s="38">
        <v>44050</v>
      </c>
      <c r="J108" s="16">
        <v>44029</v>
      </c>
      <c r="K108" s="40">
        <v>44029</v>
      </c>
      <c r="L108" s="99" t="s">
        <v>231</v>
      </c>
      <c r="M108" s="13">
        <v>44061</v>
      </c>
      <c r="N108" s="63" t="s">
        <v>26</v>
      </c>
      <c r="O108" s="43" t="s">
        <v>26</v>
      </c>
      <c r="P108" s="16">
        <f>P103+7</f>
        <v>44085</v>
      </c>
      <c r="Q108" s="41">
        <v>44043</v>
      </c>
      <c r="R108" s="78" t="s">
        <v>280</v>
      </c>
      <c r="S108" s="13">
        <v>44113</v>
      </c>
      <c r="T108" s="80" t="s">
        <v>349</v>
      </c>
      <c r="U108" s="13">
        <v>44180</v>
      </c>
      <c r="V108" s="99" t="s">
        <v>26</v>
      </c>
      <c r="W108" s="13" t="s">
        <v>26</v>
      </c>
      <c r="X108" s="40">
        <f t="shared" si="6"/>
        <v>44106</v>
      </c>
      <c r="Y108" s="41">
        <v>44057</v>
      </c>
      <c r="Z108" s="63" t="s">
        <v>382</v>
      </c>
      <c r="AA108" s="43">
        <v>44182</v>
      </c>
      <c r="AB108" s="152" t="s">
        <v>396</v>
      </c>
      <c r="AC108" s="152" t="s">
        <v>353</v>
      </c>
    </row>
    <row r="109" spans="1:29" x14ac:dyDescent="0.25">
      <c r="A109" s="5">
        <v>8.3000000000000007</v>
      </c>
      <c r="B109" s="14" t="s">
        <v>140</v>
      </c>
      <c r="C109" s="149" t="s">
        <v>61</v>
      </c>
      <c r="D109" s="49" t="s">
        <v>22</v>
      </c>
      <c r="E109" s="36">
        <v>1.4E-2</v>
      </c>
      <c r="F109" s="16"/>
      <c r="G109" s="38">
        <v>44036</v>
      </c>
      <c r="H109" s="23"/>
      <c r="I109" s="38">
        <v>44050</v>
      </c>
      <c r="J109" s="16">
        <v>44117</v>
      </c>
      <c r="K109" s="40">
        <v>44069</v>
      </c>
      <c r="L109" s="78" t="s">
        <v>280</v>
      </c>
      <c r="M109" s="13">
        <v>44113</v>
      </c>
      <c r="N109" s="63" t="s">
        <v>26</v>
      </c>
      <c r="O109" s="43" t="s">
        <v>26</v>
      </c>
      <c r="P109" s="16">
        <v>44088</v>
      </c>
      <c r="Q109" s="41">
        <v>44083</v>
      </c>
      <c r="R109" s="78" t="s">
        <v>311</v>
      </c>
      <c r="S109" s="13">
        <v>44131</v>
      </c>
      <c r="T109" s="80" t="s">
        <v>349</v>
      </c>
      <c r="U109" s="13">
        <v>44180</v>
      </c>
      <c r="V109" s="99" t="s">
        <v>26</v>
      </c>
      <c r="W109" s="13" t="s">
        <v>26</v>
      </c>
      <c r="X109" s="40">
        <f t="shared" si="6"/>
        <v>44109</v>
      </c>
      <c r="Y109" s="41">
        <v>44097</v>
      </c>
      <c r="Z109" s="63" t="s">
        <v>382</v>
      </c>
      <c r="AA109" s="43">
        <v>44182</v>
      </c>
      <c r="AB109" s="152" t="s">
        <v>396</v>
      </c>
      <c r="AC109" s="152" t="s">
        <v>353</v>
      </c>
    </row>
    <row r="110" spans="1:29" x14ac:dyDescent="0.25">
      <c r="A110" s="137">
        <v>8.4</v>
      </c>
      <c r="B110" s="62" t="s">
        <v>197</v>
      </c>
      <c r="C110" s="117" t="s">
        <v>196</v>
      </c>
      <c r="D110" s="49"/>
      <c r="E110" s="144">
        <v>0</v>
      </c>
      <c r="F110" s="16"/>
      <c r="G110" s="38">
        <v>44046</v>
      </c>
      <c r="H110" s="23"/>
      <c r="I110" s="38">
        <v>44050</v>
      </c>
      <c r="J110" s="16">
        <v>44069</v>
      </c>
      <c r="K110" s="40">
        <v>44069</v>
      </c>
      <c r="L110" s="99" t="s">
        <v>207</v>
      </c>
      <c r="M110" s="13">
        <v>44050</v>
      </c>
      <c r="N110" s="63" t="s">
        <v>26</v>
      </c>
      <c r="O110" s="43" t="s">
        <v>26</v>
      </c>
      <c r="P110" s="16">
        <v>44088</v>
      </c>
      <c r="Q110" s="41">
        <v>44083</v>
      </c>
      <c r="R110" s="78" t="s">
        <v>298</v>
      </c>
      <c r="S110" s="13">
        <v>44123</v>
      </c>
      <c r="T110" s="80" t="s">
        <v>349</v>
      </c>
      <c r="U110" s="13">
        <v>44180</v>
      </c>
      <c r="V110" s="99" t="s">
        <v>26</v>
      </c>
      <c r="W110" s="13" t="s">
        <v>26</v>
      </c>
      <c r="X110" s="40">
        <f t="shared" si="6"/>
        <v>44109</v>
      </c>
      <c r="Y110" s="41">
        <v>44097</v>
      </c>
      <c r="Z110" s="63" t="s">
        <v>382</v>
      </c>
      <c r="AA110" s="43">
        <v>44182</v>
      </c>
      <c r="AB110" s="152" t="s">
        <v>396</v>
      </c>
      <c r="AC110" s="152" t="s">
        <v>353</v>
      </c>
    </row>
    <row r="111" spans="1:29" x14ac:dyDescent="0.25">
      <c r="A111" s="5">
        <v>8.5</v>
      </c>
      <c r="B111" s="14" t="s">
        <v>141</v>
      </c>
      <c r="C111" s="149" t="s">
        <v>359</v>
      </c>
      <c r="D111" s="49" t="s">
        <v>23</v>
      </c>
      <c r="E111" s="36">
        <v>1.2E-2</v>
      </c>
      <c r="F111" s="16"/>
      <c r="G111" s="13">
        <v>44042</v>
      </c>
      <c r="H111" s="23"/>
      <c r="I111" s="38">
        <v>44050</v>
      </c>
      <c r="J111" s="16">
        <v>44033</v>
      </c>
      <c r="K111" s="40">
        <v>44033</v>
      </c>
      <c r="L111" s="119" t="s">
        <v>224</v>
      </c>
      <c r="M111" s="43">
        <v>44057</v>
      </c>
      <c r="N111" s="63" t="s">
        <v>26</v>
      </c>
      <c r="O111" s="43" t="s">
        <v>26</v>
      </c>
      <c r="P111" s="16">
        <v>44088</v>
      </c>
      <c r="Q111" s="41">
        <v>44047</v>
      </c>
      <c r="R111" s="78" t="s">
        <v>280</v>
      </c>
      <c r="S111" s="13">
        <v>44113</v>
      </c>
      <c r="T111" s="80" t="s">
        <v>349</v>
      </c>
      <c r="U111" s="13">
        <v>44180</v>
      </c>
      <c r="V111" s="99" t="s">
        <v>26</v>
      </c>
      <c r="W111" s="13" t="s">
        <v>26</v>
      </c>
      <c r="X111" s="40">
        <f t="shared" si="6"/>
        <v>44109</v>
      </c>
      <c r="Y111" s="41">
        <v>44061</v>
      </c>
      <c r="Z111" s="63" t="s">
        <v>382</v>
      </c>
      <c r="AA111" s="43">
        <v>44182</v>
      </c>
      <c r="AB111" s="152" t="s">
        <v>396</v>
      </c>
      <c r="AC111" s="152" t="s">
        <v>353</v>
      </c>
    </row>
    <row r="112" spans="1:29" x14ac:dyDescent="0.25">
      <c r="A112" s="5">
        <v>8.6</v>
      </c>
      <c r="B112" s="14" t="s">
        <v>142</v>
      </c>
      <c r="C112" s="149" t="s">
        <v>360</v>
      </c>
      <c r="D112" s="49" t="s">
        <v>23</v>
      </c>
      <c r="E112" s="36">
        <v>1.2E-2</v>
      </c>
      <c r="F112" s="16"/>
      <c r="G112" s="13">
        <v>44042</v>
      </c>
      <c r="H112" s="23"/>
      <c r="I112" s="38">
        <v>44050</v>
      </c>
      <c r="J112" s="16">
        <v>44036</v>
      </c>
      <c r="K112" s="40">
        <v>44036</v>
      </c>
      <c r="L112" s="119" t="s">
        <v>227</v>
      </c>
      <c r="M112" s="43">
        <v>44062</v>
      </c>
      <c r="N112" s="63" t="s">
        <v>26</v>
      </c>
      <c r="O112" s="43" t="s">
        <v>26</v>
      </c>
      <c r="P112" s="16">
        <v>44088</v>
      </c>
      <c r="Q112" s="41">
        <v>44050</v>
      </c>
      <c r="R112" s="78" t="s">
        <v>280</v>
      </c>
      <c r="S112" s="13">
        <v>44113</v>
      </c>
      <c r="T112" s="80" t="s">
        <v>349</v>
      </c>
      <c r="U112" s="13">
        <v>44180</v>
      </c>
      <c r="V112" s="99" t="s">
        <v>26</v>
      </c>
      <c r="W112" s="13" t="s">
        <v>26</v>
      </c>
      <c r="X112" s="40">
        <f t="shared" si="6"/>
        <v>44109</v>
      </c>
      <c r="Y112" s="41">
        <v>44064</v>
      </c>
      <c r="Z112" s="63" t="s">
        <v>382</v>
      </c>
      <c r="AA112" s="43">
        <v>44182</v>
      </c>
      <c r="AB112" s="152" t="s">
        <v>396</v>
      </c>
      <c r="AC112" s="152" t="s">
        <v>353</v>
      </c>
    </row>
    <row r="113" spans="1:29" x14ac:dyDescent="0.25">
      <c r="A113" s="5">
        <v>8.6999999999999993</v>
      </c>
      <c r="B113" s="14" t="s">
        <v>143</v>
      </c>
      <c r="C113" s="24" t="s">
        <v>62</v>
      </c>
      <c r="D113" s="49" t="s">
        <v>23</v>
      </c>
      <c r="E113" s="36">
        <v>1.2E-2</v>
      </c>
      <c r="F113" s="16"/>
      <c r="G113" s="13">
        <v>44042</v>
      </c>
      <c r="H113" s="23"/>
      <c r="I113" s="38">
        <v>44050</v>
      </c>
      <c r="J113" s="16">
        <f>J97+7</f>
        <v>44092</v>
      </c>
      <c r="K113" s="40">
        <v>44076</v>
      </c>
      <c r="L113" s="119" t="s">
        <v>295</v>
      </c>
      <c r="M113" s="43">
        <v>44119</v>
      </c>
      <c r="N113" s="63" t="s">
        <v>26</v>
      </c>
      <c r="O113" s="43" t="s">
        <v>26</v>
      </c>
      <c r="P113" s="16">
        <v>44095</v>
      </c>
      <c r="Q113" s="41">
        <v>44090</v>
      </c>
      <c r="R113" s="78" t="s">
        <v>310</v>
      </c>
      <c r="S113" s="13">
        <v>44127</v>
      </c>
      <c r="T113" s="80" t="s">
        <v>349</v>
      </c>
      <c r="U113" s="13">
        <v>44180</v>
      </c>
      <c r="V113" s="99" t="s">
        <v>26</v>
      </c>
      <c r="W113" s="13" t="s">
        <v>26</v>
      </c>
      <c r="X113" s="40">
        <f>P113+14</f>
        <v>44109</v>
      </c>
      <c r="Y113" s="41">
        <v>44104</v>
      </c>
      <c r="Z113" s="63" t="s">
        <v>382</v>
      </c>
      <c r="AA113" s="43">
        <v>44182</v>
      </c>
      <c r="AB113" s="152" t="s">
        <v>396</v>
      </c>
      <c r="AC113" s="152" t="s">
        <v>353</v>
      </c>
    </row>
    <row r="114" spans="1:29" x14ac:dyDescent="0.25">
      <c r="A114" s="137">
        <v>8.8000000000000007</v>
      </c>
      <c r="B114" s="62" t="s">
        <v>199</v>
      </c>
      <c r="C114" s="117" t="s">
        <v>198</v>
      </c>
      <c r="D114" s="49"/>
      <c r="E114" s="144">
        <v>0</v>
      </c>
      <c r="F114" s="16"/>
      <c r="G114" s="38">
        <v>44046</v>
      </c>
      <c r="H114" s="23"/>
      <c r="I114" s="38">
        <v>44050</v>
      </c>
      <c r="J114" s="16">
        <v>44076</v>
      </c>
      <c r="K114" s="40">
        <v>44076</v>
      </c>
      <c r="L114" s="119" t="s">
        <v>232</v>
      </c>
      <c r="M114" s="43">
        <v>44069</v>
      </c>
      <c r="N114" s="63" t="s">
        <v>26</v>
      </c>
      <c r="O114" s="43" t="s">
        <v>26</v>
      </c>
      <c r="P114" s="16">
        <v>44095</v>
      </c>
      <c r="Q114" s="41">
        <v>44090</v>
      </c>
      <c r="R114" s="119" t="s">
        <v>251</v>
      </c>
      <c r="S114" s="43">
        <v>44098</v>
      </c>
      <c r="T114" s="80" t="s">
        <v>349</v>
      </c>
      <c r="U114" s="13">
        <v>44180</v>
      </c>
      <c r="V114" s="99" t="s">
        <v>26</v>
      </c>
      <c r="W114" s="13" t="s">
        <v>26</v>
      </c>
      <c r="X114" s="40">
        <f>P114+14</f>
        <v>44109</v>
      </c>
      <c r="Y114" s="41">
        <v>44104</v>
      </c>
      <c r="Z114" s="63" t="s">
        <v>382</v>
      </c>
      <c r="AA114" s="43">
        <v>44182</v>
      </c>
      <c r="AB114" s="152" t="s">
        <v>396</v>
      </c>
      <c r="AC114" s="152" t="s">
        <v>353</v>
      </c>
    </row>
    <row r="115" spans="1:29" x14ac:dyDescent="0.25">
      <c r="A115" s="5">
        <v>8.9</v>
      </c>
      <c r="B115" s="14" t="s">
        <v>144</v>
      </c>
      <c r="C115" s="24" t="s">
        <v>63</v>
      </c>
      <c r="D115" s="49" t="s">
        <v>23</v>
      </c>
      <c r="E115" s="36">
        <v>1.2E-2</v>
      </c>
      <c r="F115" s="16"/>
      <c r="G115" s="13">
        <v>44042</v>
      </c>
      <c r="H115" s="23"/>
      <c r="I115" s="13">
        <v>44056</v>
      </c>
      <c r="J115" s="16">
        <v>44070</v>
      </c>
      <c r="K115" s="40">
        <v>44070</v>
      </c>
      <c r="L115" s="119" t="s">
        <v>227</v>
      </c>
      <c r="M115" s="43">
        <v>44062</v>
      </c>
      <c r="N115" s="63" t="s">
        <v>26</v>
      </c>
      <c r="O115" s="43" t="s">
        <v>26</v>
      </c>
      <c r="P115" s="16">
        <v>44088</v>
      </c>
      <c r="Q115" s="41">
        <v>44084</v>
      </c>
      <c r="R115" s="119" t="s">
        <v>300</v>
      </c>
      <c r="S115" s="43">
        <v>44126</v>
      </c>
      <c r="T115" s="80" t="s">
        <v>349</v>
      </c>
      <c r="U115" s="13">
        <v>44180</v>
      </c>
      <c r="V115" s="99" t="s">
        <v>26</v>
      </c>
      <c r="W115" s="13" t="s">
        <v>26</v>
      </c>
      <c r="X115" s="40">
        <f>P115+14</f>
        <v>44102</v>
      </c>
      <c r="Y115" s="41">
        <v>44098</v>
      </c>
      <c r="Z115" s="63" t="s">
        <v>382</v>
      </c>
      <c r="AA115" s="43">
        <v>44182</v>
      </c>
      <c r="AB115" s="152" t="s">
        <v>396</v>
      </c>
      <c r="AC115" s="152" t="s">
        <v>353</v>
      </c>
    </row>
    <row r="116" spans="1:29" x14ac:dyDescent="0.25">
      <c r="A116" s="5" t="s">
        <v>200</v>
      </c>
      <c r="B116" s="14" t="s">
        <v>145</v>
      </c>
      <c r="C116" s="24" t="s">
        <v>233</v>
      </c>
      <c r="D116" s="49" t="s">
        <v>23</v>
      </c>
      <c r="E116" s="36">
        <v>1.2E-2</v>
      </c>
      <c r="F116" s="16"/>
      <c r="G116" s="13">
        <v>44042</v>
      </c>
      <c r="H116" s="23"/>
      <c r="I116" s="13">
        <v>44056</v>
      </c>
      <c r="J116" s="16">
        <v>44067</v>
      </c>
      <c r="K116" s="40">
        <v>44067</v>
      </c>
      <c r="L116" s="119" t="s">
        <v>227</v>
      </c>
      <c r="M116" s="43">
        <v>44062</v>
      </c>
      <c r="N116" s="63" t="s">
        <v>26</v>
      </c>
      <c r="O116" s="43" t="s">
        <v>26</v>
      </c>
      <c r="P116" s="16">
        <v>44088</v>
      </c>
      <c r="Q116" s="41">
        <v>44081</v>
      </c>
      <c r="R116" s="119" t="s">
        <v>251</v>
      </c>
      <c r="S116" s="43">
        <v>44098</v>
      </c>
      <c r="T116" s="80" t="s">
        <v>349</v>
      </c>
      <c r="U116" s="13">
        <v>44180</v>
      </c>
      <c r="V116" s="99" t="s">
        <v>26</v>
      </c>
      <c r="W116" s="13" t="s">
        <v>26</v>
      </c>
      <c r="X116" s="40">
        <f>P116+14</f>
        <v>44102</v>
      </c>
      <c r="Y116" s="41">
        <v>44095</v>
      </c>
      <c r="Z116" s="63" t="s">
        <v>382</v>
      </c>
      <c r="AA116" s="43">
        <v>44182</v>
      </c>
      <c r="AB116" s="152" t="s">
        <v>396</v>
      </c>
      <c r="AC116" s="152" t="s">
        <v>353</v>
      </c>
    </row>
    <row r="117" spans="1:29" x14ac:dyDescent="0.25">
      <c r="A117" s="137">
        <v>8.11</v>
      </c>
      <c r="B117" s="62" t="s">
        <v>203</v>
      </c>
      <c r="C117" s="134" t="s">
        <v>202</v>
      </c>
      <c r="D117" s="49"/>
      <c r="E117" s="144">
        <v>0</v>
      </c>
      <c r="F117" s="16"/>
      <c r="G117" s="13"/>
      <c r="H117" s="23"/>
      <c r="I117" s="13">
        <v>44113</v>
      </c>
      <c r="J117" s="16">
        <v>44117</v>
      </c>
      <c r="K117" s="40">
        <v>44071</v>
      </c>
      <c r="L117" s="78" t="s">
        <v>280</v>
      </c>
      <c r="M117" s="13">
        <v>44113</v>
      </c>
      <c r="N117" s="63" t="s">
        <v>26</v>
      </c>
      <c r="O117" s="43" t="s">
        <v>26</v>
      </c>
      <c r="P117" s="16">
        <v>44099</v>
      </c>
      <c r="Q117" s="41">
        <v>44085</v>
      </c>
      <c r="R117" s="78" t="s">
        <v>310</v>
      </c>
      <c r="S117" s="13">
        <v>44127</v>
      </c>
      <c r="T117" s="80" t="s">
        <v>349</v>
      </c>
      <c r="U117" s="13">
        <v>44180</v>
      </c>
      <c r="V117" s="99" t="s">
        <v>26</v>
      </c>
      <c r="W117" s="13" t="s">
        <v>26</v>
      </c>
      <c r="X117" s="40">
        <f>P117+14</f>
        <v>44113</v>
      </c>
      <c r="Y117" s="41">
        <v>44099</v>
      </c>
      <c r="Z117" s="63" t="s">
        <v>383</v>
      </c>
      <c r="AA117" s="43">
        <v>44204</v>
      </c>
      <c r="AB117" s="152" t="s">
        <v>396</v>
      </c>
      <c r="AC117" s="152" t="s">
        <v>353</v>
      </c>
    </row>
    <row r="118" spans="1:29" x14ac:dyDescent="0.25">
      <c r="A118" s="162" t="s">
        <v>13</v>
      </c>
      <c r="B118" s="163"/>
      <c r="C118" s="164"/>
      <c r="D118" s="6"/>
      <c r="E118" s="8">
        <f>SUM(E11:E116)</f>
        <v>1.0000000000000007</v>
      </c>
      <c r="F118" s="25"/>
      <c r="G118" s="8"/>
      <c r="H118" s="8"/>
      <c r="I118" s="8"/>
      <c r="J118" s="25"/>
      <c r="K118" s="25"/>
      <c r="L118" s="8"/>
      <c r="M118" s="8"/>
      <c r="N118" s="8"/>
      <c r="O118" s="8"/>
      <c r="P118" s="25"/>
      <c r="Q118" s="31"/>
      <c r="R118" s="8"/>
      <c r="S118" s="8"/>
      <c r="T118" s="8"/>
      <c r="U118" s="8"/>
      <c r="V118" s="8"/>
      <c r="W118" s="8"/>
      <c r="X118" s="21"/>
      <c r="Y118" s="21"/>
      <c r="Z118" s="8"/>
      <c r="AA118" s="8"/>
      <c r="AB118" s="8"/>
      <c r="AC118" s="8"/>
    </row>
    <row r="119" spans="1:29" x14ac:dyDescent="0.25">
      <c r="C119" s="155" t="s">
        <v>386</v>
      </c>
      <c r="P119" s="22"/>
      <c r="Q119" s="22"/>
    </row>
  </sheetData>
  <mergeCells count="25">
    <mergeCell ref="A2:AC2"/>
    <mergeCell ref="A3:AC3"/>
    <mergeCell ref="A4:AC4"/>
    <mergeCell ref="A6:A8"/>
    <mergeCell ref="B6:B8"/>
    <mergeCell ref="C6:C8"/>
    <mergeCell ref="D6:D8"/>
    <mergeCell ref="E6:E8"/>
    <mergeCell ref="F6:G6"/>
    <mergeCell ref="N7:O7"/>
    <mergeCell ref="P7:S7"/>
    <mergeCell ref="T7:U7"/>
    <mergeCell ref="H6:I6"/>
    <mergeCell ref="J6:O6"/>
    <mergeCell ref="AB6:AB8"/>
    <mergeCell ref="X7:AA7"/>
    <mergeCell ref="P6:U6"/>
    <mergeCell ref="V7:W7"/>
    <mergeCell ref="AC6:AC8"/>
    <mergeCell ref="V6:W6"/>
    <mergeCell ref="A118:C118"/>
    <mergeCell ref="F7:G7"/>
    <mergeCell ref="H7:I7"/>
    <mergeCell ref="J7:M7"/>
    <mergeCell ref="X6:AA6"/>
  </mergeCells>
  <conditionalFormatting sqref="J10">
    <cfRule type="expression" dxfId="2" priority="35">
      <formula>J10&lt;&gt;K10</formula>
    </cfRule>
  </conditionalFormatting>
  <conditionalFormatting sqref="P10">
    <cfRule type="expression" dxfId="1" priority="34">
      <formula>P10&lt;&gt;Q10</formula>
    </cfRule>
  </conditionalFormatting>
  <conditionalFormatting sqref="X10">
    <cfRule type="expression" dxfId="0" priority="33">
      <formula>X10&lt;&gt;Y10</formula>
    </cfRule>
  </conditionalFormatting>
  <pageMargins left="0.25" right="0.25" top="0.75" bottom="0.75" header="0.3" footer="0.3"/>
  <pageSetup paperSize="8" scale="57" fitToHeight="0" orientation="landscape" r:id="rId1"/>
  <rowBreaks count="1" manualBreakCount="1">
    <brk id="86" max="29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MDR</vt:lpstr>
      <vt:lpstr>MDR!Print_Area</vt:lpstr>
      <vt:lpstr>MDR!Print_Titles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Zata Atsarina</dc:creator>
  <cp:lastModifiedBy>Bambang Widiatmoko</cp:lastModifiedBy>
  <cp:lastPrinted>2021-02-26T04:15:16Z</cp:lastPrinted>
  <dcterms:created xsi:type="dcterms:W3CDTF">2018-11-19T06:46:35Z</dcterms:created>
  <dcterms:modified xsi:type="dcterms:W3CDTF">2021-06-17T09:57:28Z</dcterms:modified>
</cp:coreProperties>
</file>