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Profast Projects\Construction\SA-A01-25-0109\Alqaha\03-QC Requests\IR\"/>
    </mc:Choice>
  </mc:AlternateContent>
  <xr:revisionPtr revIDLastSave="0" documentId="13_ncr:1_{54DAAA16-F32A-41D1-B108-2D9184486EC0}" xr6:coauthVersionLast="47" xr6:coauthVersionMax="47" xr10:uidLastSave="{00000000-0000-0000-0000-000000000000}"/>
  <bookViews>
    <workbookView xWindow="-108" yWindow="-108" windowWidth="23256" windowHeight="12456" tabRatio="488" activeTab="1" xr2:uid="{2CCF61D3-D003-4E79-A97C-4C3E796C79B2}"/>
  </bookViews>
  <sheets>
    <sheet name="STR" sheetId="1" r:id="rId1"/>
    <sheet name="ARCH" sheetId="2" r:id="rId2"/>
    <sheet name="ELEC" sheetId="4" r:id="rId3"/>
    <sheet name="MECH" sheetId="5" r:id="rId4"/>
    <sheet name="SURV" sheetId="3" r:id="rId5"/>
    <sheet name="SUMMARY REPORTS" sheetId="6" r:id="rId6"/>
    <sheet name="Rola" sheetId="7" r:id="rId7"/>
  </sheets>
  <definedNames>
    <definedName name="_xlnm._FilterDatabase" localSheetId="1" hidden="1">ARCH!$A$8:$P$933</definedName>
    <definedName name="_xlnm._FilterDatabase" localSheetId="2" hidden="1">ELEC!$A$8:$N$755</definedName>
    <definedName name="_xlnm._FilterDatabase" localSheetId="3" hidden="1">MECH!$A$7:$P$778</definedName>
    <definedName name="_xlnm._FilterDatabase" localSheetId="6" hidden="1">Rola!$A$7:$P$164</definedName>
    <definedName name="_xlnm._FilterDatabase" localSheetId="0" hidden="1">STR!$A$8:$O$675</definedName>
    <definedName name="_xlnm._FilterDatabase" localSheetId="4" hidden="1">SURV!$A$8:$O$350</definedName>
    <definedName name="Codes">#REF!</definedName>
    <definedName name="Disciplines">#REF!</definedName>
    <definedName name="_xlnm.Print_Area" localSheetId="1">ARCH!$A$1:$O$933</definedName>
    <definedName name="_xlnm.Print_Area" localSheetId="2">ELEC!$A$1:$R$755</definedName>
    <definedName name="_xlnm.Print_Area" localSheetId="3">MECH!$A$1:$O$778</definedName>
    <definedName name="_xlnm.Print_Area" localSheetId="6">Rola!$A$1:$J$144</definedName>
    <definedName name="_xlnm.Print_Area" localSheetId="0">STR!$A$1:$P$675</definedName>
    <definedName name="_xlnm.Print_Area" localSheetId="5">'SUMMARY REPORTS'!$A$1:$Z$49</definedName>
    <definedName name="_xlnm.Print_Area" localSheetId="4">SURV!$A$1:$O$350</definedName>
    <definedName name="_xlnm.Print_Titles" localSheetId="2">ELEC!$6:$8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0" i="1" l="1"/>
  <c r="K5" i="6"/>
  <c r="J5" i="6"/>
  <c r="I5" i="6"/>
  <c r="H5" i="6"/>
  <c r="E5" i="6"/>
  <c r="E13" i="6"/>
  <c r="E49" i="6"/>
  <c r="E39" i="6"/>
  <c r="E30" i="6"/>
  <c r="E21" i="6"/>
  <c r="X7" i="6"/>
  <c r="A778" i="5" l="1"/>
  <c r="A774" i="5"/>
  <c r="A775" i="5"/>
  <c r="A776" i="5"/>
  <c r="A77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O95" i="2" l="1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L680" i="5" l="1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O631" i="5"/>
  <c r="O632" i="5"/>
  <c r="O634" i="5"/>
  <c r="O636" i="5"/>
  <c r="O646" i="5"/>
  <c r="O647" i="5"/>
  <c r="O651" i="5"/>
  <c r="O652" i="5"/>
  <c r="O653" i="5"/>
  <c r="O654" i="5"/>
  <c r="O656" i="5"/>
  <c r="O637" i="5"/>
  <c r="O638" i="5"/>
  <c r="O639" i="5"/>
  <c r="O642" i="5"/>
  <c r="O643" i="5"/>
  <c r="O644" i="5"/>
  <c r="O645" i="5"/>
  <c r="O657" i="5"/>
  <c r="O658" i="5"/>
  <c r="O659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L628" i="5"/>
  <c r="M628" i="5"/>
  <c r="N628" i="5"/>
  <c r="O628" i="5"/>
  <c r="L629" i="5"/>
  <c r="M629" i="5"/>
  <c r="N629" i="5"/>
  <c r="O629" i="5"/>
  <c r="L630" i="5"/>
  <c r="M630" i="5"/>
  <c r="N630" i="5"/>
  <c r="O630" i="5"/>
  <c r="L631" i="5"/>
  <c r="M631" i="5"/>
  <c r="N631" i="5"/>
  <c r="L632" i="5"/>
  <c r="M632" i="5"/>
  <c r="N632" i="5"/>
  <c r="L633" i="5"/>
  <c r="M633" i="5"/>
  <c r="N633" i="5"/>
  <c r="O633" i="5"/>
  <c r="L634" i="5"/>
  <c r="M634" i="5"/>
  <c r="N634" i="5"/>
  <c r="L635" i="5"/>
  <c r="M635" i="5"/>
  <c r="N635" i="5"/>
  <c r="O635" i="5"/>
  <c r="L636" i="5"/>
  <c r="M636" i="5"/>
  <c r="N636" i="5"/>
  <c r="L637" i="5"/>
  <c r="M637" i="5"/>
  <c r="N637" i="5"/>
  <c r="L638" i="5"/>
  <c r="M638" i="5"/>
  <c r="N638" i="5"/>
  <c r="L639" i="5"/>
  <c r="M639" i="5"/>
  <c r="N639" i="5"/>
  <c r="L640" i="5"/>
  <c r="M640" i="5"/>
  <c r="N640" i="5"/>
  <c r="O640" i="5"/>
  <c r="L641" i="5"/>
  <c r="M641" i="5"/>
  <c r="N641" i="5"/>
  <c r="O641" i="5"/>
  <c r="L642" i="5"/>
  <c r="M642" i="5"/>
  <c r="N642" i="5"/>
  <c r="L643" i="5"/>
  <c r="M643" i="5"/>
  <c r="N643" i="5"/>
  <c r="L644" i="5"/>
  <c r="M644" i="5"/>
  <c r="N644" i="5"/>
  <c r="L645" i="5"/>
  <c r="M645" i="5"/>
  <c r="N645" i="5"/>
  <c r="L646" i="5"/>
  <c r="M646" i="5"/>
  <c r="N646" i="5"/>
  <c r="L647" i="5"/>
  <c r="M647" i="5"/>
  <c r="N647" i="5"/>
  <c r="L648" i="5"/>
  <c r="M648" i="5"/>
  <c r="N648" i="5"/>
  <c r="O648" i="5"/>
  <c r="L649" i="5"/>
  <c r="M649" i="5"/>
  <c r="N649" i="5"/>
  <c r="O649" i="5"/>
  <c r="L650" i="5"/>
  <c r="M650" i="5"/>
  <c r="N650" i="5"/>
  <c r="O650" i="5"/>
  <c r="L651" i="5"/>
  <c r="M651" i="5"/>
  <c r="N651" i="5"/>
  <c r="L652" i="5"/>
  <c r="M652" i="5"/>
  <c r="N652" i="5"/>
  <c r="L653" i="5"/>
  <c r="M653" i="5"/>
  <c r="N653" i="5"/>
  <c r="L654" i="5"/>
  <c r="M654" i="5"/>
  <c r="N654" i="5"/>
  <c r="L655" i="5"/>
  <c r="M655" i="5"/>
  <c r="N655" i="5"/>
  <c r="O655" i="5"/>
  <c r="L656" i="5"/>
  <c r="M656" i="5"/>
  <c r="N656" i="5"/>
  <c r="L657" i="5"/>
  <c r="M657" i="5"/>
  <c r="N657" i="5"/>
  <c r="L658" i="5"/>
  <c r="M658" i="5"/>
  <c r="N658" i="5"/>
  <c r="L659" i="5"/>
  <c r="M659" i="5"/>
  <c r="N659" i="5"/>
  <c r="L660" i="5"/>
  <c r="M660" i="5"/>
  <c r="N660" i="5"/>
  <c r="O660" i="5"/>
  <c r="L661" i="5"/>
  <c r="M661" i="5"/>
  <c r="N661" i="5"/>
  <c r="O661" i="5"/>
  <c r="L662" i="5"/>
  <c r="M662" i="5"/>
  <c r="N662" i="5"/>
  <c r="O662" i="5"/>
  <c r="L663" i="5"/>
  <c r="M663" i="5"/>
  <c r="N663" i="5"/>
  <c r="O663" i="5"/>
  <c r="L664" i="5"/>
  <c r="M664" i="5"/>
  <c r="N664" i="5"/>
  <c r="O664" i="5"/>
  <c r="L665" i="5"/>
  <c r="M665" i="5"/>
  <c r="N665" i="5"/>
  <c r="O665" i="5"/>
  <c r="L666" i="5"/>
  <c r="M666" i="5"/>
  <c r="N666" i="5"/>
  <c r="O666" i="5"/>
  <c r="L667" i="5"/>
  <c r="M667" i="5"/>
  <c r="N667" i="5"/>
  <c r="O667" i="5"/>
  <c r="L668" i="5"/>
  <c r="M668" i="5"/>
  <c r="N668" i="5"/>
  <c r="O668" i="5"/>
  <c r="L669" i="5"/>
  <c r="M669" i="5"/>
  <c r="N669" i="5"/>
  <c r="O669" i="5"/>
  <c r="L670" i="5"/>
  <c r="M670" i="5"/>
  <c r="N670" i="5"/>
  <c r="O670" i="5"/>
  <c r="L671" i="5"/>
  <c r="M671" i="5"/>
  <c r="N671" i="5"/>
  <c r="O671" i="5"/>
  <c r="L672" i="5"/>
  <c r="M672" i="5"/>
  <c r="N672" i="5"/>
  <c r="O672" i="5"/>
  <c r="L673" i="5"/>
  <c r="M673" i="5"/>
  <c r="N673" i="5"/>
  <c r="O673" i="5"/>
  <c r="L674" i="5"/>
  <c r="M674" i="5"/>
  <c r="N674" i="5"/>
  <c r="O674" i="5"/>
  <c r="L675" i="5"/>
  <c r="M675" i="5"/>
  <c r="N675" i="5"/>
  <c r="O675" i="5"/>
  <c r="L676" i="5"/>
  <c r="M676" i="5"/>
  <c r="N676" i="5"/>
  <c r="O676" i="5"/>
  <c r="L677" i="5"/>
  <c r="M677" i="5"/>
  <c r="N677" i="5"/>
  <c r="O677" i="5"/>
  <c r="L678" i="5"/>
  <c r="M678" i="5"/>
  <c r="N678" i="5"/>
  <c r="O678" i="5"/>
  <c r="L679" i="5"/>
  <c r="M679" i="5"/>
  <c r="N679" i="5"/>
  <c r="O679" i="5"/>
  <c r="L460" i="5"/>
  <c r="M460" i="5"/>
  <c r="N460" i="5"/>
  <c r="O460" i="5"/>
  <c r="L461" i="5"/>
  <c r="M461" i="5"/>
  <c r="N461" i="5"/>
  <c r="O461" i="5"/>
  <c r="L462" i="5"/>
  <c r="M462" i="5"/>
  <c r="N462" i="5"/>
  <c r="O462" i="5"/>
  <c r="L463" i="5"/>
  <c r="M463" i="5"/>
  <c r="N463" i="5"/>
  <c r="O463" i="5"/>
  <c r="L464" i="5"/>
  <c r="M464" i="5"/>
  <c r="N464" i="5"/>
  <c r="O464" i="5"/>
  <c r="L465" i="5"/>
  <c r="M465" i="5"/>
  <c r="N465" i="5"/>
  <c r="O465" i="5"/>
  <c r="L466" i="5"/>
  <c r="M466" i="5"/>
  <c r="N466" i="5"/>
  <c r="O466" i="5"/>
  <c r="L467" i="5"/>
  <c r="M467" i="5"/>
  <c r="N467" i="5"/>
  <c r="O467" i="5"/>
  <c r="L468" i="5"/>
  <c r="M468" i="5"/>
  <c r="N468" i="5"/>
  <c r="O468" i="5"/>
  <c r="L469" i="5"/>
  <c r="M469" i="5"/>
  <c r="N469" i="5"/>
  <c r="O469" i="5"/>
  <c r="L470" i="5"/>
  <c r="M470" i="5"/>
  <c r="N470" i="5"/>
  <c r="O470" i="5"/>
  <c r="L471" i="5"/>
  <c r="M471" i="5"/>
  <c r="N471" i="5"/>
  <c r="O471" i="5"/>
  <c r="L472" i="5"/>
  <c r="M472" i="5"/>
  <c r="N472" i="5"/>
  <c r="O472" i="5"/>
  <c r="L473" i="5"/>
  <c r="M473" i="5"/>
  <c r="N473" i="5"/>
  <c r="O473" i="5"/>
  <c r="L474" i="5"/>
  <c r="M474" i="5"/>
  <c r="N474" i="5"/>
  <c r="O474" i="5"/>
  <c r="L475" i="5"/>
  <c r="M475" i="5"/>
  <c r="N475" i="5"/>
  <c r="O475" i="5"/>
  <c r="L476" i="5"/>
  <c r="M476" i="5"/>
  <c r="N476" i="5"/>
  <c r="O476" i="5"/>
  <c r="L477" i="5"/>
  <c r="M477" i="5"/>
  <c r="N477" i="5"/>
  <c r="O477" i="5"/>
  <c r="L478" i="5"/>
  <c r="M478" i="5"/>
  <c r="N478" i="5"/>
  <c r="O478" i="5"/>
  <c r="L479" i="5"/>
  <c r="M479" i="5"/>
  <c r="N479" i="5"/>
  <c r="O479" i="5"/>
  <c r="L480" i="5"/>
  <c r="M480" i="5"/>
  <c r="N480" i="5"/>
  <c r="O480" i="5"/>
  <c r="L481" i="5"/>
  <c r="M481" i="5"/>
  <c r="N481" i="5"/>
  <c r="O481" i="5"/>
  <c r="L482" i="5"/>
  <c r="M482" i="5"/>
  <c r="N482" i="5"/>
  <c r="O482" i="5"/>
  <c r="L483" i="5"/>
  <c r="M483" i="5"/>
  <c r="N483" i="5"/>
  <c r="O483" i="5"/>
  <c r="L484" i="5"/>
  <c r="M484" i="5"/>
  <c r="N484" i="5"/>
  <c r="O484" i="5"/>
  <c r="L485" i="5"/>
  <c r="M485" i="5"/>
  <c r="N485" i="5"/>
  <c r="O485" i="5"/>
  <c r="L486" i="5"/>
  <c r="M486" i="5"/>
  <c r="N486" i="5"/>
  <c r="O486" i="5"/>
  <c r="L487" i="5"/>
  <c r="M487" i="5"/>
  <c r="N487" i="5"/>
  <c r="O487" i="5"/>
  <c r="L488" i="5"/>
  <c r="M488" i="5"/>
  <c r="N488" i="5"/>
  <c r="O488" i="5"/>
  <c r="L489" i="5"/>
  <c r="M489" i="5"/>
  <c r="N489" i="5"/>
  <c r="O489" i="5"/>
  <c r="L490" i="5"/>
  <c r="M490" i="5"/>
  <c r="N490" i="5"/>
  <c r="O490" i="5"/>
  <c r="L491" i="5"/>
  <c r="M491" i="5"/>
  <c r="N491" i="5"/>
  <c r="O491" i="5"/>
  <c r="L492" i="5"/>
  <c r="M492" i="5"/>
  <c r="N492" i="5"/>
  <c r="O492" i="5"/>
  <c r="L493" i="5"/>
  <c r="M493" i="5"/>
  <c r="N493" i="5"/>
  <c r="O493" i="5"/>
  <c r="L494" i="5"/>
  <c r="M494" i="5"/>
  <c r="N494" i="5"/>
  <c r="O494" i="5"/>
  <c r="L495" i="5"/>
  <c r="M495" i="5"/>
  <c r="N495" i="5"/>
  <c r="O495" i="5"/>
  <c r="L496" i="5"/>
  <c r="M496" i="5"/>
  <c r="N496" i="5"/>
  <c r="O496" i="5"/>
  <c r="L497" i="5"/>
  <c r="M497" i="5"/>
  <c r="N497" i="5"/>
  <c r="O497" i="5"/>
  <c r="L498" i="5"/>
  <c r="M498" i="5"/>
  <c r="N498" i="5"/>
  <c r="O498" i="5"/>
  <c r="L499" i="5"/>
  <c r="M499" i="5"/>
  <c r="N499" i="5"/>
  <c r="O499" i="5"/>
  <c r="L500" i="5"/>
  <c r="M500" i="5"/>
  <c r="N500" i="5"/>
  <c r="O500" i="5"/>
  <c r="L501" i="5"/>
  <c r="M501" i="5"/>
  <c r="N501" i="5"/>
  <c r="O501" i="5"/>
  <c r="L502" i="5"/>
  <c r="M502" i="5"/>
  <c r="N502" i="5"/>
  <c r="O502" i="5"/>
  <c r="L503" i="5"/>
  <c r="M503" i="5"/>
  <c r="N503" i="5"/>
  <c r="O503" i="5"/>
  <c r="L504" i="5"/>
  <c r="M504" i="5"/>
  <c r="N504" i="5"/>
  <c r="O504" i="5"/>
  <c r="L505" i="5"/>
  <c r="M505" i="5"/>
  <c r="N505" i="5"/>
  <c r="O505" i="5"/>
  <c r="L506" i="5"/>
  <c r="M506" i="5"/>
  <c r="N506" i="5"/>
  <c r="O506" i="5"/>
  <c r="L507" i="5"/>
  <c r="M507" i="5"/>
  <c r="N507" i="5"/>
  <c r="O507" i="5"/>
  <c r="L508" i="5"/>
  <c r="M508" i="5"/>
  <c r="N508" i="5"/>
  <c r="O508" i="5"/>
  <c r="L509" i="5"/>
  <c r="M509" i="5"/>
  <c r="N509" i="5"/>
  <c r="O509" i="5"/>
  <c r="L510" i="5"/>
  <c r="M510" i="5"/>
  <c r="N510" i="5"/>
  <c r="O510" i="5"/>
  <c r="L511" i="5"/>
  <c r="M511" i="5"/>
  <c r="N511" i="5"/>
  <c r="O511" i="5"/>
  <c r="L512" i="5"/>
  <c r="M512" i="5"/>
  <c r="N512" i="5"/>
  <c r="O512" i="5"/>
  <c r="L513" i="5"/>
  <c r="M513" i="5"/>
  <c r="N513" i="5"/>
  <c r="O513" i="5"/>
  <c r="L514" i="5"/>
  <c r="M514" i="5"/>
  <c r="N514" i="5"/>
  <c r="O514" i="5"/>
  <c r="L515" i="5"/>
  <c r="M515" i="5"/>
  <c r="N515" i="5"/>
  <c r="O515" i="5"/>
  <c r="L516" i="5"/>
  <c r="M516" i="5"/>
  <c r="N516" i="5"/>
  <c r="O516" i="5"/>
  <c r="L517" i="5"/>
  <c r="M517" i="5"/>
  <c r="N517" i="5"/>
  <c r="O517" i="5"/>
  <c r="L518" i="5"/>
  <c r="M518" i="5"/>
  <c r="N518" i="5"/>
  <c r="O518" i="5"/>
  <c r="L519" i="5"/>
  <c r="M519" i="5"/>
  <c r="N519" i="5"/>
  <c r="O519" i="5"/>
  <c r="L520" i="5"/>
  <c r="M520" i="5"/>
  <c r="N520" i="5"/>
  <c r="O520" i="5"/>
  <c r="L521" i="5"/>
  <c r="M521" i="5"/>
  <c r="N521" i="5"/>
  <c r="O521" i="5"/>
  <c r="L522" i="5"/>
  <c r="M522" i="5"/>
  <c r="N522" i="5"/>
  <c r="O522" i="5"/>
  <c r="L523" i="5"/>
  <c r="M523" i="5"/>
  <c r="N523" i="5"/>
  <c r="O523" i="5"/>
  <c r="L524" i="5"/>
  <c r="M524" i="5"/>
  <c r="N524" i="5"/>
  <c r="O524" i="5"/>
  <c r="L525" i="5"/>
  <c r="M525" i="5"/>
  <c r="N525" i="5"/>
  <c r="O525" i="5"/>
  <c r="L526" i="5"/>
  <c r="M526" i="5"/>
  <c r="N526" i="5"/>
  <c r="O526" i="5"/>
  <c r="L527" i="5"/>
  <c r="M527" i="5"/>
  <c r="N527" i="5"/>
  <c r="O527" i="5"/>
  <c r="L528" i="5"/>
  <c r="M528" i="5"/>
  <c r="N528" i="5"/>
  <c r="O528" i="5"/>
  <c r="L529" i="5"/>
  <c r="M529" i="5"/>
  <c r="N529" i="5"/>
  <c r="O529" i="5"/>
  <c r="L530" i="5"/>
  <c r="M530" i="5"/>
  <c r="N530" i="5"/>
  <c r="O530" i="5"/>
  <c r="L531" i="5"/>
  <c r="M531" i="5"/>
  <c r="N531" i="5"/>
  <c r="O531" i="5"/>
  <c r="L532" i="5"/>
  <c r="M532" i="5"/>
  <c r="N532" i="5"/>
  <c r="O532" i="5"/>
  <c r="L533" i="5"/>
  <c r="M533" i="5"/>
  <c r="N533" i="5"/>
  <c r="O533" i="5"/>
  <c r="L534" i="5"/>
  <c r="M534" i="5"/>
  <c r="N534" i="5"/>
  <c r="O534" i="5"/>
  <c r="L535" i="5"/>
  <c r="M535" i="5"/>
  <c r="N535" i="5"/>
  <c r="O535" i="5"/>
  <c r="L536" i="5"/>
  <c r="M536" i="5"/>
  <c r="N536" i="5"/>
  <c r="O536" i="5"/>
  <c r="L537" i="5"/>
  <c r="M537" i="5"/>
  <c r="N537" i="5"/>
  <c r="O537" i="5"/>
  <c r="L538" i="5"/>
  <c r="M538" i="5"/>
  <c r="N538" i="5"/>
  <c r="O538" i="5"/>
  <c r="L539" i="5"/>
  <c r="M539" i="5"/>
  <c r="N539" i="5"/>
  <c r="O539" i="5"/>
  <c r="L540" i="5"/>
  <c r="M540" i="5"/>
  <c r="N540" i="5"/>
  <c r="O540" i="5"/>
  <c r="L541" i="5"/>
  <c r="M541" i="5"/>
  <c r="N541" i="5"/>
  <c r="O541" i="5"/>
  <c r="L542" i="5"/>
  <c r="M542" i="5"/>
  <c r="N542" i="5"/>
  <c r="O542" i="5"/>
  <c r="L543" i="5"/>
  <c r="M543" i="5"/>
  <c r="N543" i="5"/>
  <c r="O543" i="5"/>
  <c r="L544" i="5"/>
  <c r="M544" i="5"/>
  <c r="N544" i="5"/>
  <c r="O544" i="5"/>
  <c r="L545" i="5"/>
  <c r="M545" i="5"/>
  <c r="N545" i="5"/>
  <c r="O545" i="5"/>
  <c r="L546" i="5"/>
  <c r="M546" i="5"/>
  <c r="N546" i="5"/>
  <c r="O546" i="5"/>
  <c r="L547" i="5"/>
  <c r="M547" i="5"/>
  <c r="N547" i="5"/>
  <c r="O547" i="5"/>
  <c r="L548" i="5"/>
  <c r="M548" i="5"/>
  <c r="N548" i="5"/>
  <c r="O548" i="5"/>
  <c r="L549" i="5"/>
  <c r="M549" i="5"/>
  <c r="N549" i="5"/>
  <c r="O549" i="5"/>
  <c r="L550" i="5"/>
  <c r="M550" i="5"/>
  <c r="N550" i="5"/>
  <c r="O550" i="5"/>
  <c r="L551" i="5"/>
  <c r="M551" i="5"/>
  <c r="N551" i="5"/>
  <c r="O551" i="5"/>
  <c r="L552" i="5"/>
  <c r="M552" i="5"/>
  <c r="N552" i="5"/>
  <c r="O552" i="5"/>
  <c r="L553" i="5"/>
  <c r="M553" i="5"/>
  <c r="N553" i="5"/>
  <c r="O553" i="5"/>
  <c r="L554" i="5"/>
  <c r="M554" i="5"/>
  <c r="N554" i="5"/>
  <c r="O554" i="5"/>
  <c r="L555" i="5"/>
  <c r="M555" i="5"/>
  <c r="N555" i="5"/>
  <c r="O555" i="5"/>
  <c r="L556" i="5"/>
  <c r="M556" i="5"/>
  <c r="N556" i="5"/>
  <c r="O556" i="5"/>
  <c r="L557" i="5"/>
  <c r="M557" i="5"/>
  <c r="N557" i="5"/>
  <c r="O557" i="5"/>
  <c r="L558" i="5"/>
  <c r="M558" i="5"/>
  <c r="N558" i="5"/>
  <c r="O558" i="5"/>
  <c r="L559" i="5"/>
  <c r="M559" i="5"/>
  <c r="N559" i="5"/>
  <c r="O559" i="5"/>
  <c r="L560" i="5"/>
  <c r="M560" i="5"/>
  <c r="N560" i="5"/>
  <c r="O560" i="5"/>
  <c r="L561" i="5"/>
  <c r="M561" i="5"/>
  <c r="N561" i="5"/>
  <c r="O561" i="5"/>
  <c r="L562" i="5"/>
  <c r="M562" i="5"/>
  <c r="N562" i="5"/>
  <c r="O562" i="5"/>
  <c r="L563" i="5"/>
  <c r="M563" i="5"/>
  <c r="N563" i="5"/>
  <c r="O563" i="5"/>
  <c r="L564" i="5"/>
  <c r="M564" i="5"/>
  <c r="N564" i="5"/>
  <c r="O564" i="5"/>
  <c r="L565" i="5"/>
  <c r="M565" i="5"/>
  <c r="N565" i="5"/>
  <c r="O565" i="5"/>
  <c r="L566" i="5"/>
  <c r="M566" i="5"/>
  <c r="N566" i="5"/>
  <c r="O566" i="5"/>
  <c r="L567" i="5"/>
  <c r="M567" i="5"/>
  <c r="N567" i="5"/>
  <c r="O567" i="5"/>
  <c r="L568" i="5"/>
  <c r="M568" i="5"/>
  <c r="N568" i="5"/>
  <c r="O568" i="5"/>
  <c r="L569" i="5"/>
  <c r="M569" i="5"/>
  <c r="N569" i="5"/>
  <c r="O569" i="5"/>
  <c r="L570" i="5"/>
  <c r="M570" i="5"/>
  <c r="N570" i="5"/>
  <c r="O570" i="5"/>
  <c r="L571" i="5"/>
  <c r="M571" i="5"/>
  <c r="N571" i="5"/>
  <c r="O571" i="5"/>
  <c r="L572" i="5"/>
  <c r="M572" i="5"/>
  <c r="N572" i="5"/>
  <c r="O572" i="5"/>
  <c r="L573" i="5"/>
  <c r="M573" i="5"/>
  <c r="N573" i="5"/>
  <c r="O573" i="5"/>
  <c r="L574" i="5"/>
  <c r="M574" i="5"/>
  <c r="N574" i="5"/>
  <c r="O574" i="5"/>
  <c r="L575" i="5"/>
  <c r="M575" i="5"/>
  <c r="N575" i="5"/>
  <c r="O575" i="5"/>
  <c r="L576" i="5"/>
  <c r="M576" i="5"/>
  <c r="N576" i="5"/>
  <c r="O576" i="5"/>
  <c r="L577" i="5"/>
  <c r="M577" i="5"/>
  <c r="N577" i="5"/>
  <c r="O577" i="5"/>
  <c r="L578" i="5"/>
  <c r="M578" i="5"/>
  <c r="N578" i="5"/>
  <c r="O578" i="5"/>
  <c r="L579" i="5"/>
  <c r="M579" i="5"/>
  <c r="N579" i="5"/>
  <c r="O579" i="5"/>
  <c r="L580" i="5"/>
  <c r="M580" i="5"/>
  <c r="N580" i="5"/>
  <c r="O580" i="5"/>
  <c r="L581" i="5"/>
  <c r="M581" i="5"/>
  <c r="N581" i="5"/>
  <c r="O581" i="5"/>
  <c r="L582" i="5"/>
  <c r="M582" i="5"/>
  <c r="N582" i="5"/>
  <c r="O582" i="5"/>
  <c r="L583" i="5"/>
  <c r="M583" i="5"/>
  <c r="N583" i="5"/>
  <c r="O583" i="5"/>
  <c r="L584" i="5"/>
  <c r="M584" i="5"/>
  <c r="N584" i="5"/>
  <c r="O584" i="5"/>
  <c r="L585" i="5"/>
  <c r="M585" i="5"/>
  <c r="N585" i="5"/>
  <c r="O585" i="5"/>
  <c r="L586" i="5"/>
  <c r="M586" i="5"/>
  <c r="N586" i="5"/>
  <c r="O586" i="5"/>
  <c r="L587" i="5"/>
  <c r="M587" i="5"/>
  <c r="N587" i="5"/>
  <c r="O587" i="5"/>
  <c r="L588" i="5"/>
  <c r="M588" i="5"/>
  <c r="N588" i="5"/>
  <c r="O588" i="5"/>
  <c r="L589" i="5"/>
  <c r="M589" i="5"/>
  <c r="N589" i="5"/>
  <c r="O589" i="5"/>
  <c r="L590" i="5"/>
  <c r="M590" i="5"/>
  <c r="N590" i="5"/>
  <c r="O590" i="5"/>
  <c r="L591" i="5"/>
  <c r="M591" i="5"/>
  <c r="N591" i="5"/>
  <c r="O591" i="5"/>
  <c r="L592" i="5"/>
  <c r="M592" i="5"/>
  <c r="N592" i="5"/>
  <c r="O592" i="5"/>
  <c r="L593" i="5"/>
  <c r="M593" i="5"/>
  <c r="N593" i="5"/>
  <c r="O593" i="5"/>
  <c r="L594" i="5"/>
  <c r="M594" i="5"/>
  <c r="N594" i="5"/>
  <c r="O594" i="5"/>
  <c r="L595" i="5"/>
  <c r="M595" i="5"/>
  <c r="N595" i="5"/>
  <c r="O595" i="5"/>
  <c r="L596" i="5"/>
  <c r="M596" i="5"/>
  <c r="N596" i="5"/>
  <c r="O596" i="5"/>
  <c r="L597" i="5"/>
  <c r="M597" i="5"/>
  <c r="N597" i="5"/>
  <c r="O597" i="5"/>
  <c r="L598" i="5"/>
  <c r="M598" i="5"/>
  <c r="N598" i="5"/>
  <c r="O598" i="5"/>
  <c r="L599" i="5"/>
  <c r="M599" i="5"/>
  <c r="N599" i="5"/>
  <c r="O599" i="5"/>
  <c r="L600" i="5"/>
  <c r="M600" i="5"/>
  <c r="N600" i="5"/>
  <c r="O600" i="5"/>
  <c r="L601" i="5"/>
  <c r="M601" i="5"/>
  <c r="N601" i="5"/>
  <c r="O601" i="5"/>
  <c r="L602" i="5"/>
  <c r="M602" i="5"/>
  <c r="N602" i="5"/>
  <c r="O602" i="5"/>
  <c r="L603" i="5"/>
  <c r="M603" i="5"/>
  <c r="N603" i="5"/>
  <c r="O603" i="5"/>
  <c r="L604" i="5"/>
  <c r="M604" i="5"/>
  <c r="N604" i="5"/>
  <c r="O604" i="5"/>
  <c r="L605" i="5"/>
  <c r="M605" i="5"/>
  <c r="N605" i="5"/>
  <c r="O605" i="5"/>
  <c r="L606" i="5"/>
  <c r="M606" i="5"/>
  <c r="N606" i="5"/>
  <c r="O606" i="5"/>
  <c r="L607" i="5"/>
  <c r="M607" i="5"/>
  <c r="N607" i="5"/>
  <c r="O607" i="5"/>
  <c r="L608" i="5"/>
  <c r="M608" i="5"/>
  <c r="N608" i="5"/>
  <c r="O608" i="5"/>
  <c r="L609" i="5"/>
  <c r="M609" i="5"/>
  <c r="N609" i="5"/>
  <c r="O609" i="5"/>
  <c r="L610" i="5"/>
  <c r="M610" i="5"/>
  <c r="N610" i="5"/>
  <c r="O610" i="5"/>
  <c r="L611" i="5"/>
  <c r="M611" i="5"/>
  <c r="N611" i="5"/>
  <c r="O611" i="5"/>
  <c r="L612" i="5"/>
  <c r="M612" i="5"/>
  <c r="N612" i="5"/>
  <c r="O612" i="5"/>
  <c r="L613" i="5"/>
  <c r="M613" i="5"/>
  <c r="N613" i="5"/>
  <c r="O613" i="5"/>
  <c r="L614" i="5"/>
  <c r="M614" i="5"/>
  <c r="N614" i="5"/>
  <c r="O614" i="5"/>
  <c r="L615" i="5"/>
  <c r="M615" i="5"/>
  <c r="N615" i="5"/>
  <c r="O615" i="5"/>
  <c r="L616" i="5"/>
  <c r="M616" i="5"/>
  <c r="N616" i="5"/>
  <c r="O616" i="5"/>
  <c r="L617" i="5"/>
  <c r="M617" i="5"/>
  <c r="N617" i="5"/>
  <c r="O617" i="5"/>
  <c r="L618" i="5"/>
  <c r="M618" i="5"/>
  <c r="N618" i="5"/>
  <c r="O618" i="5"/>
  <c r="L619" i="5"/>
  <c r="M619" i="5"/>
  <c r="N619" i="5"/>
  <c r="O619" i="5"/>
  <c r="L620" i="5"/>
  <c r="M620" i="5"/>
  <c r="N620" i="5"/>
  <c r="O620" i="5"/>
  <c r="L621" i="5"/>
  <c r="M621" i="5"/>
  <c r="N621" i="5"/>
  <c r="O621" i="5"/>
  <c r="L622" i="5"/>
  <c r="M622" i="5"/>
  <c r="N622" i="5"/>
  <c r="O622" i="5"/>
  <c r="L623" i="5"/>
  <c r="M623" i="5"/>
  <c r="N623" i="5"/>
  <c r="O623" i="5"/>
  <c r="L624" i="5"/>
  <c r="M624" i="5"/>
  <c r="N624" i="5"/>
  <c r="O624" i="5"/>
  <c r="L625" i="5"/>
  <c r="M625" i="5"/>
  <c r="N625" i="5"/>
  <c r="O625" i="5"/>
  <c r="L626" i="5"/>
  <c r="M626" i="5"/>
  <c r="N626" i="5"/>
  <c r="O626" i="5"/>
  <c r="L627" i="5"/>
  <c r="M627" i="5"/>
  <c r="N627" i="5"/>
  <c r="O627" i="5"/>
  <c r="O59" i="2"/>
  <c r="O11" i="4"/>
  <c r="O10" i="4"/>
  <c r="O9" i="4"/>
  <c r="O44" i="2" l="1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O42" i="5"/>
  <c r="O78" i="5"/>
  <c r="O74" i="5"/>
  <c r="O72" i="5"/>
  <c r="O70" i="5"/>
  <c r="O68" i="5"/>
  <c r="O459" i="5"/>
  <c r="N459" i="5"/>
  <c r="M459" i="5"/>
  <c r="L459" i="5"/>
  <c r="O458" i="5"/>
  <c r="N458" i="5"/>
  <c r="M458" i="5"/>
  <c r="L458" i="5"/>
  <c r="O457" i="5"/>
  <c r="N457" i="5"/>
  <c r="M457" i="5"/>
  <c r="L457" i="5"/>
  <c r="O456" i="5"/>
  <c r="N456" i="5"/>
  <c r="M456" i="5"/>
  <c r="L456" i="5"/>
  <c r="O455" i="5"/>
  <c r="N455" i="5"/>
  <c r="M455" i="5"/>
  <c r="L455" i="5"/>
  <c r="O454" i="5"/>
  <c r="N454" i="5"/>
  <c r="M454" i="5"/>
  <c r="L454" i="5"/>
  <c r="O453" i="5"/>
  <c r="N453" i="5"/>
  <c r="M453" i="5"/>
  <c r="L453" i="5"/>
  <c r="O452" i="5"/>
  <c r="N452" i="5"/>
  <c r="M452" i="5"/>
  <c r="L452" i="5"/>
  <c r="O451" i="5"/>
  <c r="N451" i="5"/>
  <c r="M451" i="5"/>
  <c r="L451" i="5"/>
  <c r="O450" i="5"/>
  <c r="N450" i="5"/>
  <c r="M450" i="5"/>
  <c r="L450" i="5"/>
  <c r="O449" i="5"/>
  <c r="N449" i="5"/>
  <c r="M449" i="5"/>
  <c r="L449" i="5"/>
  <c r="O448" i="5"/>
  <c r="N448" i="5"/>
  <c r="M448" i="5"/>
  <c r="L448" i="5"/>
  <c r="O447" i="5"/>
  <c r="N447" i="5"/>
  <c r="M447" i="5"/>
  <c r="L447" i="5"/>
  <c r="O446" i="5"/>
  <c r="N446" i="5"/>
  <c r="M446" i="5"/>
  <c r="L446" i="5"/>
  <c r="O445" i="5"/>
  <c r="N445" i="5"/>
  <c r="M445" i="5"/>
  <c r="L445" i="5"/>
  <c r="O444" i="5"/>
  <c r="N444" i="5"/>
  <c r="M444" i="5"/>
  <c r="L444" i="5"/>
  <c r="O443" i="5"/>
  <c r="N443" i="5"/>
  <c r="M443" i="5"/>
  <c r="L443" i="5"/>
  <c r="O442" i="5"/>
  <c r="N442" i="5"/>
  <c r="M442" i="5"/>
  <c r="L442" i="5"/>
  <c r="O441" i="5"/>
  <c r="N441" i="5"/>
  <c r="M441" i="5"/>
  <c r="L441" i="5"/>
  <c r="O440" i="5"/>
  <c r="N440" i="5"/>
  <c r="M440" i="5"/>
  <c r="L440" i="5"/>
  <c r="O439" i="5"/>
  <c r="N439" i="5"/>
  <c r="M439" i="5"/>
  <c r="L439" i="5"/>
  <c r="O438" i="5"/>
  <c r="N438" i="5"/>
  <c r="M438" i="5"/>
  <c r="L438" i="5"/>
  <c r="O437" i="5"/>
  <c r="N437" i="5"/>
  <c r="M437" i="5"/>
  <c r="L437" i="5"/>
  <c r="O436" i="5"/>
  <c r="N436" i="5"/>
  <c r="M436" i="5"/>
  <c r="L436" i="5"/>
  <c r="O435" i="5"/>
  <c r="N435" i="5"/>
  <c r="M435" i="5"/>
  <c r="L435" i="5"/>
  <c r="O434" i="5"/>
  <c r="N434" i="5"/>
  <c r="M434" i="5"/>
  <c r="L434" i="5"/>
  <c r="O433" i="5"/>
  <c r="N433" i="5"/>
  <c r="M433" i="5"/>
  <c r="L433" i="5"/>
  <c r="O432" i="5"/>
  <c r="N432" i="5"/>
  <c r="M432" i="5"/>
  <c r="L432" i="5"/>
  <c r="O431" i="5"/>
  <c r="N431" i="5"/>
  <c r="M431" i="5"/>
  <c r="L431" i="5"/>
  <c r="O430" i="5"/>
  <c r="N430" i="5"/>
  <c r="M430" i="5"/>
  <c r="L430" i="5"/>
  <c r="O429" i="5"/>
  <c r="N429" i="5"/>
  <c r="M429" i="5"/>
  <c r="L429" i="5"/>
  <c r="O428" i="5"/>
  <c r="N428" i="5"/>
  <c r="M428" i="5"/>
  <c r="L428" i="5"/>
  <c r="O427" i="5"/>
  <c r="N427" i="5"/>
  <c r="M427" i="5"/>
  <c r="L427" i="5"/>
  <c r="O426" i="5"/>
  <c r="N426" i="5"/>
  <c r="M426" i="5"/>
  <c r="L426" i="5"/>
  <c r="O425" i="5"/>
  <c r="N425" i="5"/>
  <c r="M425" i="5"/>
  <c r="L425" i="5"/>
  <c r="O424" i="5"/>
  <c r="N424" i="5"/>
  <c r="M424" i="5"/>
  <c r="L424" i="5"/>
  <c r="O423" i="5"/>
  <c r="N423" i="5"/>
  <c r="M423" i="5"/>
  <c r="L423" i="5"/>
  <c r="O422" i="5"/>
  <c r="N422" i="5"/>
  <c r="M422" i="5"/>
  <c r="L422" i="5"/>
  <c r="O421" i="5"/>
  <c r="N421" i="5"/>
  <c r="M421" i="5"/>
  <c r="L421" i="5"/>
  <c r="O420" i="5"/>
  <c r="N420" i="5"/>
  <c r="M420" i="5"/>
  <c r="L420" i="5"/>
  <c r="O419" i="5"/>
  <c r="N419" i="5"/>
  <c r="M419" i="5"/>
  <c r="L419" i="5"/>
  <c r="O418" i="5"/>
  <c r="N418" i="5"/>
  <c r="M418" i="5"/>
  <c r="L418" i="5"/>
  <c r="O417" i="5"/>
  <c r="N417" i="5"/>
  <c r="M417" i="5"/>
  <c r="L417" i="5"/>
  <c r="O416" i="5"/>
  <c r="N416" i="5"/>
  <c r="M416" i="5"/>
  <c r="L416" i="5"/>
  <c r="O415" i="5"/>
  <c r="N415" i="5"/>
  <c r="M415" i="5"/>
  <c r="L415" i="5"/>
  <c r="O414" i="5"/>
  <c r="N414" i="5"/>
  <c r="M414" i="5"/>
  <c r="L414" i="5"/>
  <c r="O413" i="5"/>
  <c r="N413" i="5"/>
  <c r="M413" i="5"/>
  <c r="L413" i="5"/>
  <c r="O412" i="5"/>
  <c r="N412" i="5"/>
  <c r="M412" i="5"/>
  <c r="L412" i="5"/>
  <c r="O411" i="5"/>
  <c r="N411" i="5"/>
  <c r="M411" i="5"/>
  <c r="L411" i="5"/>
  <c r="O410" i="5"/>
  <c r="N410" i="5"/>
  <c r="M410" i="5"/>
  <c r="L410" i="5"/>
  <c r="O409" i="5"/>
  <c r="N409" i="5"/>
  <c r="M409" i="5"/>
  <c r="L409" i="5"/>
  <c r="O408" i="5"/>
  <c r="N408" i="5"/>
  <c r="M408" i="5"/>
  <c r="L408" i="5"/>
  <c r="O407" i="5"/>
  <c r="N407" i="5"/>
  <c r="M407" i="5"/>
  <c r="L407" i="5"/>
  <c r="O406" i="5"/>
  <c r="N406" i="5"/>
  <c r="M406" i="5"/>
  <c r="L406" i="5"/>
  <c r="O405" i="5"/>
  <c r="N405" i="5"/>
  <c r="M405" i="5"/>
  <c r="L405" i="5"/>
  <c r="O404" i="5"/>
  <c r="N404" i="5"/>
  <c r="M404" i="5"/>
  <c r="L404" i="5"/>
  <c r="O403" i="5"/>
  <c r="N403" i="5"/>
  <c r="M403" i="5"/>
  <c r="L403" i="5"/>
  <c r="O402" i="5"/>
  <c r="N402" i="5"/>
  <c r="M402" i="5"/>
  <c r="L402" i="5"/>
  <c r="O401" i="5"/>
  <c r="N401" i="5"/>
  <c r="M401" i="5"/>
  <c r="L401" i="5"/>
  <c r="O400" i="5"/>
  <c r="N400" i="5"/>
  <c r="M400" i="5"/>
  <c r="L400" i="5"/>
  <c r="O399" i="5"/>
  <c r="N399" i="5"/>
  <c r="M399" i="5"/>
  <c r="L399" i="5"/>
  <c r="O398" i="5"/>
  <c r="N398" i="5"/>
  <c r="M398" i="5"/>
  <c r="L398" i="5"/>
  <c r="O397" i="5"/>
  <c r="N397" i="5"/>
  <c r="M397" i="5"/>
  <c r="L397" i="5"/>
  <c r="O396" i="5"/>
  <c r="N396" i="5"/>
  <c r="M396" i="5"/>
  <c r="L396" i="5"/>
  <c r="O395" i="5"/>
  <c r="N395" i="5"/>
  <c r="M395" i="5"/>
  <c r="L395" i="5"/>
  <c r="L391" i="5"/>
  <c r="M391" i="5"/>
  <c r="N391" i="5"/>
  <c r="O391" i="5"/>
  <c r="L392" i="5"/>
  <c r="M392" i="5"/>
  <c r="N392" i="5"/>
  <c r="O392" i="5"/>
  <c r="L393" i="5"/>
  <c r="M393" i="5"/>
  <c r="N393" i="5"/>
  <c r="O393" i="5"/>
  <c r="L394" i="5"/>
  <c r="M394" i="5"/>
  <c r="N394" i="5"/>
  <c r="O394" i="5"/>
  <c r="L352" i="5"/>
  <c r="M352" i="5"/>
  <c r="N352" i="5"/>
  <c r="O352" i="5"/>
  <c r="L353" i="5"/>
  <c r="M353" i="5"/>
  <c r="N353" i="5"/>
  <c r="O353" i="5"/>
  <c r="L354" i="5"/>
  <c r="M354" i="5"/>
  <c r="N354" i="5"/>
  <c r="O354" i="5"/>
  <c r="L355" i="5"/>
  <c r="M355" i="5"/>
  <c r="N355" i="5"/>
  <c r="O355" i="5"/>
  <c r="L356" i="5"/>
  <c r="M356" i="5"/>
  <c r="N356" i="5"/>
  <c r="O356" i="5"/>
  <c r="L357" i="5"/>
  <c r="M357" i="5"/>
  <c r="N357" i="5"/>
  <c r="O357" i="5"/>
  <c r="L358" i="5"/>
  <c r="M358" i="5"/>
  <c r="N358" i="5"/>
  <c r="O358" i="5"/>
  <c r="L359" i="5"/>
  <c r="M359" i="5"/>
  <c r="N359" i="5"/>
  <c r="O359" i="5"/>
  <c r="L360" i="5"/>
  <c r="M360" i="5"/>
  <c r="N360" i="5"/>
  <c r="O360" i="5"/>
  <c r="L361" i="5"/>
  <c r="M361" i="5"/>
  <c r="N361" i="5"/>
  <c r="O361" i="5"/>
  <c r="L362" i="5"/>
  <c r="M362" i="5"/>
  <c r="N362" i="5"/>
  <c r="O362" i="5"/>
  <c r="L363" i="5"/>
  <c r="M363" i="5"/>
  <c r="N363" i="5"/>
  <c r="O363" i="5"/>
  <c r="L364" i="5"/>
  <c r="M364" i="5"/>
  <c r="N364" i="5"/>
  <c r="O364" i="5"/>
  <c r="L365" i="5"/>
  <c r="M365" i="5"/>
  <c r="N365" i="5"/>
  <c r="O365" i="5"/>
  <c r="L366" i="5"/>
  <c r="M366" i="5"/>
  <c r="N366" i="5"/>
  <c r="O366" i="5"/>
  <c r="L367" i="5"/>
  <c r="M367" i="5"/>
  <c r="N367" i="5"/>
  <c r="O367" i="5"/>
  <c r="L368" i="5"/>
  <c r="M368" i="5"/>
  <c r="N368" i="5"/>
  <c r="O368" i="5"/>
  <c r="L369" i="5"/>
  <c r="M369" i="5"/>
  <c r="N369" i="5"/>
  <c r="O369" i="5"/>
  <c r="L370" i="5"/>
  <c r="M370" i="5"/>
  <c r="N370" i="5"/>
  <c r="O370" i="5"/>
  <c r="L371" i="5"/>
  <c r="M371" i="5"/>
  <c r="N371" i="5"/>
  <c r="O371" i="5"/>
  <c r="L372" i="5"/>
  <c r="M372" i="5"/>
  <c r="N372" i="5"/>
  <c r="O372" i="5"/>
  <c r="L373" i="5"/>
  <c r="M373" i="5"/>
  <c r="N373" i="5"/>
  <c r="O373" i="5"/>
  <c r="L374" i="5"/>
  <c r="M374" i="5"/>
  <c r="N374" i="5"/>
  <c r="O374" i="5"/>
  <c r="L375" i="5"/>
  <c r="M375" i="5"/>
  <c r="N375" i="5"/>
  <c r="O375" i="5"/>
  <c r="L376" i="5"/>
  <c r="M376" i="5"/>
  <c r="N376" i="5"/>
  <c r="O376" i="5"/>
  <c r="L377" i="5"/>
  <c r="M377" i="5"/>
  <c r="N377" i="5"/>
  <c r="O377" i="5"/>
  <c r="L378" i="5"/>
  <c r="M378" i="5"/>
  <c r="N378" i="5"/>
  <c r="O378" i="5"/>
  <c r="L379" i="5"/>
  <c r="M379" i="5"/>
  <c r="N379" i="5"/>
  <c r="O379" i="5"/>
  <c r="L380" i="5"/>
  <c r="M380" i="5"/>
  <c r="N380" i="5"/>
  <c r="O380" i="5"/>
  <c r="L381" i="5"/>
  <c r="M381" i="5"/>
  <c r="N381" i="5"/>
  <c r="O381" i="5"/>
  <c r="L382" i="5"/>
  <c r="M382" i="5"/>
  <c r="N382" i="5"/>
  <c r="O382" i="5"/>
  <c r="L383" i="5"/>
  <c r="M383" i="5"/>
  <c r="N383" i="5"/>
  <c r="O383" i="5"/>
  <c r="L384" i="5"/>
  <c r="M384" i="5"/>
  <c r="N384" i="5"/>
  <c r="O384" i="5"/>
  <c r="L385" i="5"/>
  <c r="M385" i="5"/>
  <c r="N385" i="5"/>
  <c r="O385" i="5"/>
  <c r="L386" i="5"/>
  <c r="M386" i="5"/>
  <c r="N386" i="5"/>
  <c r="O386" i="5"/>
  <c r="L387" i="5"/>
  <c r="M387" i="5"/>
  <c r="N387" i="5"/>
  <c r="O387" i="5"/>
  <c r="L388" i="5"/>
  <c r="M388" i="5"/>
  <c r="N388" i="5"/>
  <c r="O388" i="5"/>
  <c r="L389" i="5"/>
  <c r="M389" i="5"/>
  <c r="N389" i="5"/>
  <c r="O389" i="5"/>
  <c r="L390" i="5"/>
  <c r="M390" i="5"/>
  <c r="N390" i="5"/>
  <c r="O390" i="5"/>
  <c r="M325" i="5"/>
  <c r="N325" i="5"/>
  <c r="O325" i="5"/>
  <c r="M326" i="5"/>
  <c r="N326" i="5"/>
  <c r="O326" i="5"/>
  <c r="M327" i="5"/>
  <c r="N327" i="5"/>
  <c r="O327" i="5"/>
  <c r="M328" i="5"/>
  <c r="N328" i="5"/>
  <c r="O328" i="5"/>
  <c r="M329" i="5"/>
  <c r="N329" i="5"/>
  <c r="O329" i="5"/>
  <c r="M330" i="5"/>
  <c r="N330" i="5"/>
  <c r="O330" i="5"/>
  <c r="M331" i="5"/>
  <c r="N331" i="5"/>
  <c r="O331" i="5"/>
  <c r="M332" i="5"/>
  <c r="N332" i="5"/>
  <c r="O332" i="5"/>
  <c r="M333" i="5"/>
  <c r="N333" i="5"/>
  <c r="O333" i="5"/>
  <c r="M334" i="5"/>
  <c r="N334" i="5"/>
  <c r="O334" i="5"/>
  <c r="M335" i="5"/>
  <c r="N335" i="5"/>
  <c r="O335" i="5"/>
  <c r="M336" i="5"/>
  <c r="N336" i="5"/>
  <c r="O336" i="5"/>
  <c r="M337" i="5"/>
  <c r="N337" i="5"/>
  <c r="O337" i="5"/>
  <c r="M338" i="5"/>
  <c r="N338" i="5"/>
  <c r="O338" i="5"/>
  <c r="M339" i="5"/>
  <c r="N339" i="5"/>
  <c r="O339" i="5"/>
  <c r="M340" i="5"/>
  <c r="N340" i="5"/>
  <c r="O340" i="5"/>
  <c r="M341" i="5"/>
  <c r="N341" i="5"/>
  <c r="O341" i="5"/>
  <c r="M342" i="5"/>
  <c r="N342" i="5"/>
  <c r="O342" i="5"/>
  <c r="M343" i="5"/>
  <c r="N343" i="5"/>
  <c r="O343" i="5"/>
  <c r="M344" i="5"/>
  <c r="N344" i="5"/>
  <c r="O344" i="5"/>
  <c r="M345" i="5"/>
  <c r="N345" i="5"/>
  <c r="O345" i="5"/>
  <c r="M346" i="5"/>
  <c r="N346" i="5"/>
  <c r="O346" i="5"/>
  <c r="M347" i="5"/>
  <c r="N347" i="5"/>
  <c r="O347" i="5"/>
  <c r="M348" i="5"/>
  <c r="N348" i="5"/>
  <c r="O348" i="5"/>
  <c r="M349" i="5"/>
  <c r="N349" i="5"/>
  <c r="O349" i="5"/>
  <c r="M350" i="5"/>
  <c r="N350" i="5"/>
  <c r="O350" i="5"/>
  <c r="M351" i="5"/>
  <c r="N351" i="5"/>
  <c r="O351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266" i="5"/>
  <c r="M266" i="5"/>
  <c r="N266" i="5"/>
  <c r="O266" i="5"/>
  <c r="L267" i="5"/>
  <c r="M267" i="5"/>
  <c r="N267" i="5"/>
  <c r="O267" i="5"/>
  <c r="L268" i="5"/>
  <c r="M268" i="5"/>
  <c r="N268" i="5"/>
  <c r="O268" i="5"/>
  <c r="L269" i="5"/>
  <c r="M269" i="5"/>
  <c r="N269" i="5"/>
  <c r="O269" i="5"/>
  <c r="L270" i="5"/>
  <c r="M270" i="5"/>
  <c r="N270" i="5"/>
  <c r="O270" i="5"/>
  <c r="L271" i="5"/>
  <c r="M271" i="5"/>
  <c r="N271" i="5"/>
  <c r="O271" i="5"/>
  <c r="L272" i="5"/>
  <c r="M272" i="5"/>
  <c r="N272" i="5"/>
  <c r="O272" i="5"/>
  <c r="L273" i="5"/>
  <c r="M273" i="5"/>
  <c r="N273" i="5"/>
  <c r="O273" i="5"/>
  <c r="L274" i="5"/>
  <c r="M274" i="5"/>
  <c r="N274" i="5"/>
  <c r="O274" i="5"/>
  <c r="L275" i="5"/>
  <c r="M275" i="5"/>
  <c r="N275" i="5"/>
  <c r="O275" i="5"/>
  <c r="L276" i="5"/>
  <c r="M276" i="5"/>
  <c r="N276" i="5"/>
  <c r="O276" i="5"/>
  <c r="L277" i="5"/>
  <c r="M277" i="5"/>
  <c r="N277" i="5"/>
  <c r="O277" i="5"/>
  <c r="L278" i="5"/>
  <c r="M278" i="5"/>
  <c r="N278" i="5"/>
  <c r="O278" i="5"/>
  <c r="L279" i="5"/>
  <c r="M279" i="5"/>
  <c r="N279" i="5"/>
  <c r="O279" i="5"/>
  <c r="L280" i="5"/>
  <c r="M280" i="5"/>
  <c r="N280" i="5"/>
  <c r="O280" i="5"/>
  <c r="L281" i="5"/>
  <c r="M281" i="5"/>
  <c r="N281" i="5"/>
  <c r="O281" i="5"/>
  <c r="L282" i="5"/>
  <c r="M282" i="5"/>
  <c r="N282" i="5"/>
  <c r="O282" i="5"/>
  <c r="L283" i="5"/>
  <c r="M283" i="5"/>
  <c r="N283" i="5"/>
  <c r="O283" i="5"/>
  <c r="L284" i="5"/>
  <c r="M284" i="5"/>
  <c r="N284" i="5"/>
  <c r="O284" i="5"/>
  <c r="L285" i="5"/>
  <c r="M285" i="5"/>
  <c r="N285" i="5"/>
  <c r="O285" i="5"/>
  <c r="L286" i="5"/>
  <c r="M286" i="5"/>
  <c r="N286" i="5"/>
  <c r="O286" i="5"/>
  <c r="L287" i="5"/>
  <c r="M287" i="5"/>
  <c r="N287" i="5"/>
  <c r="O287" i="5"/>
  <c r="L288" i="5"/>
  <c r="M288" i="5"/>
  <c r="N288" i="5"/>
  <c r="O288" i="5"/>
  <c r="L289" i="5"/>
  <c r="M289" i="5"/>
  <c r="N289" i="5"/>
  <c r="O289" i="5"/>
  <c r="L290" i="5"/>
  <c r="M290" i="5"/>
  <c r="N290" i="5"/>
  <c r="O290" i="5"/>
  <c r="L291" i="5"/>
  <c r="M291" i="5"/>
  <c r="N291" i="5"/>
  <c r="O291" i="5"/>
  <c r="L292" i="5"/>
  <c r="M292" i="5"/>
  <c r="N292" i="5"/>
  <c r="O292" i="5"/>
  <c r="L293" i="5"/>
  <c r="M293" i="5"/>
  <c r="N293" i="5"/>
  <c r="O293" i="5"/>
  <c r="L294" i="5"/>
  <c r="M294" i="5"/>
  <c r="N294" i="5"/>
  <c r="O294" i="5"/>
  <c r="L295" i="5"/>
  <c r="M295" i="5"/>
  <c r="N295" i="5"/>
  <c r="O295" i="5"/>
  <c r="L296" i="5"/>
  <c r="M296" i="5"/>
  <c r="N296" i="5"/>
  <c r="O296" i="5"/>
  <c r="L297" i="5"/>
  <c r="M297" i="5"/>
  <c r="N297" i="5"/>
  <c r="O297" i="5"/>
  <c r="L298" i="5"/>
  <c r="M298" i="5"/>
  <c r="N298" i="5"/>
  <c r="O298" i="5"/>
  <c r="L299" i="5"/>
  <c r="M299" i="5"/>
  <c r="N299" i="5"/>
  <c r="O299" i="5"/>
  <c r="L300" i="5"/>
  <c r="M300" i="5"/>
  <c r="N300" i="5"/>
  <c r="O300" i="5"/>
  <c r="L301" i="5"/>
  <c r="M301" i="5"/>
  <c r="N301" i="5"/>
  <c r="O301" i="5"/>
  <c r="L302" i="5"/>
  <c r="M302" i="5"/>
  <c r="N302" i="5"/>
  <c r="O302" i="5"/>
  <c r="L303" i="5"/>
  <c r="M303" i="5"/>
  <c r="N303" i="5"/>
  <c r="O303" i="5"/>
  <c r="L304" i="5"/>
  <c r="M304" i="5"/>
  <c r="N304" i="5"/>
  <c r="O304" i="5"/>
  <c r="L305" i="5"/>
  <c r="M305" i="5"/>
  <c r="N305" i="5"/>
  <c r="O305" i="5"/>
  <c r="L306" i="5"/>
  <c r="M306" i="5"/>
  <c r="N306" i="5"/>
  <c r="O306" i="5"/>
  <c r="L307" i="5"/>
  <c r="M307" i="5"/>
  <c r="N307" i="5"/>
  <c r="O307" i="5"/>
  <c r="L308" i="5"/>
  <c r="M308" i="5"/>
  <c r="N308" i="5"/>
  <c r="O308" i="5"/>
  <c r="L309" i="5"/>
  <c r="M309" i="5"/>
  <c r="N309" i="5"/>
  <c r="O309" i="5"/>
  <c r="L310" i="5"/>
  <c r="M310" i="5"/>
  <c r="N310" i="5"/>
  <c r="O310" i="5"/>
  <c r="L311" i="5"/>
  <c r="M311" i="5"/>
  <c r="N311" i="5"/>
  <c r="O311" i="5"/>
  <c r="L312" i="5"/>
  <c r="M312" i="5"/>
  <c r="N312" i="5"/>
  <c r="O312" i="5"/>
  <c r="L313" i="5"/>
  <c r="M313" i="5"/>
  <c r="N313" i="5"/>
  <c r="O313" i="5"/>
  <c r="L314" i="5"/>
  <c r="M314" i="5"/>
  <c r="N314" i="5"/>
  <c r="O314" i="5"/>
  <c r="L315" i="5"/>
  <c r="M315" i="5"/>
  <c r="N315" i="5"/>
  <c r="O315" i="5"/>
  <c r="L316" i="5"/>
  <c r="M316" i="5"/>
  <c r="N316" i="5"/>
  <c r="O316" i="5"/>
  <c r="L317" i="5"/>
  <c r="M317" i="5"/>
  <c r="N317" i="5"/>
  <c r="O317" i="5"/>
  <c r="L318" i="5"/>
  <c r="M318" i="5"/>
  <c r="N318" i="5"/>
  <c r="O318" i="5"/>
  <c r="L319" i="5"/>
  <c r="M319" i="5"/>
  <c r="N319" i="5"/>
  <c r="O319" i="5"/>
  <c r="L320" i="5"/>
  <c r="M320" i="5"/>
  <c r="N320" i="5"/>
  <c r="O320" i="5"/>
  <c r="L321" i="5"/>
  <c r="M321" i="5"/>
  <c r="N321" i="5"/>
  <c r="O321" i="5"/>
  <c r="L322" i="5"/>
  <c r="M322" i="5"/>
  <c r="N322" i="5"/>
  <c r="O322" i="5"/>
  <c r="L323" i="5"/>
  <c r="M323" i="5"/>
  <c r="N323" i="5"/>
  <c r="O323" i="5"/>
  <c r="L324" i="5"/>
  <c r="M324" i="5"/>
  <c r="N324" i="5"/>
  <c r="O324" i="5"/>
  <c r="L246" i="5"/>
  <c r="M246" i="5"/>
  <c r="N246" i="5"/>
  <c r="O246" i="5"/>
  <c r="L247" i="5"/>
  <c r="M247" i="5"/>
  <c r="N247" i="5"/>
  <c r="O247" i="5"/>
  <c r="L248" i="5"/>
  <c r="M248" i="5"/>
  <c r="N248" i="5"/>
  <c r="O248" i="5"/>
  <c r="L249" i="5"/>
  <c r="M249" i="5"/>
  <c r="N249" i="5"/>
  <c r="O249" i="5"/>
  <c r="L250" i="5"/>
  <c r="M250" i="5"/>
  <c r="N250" i="5"/>
  <c r="O250" i="5"/>
  <c r="L251" i="5"/>
  <c r="M251" i="5"/>
  <c r="N251" i="5"/>
  <c r="O251" i="5"/>
  <c r="L252" i="5"/>
  <c r="M252" i="5"/>
  <c r="N252" i="5"/>
  <c r="O252" i="5"/>
  <c r="L253" i="5"/>
  <c r="M253" i="5"/>
  <c r="N253" i="5"/>
  <c r="O253" i="5"/>
  <c r="L254" i="5"/>
  <c r="M254" i="5"/>
  <c r="N254" i="5"/>
  <c r="O254" i="5"/>
  <c r="L255" i="5"/>
  <c r="M255" i="5"/>
  <c r="N255" i="5"/>
  <c r="O255" i="5"/>
  <c r="L256" i="5"/>
  <c r="M256" i="5"/>
  <c r="N256" i="5"/>
  <c r="O256" i="5"/>
  <c r="L257" i="5"/>
  <c r="M257" i="5"/>
  <c r="N257" i="5"/>
  <c r="O257" i="5"/>
  <c r="L258" i="5"/>
  <c r="M258" i="5"/>
  <c r="N258" i="5"/>
  <c r="O258" i="5"/>
  <c r="L259" i="5"/>
  <c r="M259" i="5"/>
  <c r="N259" i="5"/>
  <c r="O259" i="5"/>
  <c r="L260" i="5"/>
  <c r="M260" i="5"/>
  <c r="N260" i="5"/>
  <c r="O260" i="5"/>
  <c r="L261" i="5"/>
  <c r="M261" i="5"/>
  <c r="N261" i="5"/>
  <c r="O261" i="5"/>
  <c r="L262" i="5"/>
  <c r="M262" i="5"/>
  <c r="N262" i="5"/>
  <c r="O262" i="5"/>
  <c r="L263" i="5"/>
  <c r="M263" i="5"/>
  <c r="N263" i="5"/>
  <c r="O263" i="5"/>
  <c r="L264" i="5"/>
  <c r="M264" i="5"/>
  <c r="N264" i="5"/>
  <c r="O264" i="5"/>
  <c r="L265" i="5"/>
  <c r="M265" i="5"/>
  <c r="N265" i="5"/>
  <c r="O265" i="5"/>
  <c r="L220" i="5"/>
  <c r="M220" i="5"/>
  <c r="N220" i="5"/>
  <c r="O220" i="5"/>
  <c r="L221" i="5"/>
  <c r="M221" i="5"/>
  <c r="N221" i="5"/>
  <c r="O221" i="5"/>
  <c r="L222" i="5"/>
  <c r="M222" i="5"/>
  <c r="N222" i="5"/>
  <c r="O222" i="5"/>
  <c r="L223" i="5"/>
  <c r="M223" i="5"/>
  <c r="N223" i="5"/>
  <c r="O223" i="5"/>
  <c r="L224" i="5"/>
  <c r="M224" i="5"/>
  <c r="N224" i="5"/>
  <c r="O224" i="5"/>
  <c r="L225" i="5"/>
  <c r="M225" i="5"/>
  <c r="N225" i="5"/>
  <c r="O225" i="5"/>
  <c r="L226" i="5"/>
  <c r="M226" i="5"/>
  <c r="N226" i="5"/>
  <c r="O226" i="5"/>
  <c r="L227" i="5"/>
  <c r="M227" i="5"/>
  <c r="N227" i="5"/>
  <c r="O227" i="5"/>
  <c r="L228" i="5"/>
  <c r="M228" i="5"/>
  <c r="N228" i="5"/>
  <c r="O228" i="5"/>
  <c r="L229" i="5"/>
  <c r="M229" i="5"/>
  <c r="N229" i="5"/>
  <c r="O229" i="5"/>
  <c r="L230" i="5"/>
  <c r="M230" i="5"/>
  <c r="N230" i="5"/>
  <c r="O230" i="5"/>
  <c r="L231" i="5"/>
  <c r="M231" i="5"/>
  <c r="N231" i="5"/>
  <c r="O231" i="5"/>
  <c r="L232" i="5"/>
  <c r="M232" i="5"/>
  <c r="N232" i="5"/>
  <c r="O232" i="5"/>
  <c r="L233" i="5"/>
  <c r="M233" i="5"/>
  <c r="N233" i="5"/>
  <c r="O233" i="5"/>
  <c r="L234" i="5"/>
  <c r="M234" i="5"/>
  <c r="N234" i="5"/>
  <c r="O234" i="5"/>
  <c r="L235" i="5"/>
  <c r="M235" i="5"/>
  <c r="N235" i="5"/>
  <c r="O235" i="5"/>
  <c r="L236" i="5"/>
  <c r="M236" i="5"/>
  <c r="N236" i="5"/>
  <c r="O236" i="5"/>
  <c r="L237" i="5"/>
  <c r="M237" i="5"/>
  <c r="N237" i="5"/>
  <c r="O237" i="5"/>
  <c r="L238" i="5"/>
  <c r="M238" i="5"/>
  <c r="N238" i="5"/>
  <c r="O238" i="5"/>
  <c r="L239" i="5"/>
  <c r="M239" i="5"/>
  <c r="N239" i="5"/>
  <c r="O239" i="5"/>
  <c r="L240" i="5"/>
  <c r="M240" i="5"/>
  <c r="N240" i="5"/>
  <c r="O240" i="5"/>
  <c r="L241" i="5"/>
  <c r="M241" i="5"/>
  <c r="N241" i="5"/>
  <c r="O241" i="5"/>
  <c r="L242" i="5"/>
  <c r="M242" i="5"/>
  <c r="N242" i="5"/>
  <c r="O242" i="5"/>
  <c r="L243" i="5"/>
  <c r="M243" i="5"/>
  <c r="N243" i="5"/>
  <c r="O243" i="5"/>
  <c r="L244" i="5"/>
  <c r="M244" i="5"/>
  <c r="N244" i="5"/>
  <c r="O244" i="5"/>
  <c r="L245" i="5"/>
  <c r="M245" i="5"/>
  <c r="N245" i="5"/>
  <c r="O245" i="5"/>
  <c r="O219" i="5"/>
  <c r="N219" i="5"/>
  <c r="M219" i="5"/>
  <c r="L219" i="5"/>
  <c r="O218" i="5" l="1"/>
  <c r="N218" i="5"/>
  <c r="M218" i="5"/>
  <c r="L218" i="5"/>
  <c r="O217" i="5"/>
  <c r="N217" i="5"/>
  <c r="M217" i="5"/>
  <c r="L217" i="5"/>
  <c r="O216" i="5"/>
  <c r="N216" i="5"/>
  <c r="M216" i="5"/>
  <c r="L216" i="5"/>
  <c r="O215" i="5"/>
  <c r="N215" i="5"/>
  <c r="M215" i="5"/>
  <c r="L215" i="5"/>
  <c r="O214" i="5"/>
  <c r="N214" i="5"/>
  <c r="M214" i="5"/>
  <c r="L214" i="5"/>
  <c r="O213" i="5"/>
  <c r="N213" i="5"/>
  <c r="M213" i="5"/>
  <c r="L213" i="5"/>
  <c r="O212" i="5"/>
  <c r="N212" i="5"/>
  <c r="M212" i="5"/>
  <c r="L212" i="5"/>
  <c r="O211" i="5"/>
  <c r="N211" i="5"/>
  <c r="M211" i="5"/>
  <c r="L211" i="5"/>
  <c r="O210" i="5"/>
  <c r="N210" i="5"/>
  <c r="M210" i="5"/>
  <c r="L210" i="5"/>
  <c r="O209" i="5"/>
  <c r="N209" i="5"/>
  <c r="M209" i="5"/>
  <c r="L209" i="5"/>
  <c r="O208" i="5"/>
  <c r="N208" i="5"/>
  <c r="M208" i="5"/>
  <c r="L208" i="5"/>
  <c r="O207" i="5"/>
  <c r="N207" i="5"/>
  <c r="M207" i="5"/>
  <c r="L207" i="5"/>
  <c r="O206" i="5"/>
  <c r="N206" i="5"/>
  <c r="M206" i="5"/>
  <c r="L206" i="5"/>
  <c r="O205" i="5"/>
  <c r="N205" i="5"/>
  <c r="M205" i="5"/>
  <c r="L205" i="5"/>
  <c r="O204" i="5"/>
  <c r="N204" i="5"/>
  <c r="M204" i="5"/>
  <c r="L204" i="5"/>
  <c r="O203" i="5"/>
  <c r="N203" i="5"/>
  <c r="M203" i="5"/>
  <c r="L203" i="5"/>
  <c r="O202" i="5"/>
  <c r="N202" i="5"/>
  <c r="M202" i="5"/>
  <c r="L202" i="5"/>
  <c r="O201" i="5"/>
  <c r="N201" i="5"/>
  <c r="M201" i="5"/>
  <c r="L201" i="5"/>
  <c r="O200" i="5"/>
  <c r="N200" i="5"/>
  <c r="M200" i="5"/>
  <c r="L200" i="5"/>
  <c r="O199" i="5"/>
  <c r="N199" i="5"/>
  <c r="M199" i="5"/>
  <c r="L199" i="5"/>
  <c r="O198" i="5"/>
  <c r="N198" i="5"/>
  <c r="M198" i="5"/>
  <c r="L198" i="5"/>
  <c r="O197" i="5"/>
  <c r="N197" i="5"/>
  <c r="M197" i="5"/>
  <c r="L197" i="5"/>
  <c r="O196" i="5"/>
  <c r="N196" i="5"/>
  <c r="M196" i="5"/>
  <c r="L196" i="5"/>
  <c r="O195" i="5"/>
  <c r="N195" i="5"/>
  <c r="M195" i="5"/>
  <c r="L195" i="5"/>
  <c r="O194" i="5"/>
  <c r="N194" i="5"/>
  <c r="M194" i="5"/>
  <c r="L194" i="5"/>
  <c r="O193" i="5"/>
  <c r="N193" i="5"/>
  <c r="M193" i="5"/>
  <c r="L193" i="5"/>
  <c r="O192" i="5"/>
  <c r="N192" i="5"/>
  <c r="M192" i="5"/>
  <c r="L192" i="5"/>
  <c r="O191" i="5"/>
  <c r="N191" i="5"/>
  <c r="M191" i="5"/>
  <c r="L191" i="5"/>
  <c r="O190" i="5"/>
  <c r="N190" i="5"/>
  <c r="M190" i="5"/>
  <c r="L190" i="5"/>
  <c r="O189" i="5"/>
  <c r="N189" i="5"/>
  <c r="M189" i="5"/>
  <c r="L189" i="5"/>
  <c r="O188" i="5"/>
  <c r="N188" i="5"/>
  <c r="M188" i="5"/>
  <c r="L188" i="5"/>
  <c r="O187" i="5"/>
  <c r="N187" i="5"/>
  <c r="M187" i="5"/>
  <c r="L187" i="5"/>
  <c r="O186" i="5"/>
  <c r="N186" i="5"/>
  <c r="M186" i="5"/>
  <c r="L186" i="5"/>
  <c r="O185" i="5"/>
  <c r="N185" i="5"/>
  <c r="M185" i="5"/>
  <c r="L185" i="5"/>
  <c r="O184" i="5"/>
  <c r="N184" i="5"/>
  <c r="M184" i="5"/>
  <c r="L184" i="5"/>
  <c r="O183" i="5"/>
  <c r="N183" i="5"/>
  <c r="M183" i="5"/>
  <c r="L183" i="5"/>
  <c r="O182" i="5"/>
  <c r="N182" i="5"/>
  <c r="M182" i="5"/>
  <c r="L182" i="5"/>
  <c r="O181" i="5"/>
  <c r="N181" i="5"/>
  <c r="M181" i="5"/>
  <c r="L181" i="5"/>
  <c r="O180" i="5"/>
  <c r="N180" i="5"/>
  <c r="M180" i="5"/>
  <c r="L180" i="5"/>
  <c r="O179" i="5"/>
  <c r="N179" i="5"/>
  <c r="M179" i="5"/>
  <c r="L179" i="5"/>
  <c r="O178" i="5"/>
  <c r="N178" i="5"/>
  <c r="M178" i="5"/>
  <c r="L178" i="5"/>
  <c r="O177" i="5"/>
  <c r="N177" i="5"/>
  <c r="M177" i="5"/>
  <c r="L177" i="5"/>
  <c r="O176" i="5"/>
  <c r="N176" i="5"/>
  <c r="M176" i="5"/>
  <c r="L176" i="5"/>
  <c r="O175" i="5"/>
  <c r="N175" i="5"/>
  <c r="M175" i="5"/>
  <c r="L175" i="5"/>
  <c r="O174" i="5"/>
  <c r="N174" i="5"/>
  <c r="M174" i="5"/>
  <c r="L174" i="5"/>
  <c r="O173" i="5"/>
  <c r="N173" i="5"/>
  <c r="M173" i="5"/>
  <c r="L173" i="5"/>
  <c r="O172" i="5"/>
  <c r="N172" i="5"/>
  <c r="M172" i="5"/>
  <c r="L172" i="5"/>
  <c r="O171" i="5"/>
  <c r="N171" i="5"/>
  <c r="M171" i="5"/>
  <c r="L171" i="5"/>
  <c r="O170" i="5"/>
  <c r="N170" i="5"/>
  <c r="M170" i="5"/>
  <c r="L170" i="5"/>
  <c r="O169" i="5"/>
  <c r="N169" i="5"/>
  <c r="M169" i="5"/>
  <c r="L169" i="5"/>
  <c r="O168" i="5"/>
  <c r="N168" i="5"/>
  <c r="M168" i="5"/>
  <c r="L168" i="5"/>
  <c r="O167" i="5"/>
  <c r="N167" i="5"/>
  <c r="M167" i="5"/>
  <c r="L167" i="5"/>
  <c r="O166" i="5"/>
  <c r="N166" i="5"/>
  <c r="M166" i="5"/>
  <c r="L166" i="5"/>
  <c r="O165" i="5"/>
  <c r="N165" i="5"/>
  <c r="M165" i="5"/>
  <c r="L165" i="5"/>
  <c r="O164" i="5"/>
  <c r="N164" i="5"/>
  <c r="M164" i="5"/>
  <c r="L164" i="5"/>
  <c r="O163" i="5"/>
  <c r="N163" i="5"/>
  <c r="M163" i="5"/>
  <c r="L163" i="5"/>
  <c r="O162" i="5"/>
  <c r="N162" i="5"/>
  <c r="M162" i="5"/>
  <c r="L162" i="5"/>
  <c r="O161" i="5"/>
  <c r="N161" i="5"/>
  <c r="M161" i="5"/>
  <c r="L161" i="5"/>
  <c r="O160" i="5"/>
  <c r="N160" i="5"/>
  <c r="M160" i="5"/>
  <c r="L160" i="5"/>
  <c r="O159" i="5"/>
  <c r="N159" i="5"/>
  <c r="M159" i="5"/>
  <c r="L159" i="5"/>
  <c r="O158" i="5"/>
  <c r="N158" i="5"/>
  <c r="M158" i="5"/>
  <c r="L158" i="5"/>
  <c r="O157" i="5"/>
  <c r="N157" i="5"/>
  <c r="M157" i="5"/>
  <c r="L157" i="5"/>
  <c r="O156" i="5"/>
  <c r="N156" i="5"/>
  <c r="M156" i="5"/>
  <c r="L156" i="5"/>
  <c r="O155" i="5"/>
  <c r="N155" i="5"/>
  <c r="M155" i="5"/>
  <c r="L155" i="5"/>
  <c r="O154" i="5"/>
  <c r="N154" i="5"/>
  <c r="M154" i="5"/>
  <c r="L154" i="5"/>
  <c r="O153" i="5"/>
  <c r="N153" i="5"/>
  <c r="M153" i="5"/>
  <c r="L153" i="5"/>
  <c r="O152" i="5"/>
  <c r="N152" i="5"/>
  <c r="M152" i="5"/>
  <c r="L152" i="5"/>
  <c r="O151" i="5"/>
  <c r="N151" i="5"/>
  <c r="M151" i="5"/>
  <c r="L151" i="5"/>
  <c r="O150" i="5"/>
  <c r="N150" i="5"/>
  <c r="M150" i="5"/>
  <c r="L150" i="5"/>
  <c r="O149" i="5"/>
  <c r="N149" i="5"/>
  <c r="M149" i="5"/>
  <c r="L149" i="5"/>
  <c r="O148" i="5"/>
  <c r="N148" i="5"/>
  <c r="M148" i="5"/>
  <c r="L148" i="5"/>
  <c r="O147" i="5"/>
  <c r="N147" i="5"/>
  <c r="M147" i="5"/>
  <c r="L147" i="5"/>
  <c r="O146" i="5"/>
  <c r="N146" i="5"/>
  <c r="M146" i="5"/>
  <c r="L146" i="5"/>
  <c r="O145" i="5"/>
  <c r="N145" i="5"/>
  <c r="M145" i="5"/>
  <c r="L145" i="5"/>
  <c r="O144" i="5"/>
  <c r="N144" i="5"/>
  <c r="M144" i="5"/>
  <c r="L144" i="5"/>
  <c r="O143" i="5"/>
  <c r="N143" i="5"/>
  <c r="M143" i="5"/>
  <c r="L143" i="5"/>
  <c r="O142" i="5"/>
  <c r="N142" i="5"/>
  <c r="M142" i="5"/>
  <c r="L142" i="5"/>
  <c r="O141" i="5"/>
  <c r="N141" i="5"/>
  <c r="M141" i="5"/>
  <c r="L141" i="5"/>
  <c r="O140" i="5"/>
  <c r="N140" i="5"/>
  <c r="M140" i="5"/>
  <c r="L140" i="5"/>
  <c r="O139" i="5"/>
  <c r="N139" i="5"/>
  <c r="M139" i="5"/>
  <c r="L139" i="5"/>
  <c r="O138" i="5"/>
  <c r="N138" i="5"/>
  <c r="M138" i="5"/>
  <c r="L138" i="5"/>
  <c r="O137" i="5"/>
  <c r="N137" i="5"/>
  <c r="M137" i="5"/>
  <c r="L137" i="5"/>
  <c r="O136" i="5"/>
  <c r="N136" i="5"/>
  <c r="M136" i="5"/>
  <c r="L136" i="5"/>
  <c r="O135" i="5"/>
  <c r="N135" i="5"/>
  <c r="M135" i="5"/>
  <c r="L135" i="5"/>
  <c r="O134" i="5"/>
  <c r="N134" i="5"/>
  <c r="M134" i="5"/>
  <c r="L134" i="5"/>
  <c r="O133" i="5"/>
  <c r="N133" i="5"/>
  <c r="M133" i="5"/>
  <c r="L133" i="5"/>
  <c r="O132" i="5"/>
  <c r="N132" i="5"/>
  <c r="M132" i="5"/>
  <c r="L132" i="5"/>
  <c r="O131" i="5"/>
  <c r="N131" i="5"/>
  <c r="M131" i="5"/>
  <c r="L131" i="5"/>
  <c r="O130" i="5"/>
  <c r="N130" i="5"/>
  <c r="M130" i="5"/>
  <c r="L130" i="5"/>
  <c r="O129" i="5"/>
  <c r="N129" i="5"/>
  <c r="M129" i="5"/>
  <c r="L129" i="5"/>
  <c r="O128" i="5"/>
  <c r="N128" i="5"/>
  <c r="M128" i="5"/>
  <c r="L128" i="5"/>
  <c r="O127" i="5"/>
  <c r="N127" i="5"/>
  <c r="M127" i="5"/>
  <c r="L127" i="5"/>
  <c r="O126" i="5"/>
  <c r="N126" i="5"/>
  <c r="M126" i="5"/>
  <c r="L126" i="5"/>
  <c r="O125" i="5"/>
  <c r="N125" i="5"/>
  <c r="M125" i="5"/>
  <c r="L125" i="5"/>
  <c r="O124" i="5"/>
  <c r="N124" i="5"/>
  <c r="M124" i="5"/>
  <c r="L124" i="5"/>
  <c r="O123" i="5"/>
  <c r="N123" i="5"/>
  <c r="M123" i="5"/>
  <c r="L123" i="5"/>
  <c r="O122" i="5"/>
  <c r="N122" i="5"/>
  <c r="M122" i="5"/>
  <c r="L122" i="5"/>
  <c r="O121" i="5"/>
  <c r="N121" i="5"/>
  <c r="M121" i="5"/>
  <c r="L121" i="5"/>
  <c r="O120" i="5"/>
  <c r="N120" i="5"/>
  <c r="M120" i="5"/>
  <c r="L120" i="5"/>
  <c r="O119" i="5"/>
  <c r="N119" i="5"/>
  <c r="M119" i="5"/>
  <c r="L119" i="5"/>
  <c r="O118" i="5"/>
  <c r="N118" i="5"/>
  <c r="M118" i="5"/>
  <c r="L118" i="5"/>
  <c r="O117" i="5"/>
  <c r="N117" i="5"/>
  <c r="M117" i="5"/>
  <c r="L117" i="5"/>
  <c r="O116" i="5"/>
  <c r="N116" i="5"/>
  <c r="M116" i="5"/>
  <c r="L116" i="5"/>
  <c r="O115" i="5"/>
  <c r="N115" i="5"/>
  <c r="M115" i="5"/>
  <c r="L115" i="5"/>
  <c r="O114" i="5"/>
  <c r="N114" i="5"/>
  <c r="M114" i="5"/>
  <c r="L114" i="5"/>
  <c r="O113" i="5"/>
  <c r="N113" i="5"/>
  <c r="M113" i="5"/>
  <c r="L113" i="5"/>
  <c r="O112" i="5"/>
  <c r="N112" i="5"/>
  <c r="M112" i="5"/>
  <c r="L112" i="5"/>
  <c r="O111" i="5"/>
  <c r="N111" i="5"/>
  <c r="M111" i="5"/>
  <c r="L111" i="5"/>
  <c r="O110" i="5"/>
  <c r="N110" i="5"/>
  <c r="M110" i="5"/>
  <c r="L110" i="5"/>
  <c r="O109" i="5"/>
  <c r="N109" i="5"/>
  <c r="M109" i="5"/>
  <c r="L109" i="5"/>
  <c r="O108" i="5"/>
  <c r="N108" i="5"/>
  <c r="M108" i="5"/>
  <c r="L108" i="5"/>
  <c r="O107" i="5"/>
  <c r="N107" i="5"/>
  <c r="M107" i="5"/>
  <c r="L107" i="5"/>
  <c r="O106" i="5"/>
  <c r="N106" i="5"/>
  <c r="M106" i="5"/>
  <c r="L106" i="5"/>
  <c r="O105" i="5"/>
  <c r="N105" i="5"/>
  <c r="M105" i="5"/>
  <c r="L105" i="5"/>
  <c r="O104" i="5"/>
  <c r="N104" i="5"/>
  <c r="M104" i="5"/>
  <c r="L104" i="5"/>
  <c r="O103" i="5"/>
  <c r="N103" i="5"/>
  <c r="M103" i="5"/>
  <c r="L103" i="5"/>
  <c r="O102" i="5"/>
  <c r="N102" i="5"/>
  <c r="M102" i="5"/>
  <c r="L102" i="5"/>
  <c r="O101" i="5"/>
  <c r="N101" i="5"/>
  <c r="M101" i="5"/>
  <c r="L101" i="5"/>
  <c r="O100" i="5"/>
  <c r="N100" i="5"/>
  <c r="M100" i="5"/>
  <c r="L100" i="5"/>
  <c r="O99" i="5"/>
  <c r="N99" i="5"/>
  <c r="M99" i="5"/>
  <c r="L99" i="5"/>
  <c r="O98" i="5"/>
  <c r="N98" i="5"/>
  <c r="M98" i="5"/>
  <c r="L98" i="5"/>
  <c r="O97" i="5"/>
  <c r="N97" i="5"/>
  <c r="M97" i="5"/>
  <c r="L97" i="5"/>
  <c r="O96" i="5"/>
  <c r="N96" i="5"/>
  <c r="M96" i="5"/>
  <c r="L96" i="5"/>
  <c r="O95" i="5"/>
  <c r="N95" i="5"/>
  <c r="M95" i="5"/>
  <c r="L95" i="5"/>
  <c r="O94" i="5"/>
  <c r="N94" i="5"/>
  <c r="M94" i="5"/>
  <c r="L94" i="5"/>
  <c r="O93" i="5"/>
  <c r="N93" i="5"/>
  <c r="M93" i="5"/>
  <c r="L93" i="5"/>
  <c r="O92" i="5"/>
  <c r="N92" i="5"/>
  <c r="M92" i="5"/>
  <c r="L92" i="5"/>
  <c r="O91" i="5"/>
  <c r="N91" i="5"/>
  <c r="M91" i="5"/>
  <c r="L91" i="5"/>
  <c r="O90" i="5"/>
  <c r="N90" i="5"/>
  <c r="M90" i="5"/>
  <c r="L90" i="5"/>
  <c r="O89" i="5"/>
  <c r="N89" i="5"/>
  <c r="M89" i="5"/>
  <c r="L89" i="5"/>
  <c r="O88" i="5"/>
  <c r="N88" i="5"/>
  <c r="M88" i="5"/>
  <c r="L88" i="5"/>
  <c r="O87" i="5"/>
  <c r="N87" i="5"/>
  <c r="M87" i="5"/>
  <c r="L87" i="5"/>
  <c r="O85" i="5"/>
  <c r="N85" i="5"/>
  <c r="M85" i="5"/>
  <c r="L85" i="5"/>
  <c r="O83" i="5"/>
  <c r="N83" i="5"/>
  <c r="M83" i="5"/>
  <c r="L83" i="5"/>
  <c r="O81" i="5"/>
  <c r="N81" i="5"/>
  <c r="M81" i="5"/>
  <c r="L81" i="5"/>
  <c r="O79" i="5"/>
  <c r="N79" i="5"/>
  <c r="M79" i="5"/>
  <c r="L79" i="5"/>
  <c r="O77" i="5"/>
  <c r="N77" i="5"/>
  <c r="M77" i="5"/>
  <c r="L77" i="5"/>
  <c r="O75" i="5"/>
  <c r="N75" i="5"/>
  <c r="M75" i="5"/>
  <c r="L75" i="5"/>
  <c r="O73" i="5"/>
  <c r="N73" i="5"/>
  <c r="M73" i="5"/>
  <c r="L73" i="5"/>
  <c r="O71" i="5"/>
  <c r="N71" i="5"/>
  <c r="M71" i="5"/>
  <c r="L71" i="5"/>
  <c r="O69" i="5"/>
  <c r="N69" i="5"/>
  <c r="M69" i="5"/>
  <c r="L69" i="5"/>
  <c r="O67" i="5"/>
  <c r="N67" i="5"/>
  <c r="M67" i="5"/>
  <c r="L67" i="5"/>
  <c r="O66" i="5"/>
  <c r="N66" i="5"/>
  <c r="M66" i="5"/>
  <c r="L66" i="5"/>
  <c r="O65" i="5"/>
  <c r="N65" i="5"/>
  <c r="M65" i="5"/>
  <c r="L65" i="5"/>
  <c r="O64" i="5"/>
  <c r="N64" i="5"/>
  <c r="M64" i="5"/>
  <c r="L64" i="5"/>
  <c r="O63" i="5"/>
  <c r="N63" i="5"/>
  <c r="M63" i="5"/>
  <c r="L63" i="5"/>
  <c r="O62" i="5"/>
  <c r="N62" i="5"/>
  <c r="M62" i="5"/>
  <c r="L62" i="5"/>
  <c r="O61" i="5"/>
  <c r="N61" i="5"/>
  <c r="M61" i="5"/>
  <c r="L61" i="5"/>
  <c r="O60" i="5"/>
  <c r="N60" i="5"/>
  <c r="M60" i="5"/>
  <c r="L60" i="5"/>
  <c r="O59" i="5"/>
  <c r="N59" i="5"/>
  <c r="M59" i="5"/>
  <c r="L59" i="5"/>
  <c r="O58" i="5"/>
  <c r="N58" i="5"/>
  <c r="M58" i="5"/>
  <c r="L58" i="5"/>
  <c r="O57" i="5"/>
  <c r="N57" i="5"/>
  <c r="M57" i="5"/>
  <c r="L57" i="5"/>
  <c r="O55" i="5"/>
  <c r="N55" i="5"/>
  <c r="M55" i="5"/>
  <c r="L55" i="5"/>
  <c r="O53" i="5"/>
  <c r="N53" i="5"/>
  <c r="M53" i="5"/>
  <c r="L53" i="5"/>
  <c r="O51" i="5"/>
  <c r="N51" i="5"/>
  <c r="M51" i="5"/>
  <c r="L51" i="5"/>
  <c r="O49" i="5"/>
  <c r="N49" i="5"/>
  <c r="M49" i="5"/>
  <c r="L49" i="5"/>
  <c r="O47" i="5"/>
  <c r="N47" i="5"/>
  <c r="M47" i="5"/>
  <c r="L47" i="5"/>
  <c r="O45" i="5"/>
  <c r="N45" i="5"/>
  <c r="M45" i="5"/>
  <c r="L45" i="5"/>
  <c r="O43" i="5"/>
  <c r="N43" i="5"/>
  <c r="M43" i="5"/>
  <c r="L43" i="5"/>
  <c r="O41" i="5"/>
  <c r="N41" i="5"/>
  <c r="M41" i="5"/>
  <c r="L41" i="5"/>
  <c r="O40" i="5"/>
  <c r="N40" i="5"/>
  <c r="M40" i="5"/>
  <c r="L40" i="5"/>
  <c r="O39" i="5"/>
  <c r="N39" i="5"/>
  <c r="M39" i="5"/>
  <c r="L39" i="5"/>
  <c r="O38" i="5"/>
  <c r="N38" i="5"/>
  <c r="M38" i="5"/>
  <c r="L38" i="5"/>
  <c r="O37" i="5"/>
  <c r="N37" i="5"/>
  <c r="M37" i="5"/>
  <c r="L37" i="5"/>
  <c r="O36" i="5"/>
  <c r="N36" i="5"/>
  <c r="M36" i="5"/>
  <c r="L36" i="5"/>
  <c r="O35" i="5"/>
  <c r="N35" i="5"/>
  <c r="M35" i="5"/>
  <c r="L35" i="5"/>
  <c r="O34" i="5"/>
  <c r="N34" i="5"/>
  <c r="M34" i="5"/>
  <c r="L34" i="5"/>
  <c r="O33" i="5"/>
  <c r="N33" i="5"/>
  <c r="M33" i="5"/>
  <c r="L33" i="5"/>
  <c r="O32" i="5"/>
  <c r="N32" i="5"/>
  <c r="M32" i="5"/>
  <c r="L32" i="5"/>
  <c r="O31" i="5"/>
  <c r="N31" i="5"/>
  <c r="M31" i="5"/>
  <c r="L31" i="5"/>
  <c r="O30" i="5"/>
  <c r="N30" i="5"/>
  <c r="M30" i="5"/>
  <c r="L30" i="5"/>
  <c r="O29" i="5"/>
  <c r="N29" i="5"/>
  <c r="M29" i="5"/>
  <c r="L29" i="5"/>
  <c r="O28" i="5"/>
  <c r="N28" i="5"/>
  <c r="M28" i="5"/>
  <c r="L28" i="5"/>
  <c r="O27" i="5"/>
  <c r="N27" i="5"/>
  <c r="M27" i="5"/>
  <c r="L27" i="5"/>
  <c r="O26" i="5"/>
  <c r="N26" i="5"/>
  <c r="M26" i="5"/>
  <c r="L26" i="5"/>
  <c r="O25" i="5"/>
  <c r="N25" i="5"/>
  <c r="M25" i="5"/>
  <c r="L25" i="5"/>
  <c r="O24" i="5"/>
  <c r="N24" i="5"/>
  <c r="M24" i="5"/>
  <c r="L24" i="5"/>
  <c r="O23" i="5"/>
  <c r="N23" i="5"/>
  <c r="M23" i="5"/>
  <c r="L23" i="5"/>
  <c r="O22" i="5"/>
  <c r="N22" i="5"/>
  <c r="M22" i="5"/>
  <c r="L22" i="5"/>
  <c r="O21" i="5"/>
  <c r="N21" i="5"/>
  <c r="M21" i="5"/>
  <c r="L21" i="5"/>
  <c r="O20" i="5"/>
  <c r="N20" i="5"/>
  <c r="M20" i="5"/>
  <c r="L20" i="5"/>
  <c r="O19" i="5"/>
  <c r="N19" i="5"/>
  <c r="M19" i="5"/>
  <c r="L19" i="5"/>
  <c r="O18" i="5"/>
  <c r="N18" i="5"/>
  <c r="M18" i="5"/>
  <c r="L18" i="5"/>
  <c r="O17" i="5"/>
  <c r="N17" i="5"/>
  <c r="M17" i="5"/>
  <c r="L17" i="5"/>
  <c r="O16" i="5"/>
  <c r="N16" i="5"/>
  <c r="M16" i="5"/>
  <c r="L16" i="5"/>
  <c r="A16" i="5"/>
  <c r="O15" i="5"/>
  <c r="N15" i="5"/>
  <c r="M15" i="5"/>
  <c r="L15" i="5"/>
  <c r="A15" i="5"/>
  <c r="O14" i="5"/>
  <c r="N14" i="5"/>
  <c r="M14" i="5"/>
  <c r="L14" i="5"/>
  <c r="A14" i="5"/>
  <c r="O13" i="5"/>
  <c r="N13" i="5"/>
  <c r="M13" i="5"/>
  <c r="L13" i="5"/>
  <c r="A13" i="5"/>
  <c r="O12" i="5"/>
  <c r="M12" i="5"/>
  <c r="L12" i="5"/>
  <c r="A12" i="5"/>
  <c r="O11" i="5"/>
  <c r="M11" i="5"/>
  <c r="L11" i="5"/>
  <c r="A11" i="5"/>
  <c r="O10" i="5"/>
  <c r="M10" i="5"/>
  <c r="L10" i="5"/>
  <c r="A10" i="5"/>
  <c r="O9" i="5"/>
  <c r="M9" i="5"/>
  <c r="L9" i="5"/>
  <c r="A9" i="5"/>
  <c r="O8" i="5"/>
  <c r="M8" i="5"/>
  <c r="L8" i="5"/>
  <c r="A8" i="5"/>
  <c r="O9" i="2" l="1"/>
  <c r="O11" i="2"/>
  <c r="O82" i="4"/>
  <c r="O81" i="4"/>
  <c r="O80" i="4"/>
  <c r="O79" i="4"/>
  <c r="O78" i="4"/>
  <c r="O77" i="4"/>
  <c r="O76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5" i="4"/>
  <c r="O23" i="4"/>
  <c r="O22" i="4"/>
  <c r="O21" i="4"/>
  <c r="O20" i="4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A8" i="7" l="1"/>
  <c r="A162" i="7"/>
  <c r="A163" i="7"/>
  <c r="A164" i="7"/>
  <c r="A160" i="7" l="1"/>
  <c r="A161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19" i="7"/>
  <c r="A18" i="7"/>
  <c r="A17" i="7"/>
  <c r="A16" i="7"/>
  <c r="A15" i="7"/>
  <c r="A14" i="7"/>
  <c r="A13" i="7"/>
  <c r="A12" i="7"/>
  <c r="A11" i="7"/>
  <c r="A10" i="7"/>
  <c r="A9" i="7"/>
  <c r="P99" i="3"/>
  <c r="O18" i="2"/>
  <c r="O19" i="2"/>
  <c r="O20" i="2"/>
  <c r="O21" i="2"/>
  <c r="P98" i="3"/>
  <c r="P97" i="3"/>
  <c r="P96" i="3"/>
  <c r="P95" i="3"/>
  <c r="P94" i="3"/>
  <c r="P93" i="3"/>
  <c r="P92" i="3"/>
  <c r="P91" i="3"/>
  <c r="P90" i="3"/>
  <c r="P89" i="3"/>
  <c r="P24" i="3" l="1"/>
  <c r="P25" i="3"/>
  <c r="P26" i="3"/>
  <c r="P27" i="3"/>
  <c r="P28" i="3"/>
  <c r="P29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3" i="3"/>
  <c r="P22" i="3"/>
  <c r="P21" i="3"/>
  <c r="P20" i="3"/>
  <c r="P19" i="3"/>
  <c r="P18" i="3"/>
  <c r="P17" i="3"/>
  <c r="P16" i="3"/>
  <c r="P15" i="3"/>
  <c r="P14" i="3"/>
  <c r="P9" i="3"/>
  <c r="P13" i="3"/>
  <c r="P12" i="3"/>
  <c r="P11" i="3"/>
  <c r="P10" i="3"/>
  <c r="O1" i="3"/>
  <c r="P12" i="5"/>
  <c r="P11" i="5"/>
  <c r="P10" i="5"/>
  <c r="P9" i="5"/>
  <c r="P8" i="5"/>
  <c r="O1" i="5"/>
  <c r="O1" i="4"/>
  <c r="P15" i="2"/>
  <c r="O17" i="2"/>
  <c r="P14" i="2"/>
  <c r="O16" i="2"/>
  <c r="P13" i="2"/>
  <c r="O15" i="2"/>
  <c r="P11" i="2"/>
  <c r="O14" i="2"/>
  <c r="P9" i="2"/>
  <c r="O13" i="2"/>
  <c r="O1" i="2"/>
  <c r="O1" i="1" l="1"/>
  <c r="D16" i="6" l="1"/>
  <c r="D21" i="6" l="1"/>
  <c r="D48" i="6"/>
  <c r="D44" i="6"/>
  <c r="D38" i="6"/>
  <c r="D34" i="6"/>
  <c r="D29" i="6"/>
  <c r="D25" i="6"/>
  <c r="D8" i="6"/>
  <c r="D13" i="6" s="1"/>
  <c r="D49" i="6" l="1"/>
  <c r="D39" i="6"/>
  <c r="D30" i="6"/>
  <c r="H6" i="6" s="1"/>
  <c r="G5" i="6"/>
  <c r="D5" i="6" l="1"/>
  <c r="L5" i="6"/>
  <c r="I6" i="6"/>
  <c r="K6" i="6"/>
  <c r="J6" i="6"/>
  <c r="G6" i="6"/>
</calcChain>
</file>

<file path=xl/sharedStrings.xml><?xml version="1.0" encoding="utf-8"?>
<sst xmlns="http://schemas.openxmlformats.org/spreadsheetml/2006/main" count="13801" uniqueCount="4446">
  <si>
    <t>A</t>
  </si>
  <si>
    <t>Approved</t>
  </si>
  <si>
    <t>B</t>
  </si>
  <si>
    <t>Approved with notes</t>
  </si>
  <si>
    <t>C</t>
  </si>
  <si>
    <t xml:space="preserve"> Reject &amp; Resubmit</t>
  </si>
  <si>
    <t>CC</t>
  </si>
  <si>
    <t>Not Resubmitted</t>
  </si>
  <si>
    <t>UR</t>
  </si>
  <si>
    <t>Under Review</t>
  </si>
  <si>
    <t>Outgoing to Consultant</t>
  </si>
  <si>
    <t>Status</t>
  </si>
  <si>
    <t>scan</t>
  </si>
  <si>
    <t>DOCUMENT REFERENCE NO</t>
  </si>
  <si>
    <t>FLOOR</t>
  </si>
  <si>
    <t>Element</t>
  </si>
  <si>
    <t>DESCRIPTION</t>
  </si>
  <si>
    <t>Attachment</t>
  </si>
  <si>
    <t>Code Action</t>
  </si>
  <si>
    <t>REV</t>
  </si>
  <si>
    <t>Dwg</t>
  </si>
  <si>
    <t>Report</t>
  </si>
  <si>
    <t>Submission date</t>
  </si>
  <si>
    <t>Received Date</t>
  </si>
  <si>
    <t>PC</t>
  </si>
  <si>
    <t>Concrete</t>
  </si>
  <si>
    <t>WORK ACTIVITIES</t>
  </si>
  <si>
    <t>Issue for</t>
  </si>
  <si>
    <t>ELEMENT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</si>
  <si>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</si>
  <si>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</si>
  <si>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</si>
  <si>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</si>
  <si>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</si>
  <si>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</si>
  <si>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</si>
  <si>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</si>
  <si>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</si>
  <si>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</si>
  <si>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APPROVED</t>
  </si>
  <si>
    <t>APPROVAL</t>
  </si>
  <si>
    <t>str</t>
  </si>
  <si>
    <t>serv</t>
  </si>
  <si>
    <t>arch</t>
  </si>
  <si>
    <t>elec</t>
  </si>
  <si>
    <t>mech</t>
  </si>
  <si>
    <t>ARCH</t>
  </si>
  <si>
    <t>APPROVE AS NOTET</t>
  </si>
  <si>
    <t>INFORMATION</t>
  </si>
  <si>
    <t>Block</t>
  </si>
  <si>
    <t>Lighting</t>
  </si>
  <si>
    <t>ELEC</t>
  </si>
  <si>
    <t>REVICE &amp; RESUBMIT</t>
  </si>
  <si>
    <t>RC</t>
  </si>
  <si>
    <t>Con.slabs</t>
  </si>
  <si>
    <t>Cladding</t>
  </si>
  <si>
    <t>Power</t>
  </si>
  <si>
    <t>MECH</t>
  </si>
  <si>
    <t>D</t>
  </si>
  <si>
    <t>REJECTED</t>
  </si>
  <si>
    <t>B.COL</t>
  </si>
  <si>
    <t>Insulation</t>
  </si>
  <si>
    <t>Plastering</t>
  </si>
  <si>
    <t>Low Current</t>
  </si>
  <si>
    <t>SERV</t>
  </si>
  <si>
    <t>UNDER REVIEW</t>
  </si>
  <si>
    <t>G.COL</t>
  </si>
  <si>
    <t>Back Filling</t>
  </si>
  <si>
    <t xml:space="preserve">SEFT </t>
  </si>
  <si>
    <t>CA</t>
  </si>
  <si>
    <t>CANCEL</t>
  </si>
  <si>
    <t>1.COL</t>
  </si>
  <si>
    <t>Excavation</t>
  </si>
  <si>
    <t>Painting</t>
  </si>
  <si>
    <t>MATERAIL</t>
  </si>
  <si>
    <t>2.COL</t>
  </si>
  <si>
    <t>Finishing</t>
  </si>
  <si>
    <t>Marble</t>
  </si>
  <si>
    <t>G</t>
  </si>
  <si>
    <t>C , B</t>
  </si>
  <si>
    <t>3.COL</t>
  </si>
  <si>
    <t>Stone</t>
  </si>
  <si>
    <t>4.COL</t>
  </si>
  <si>
    <t>G.poard</t>
  </si>
  <si>
    <t>R.COL</t>
  </si>
  <si>
    <t>celar</t>
  </si>
  <si>
    <t>B.FLOOR</t>
  </si>
  <si>
    <t>B.SLAB</t>
  </si>
  <si>
    <t>G.FLOOR</t>
  </si>
  <si>
    <t>G.SLAB</t>
  </si>
  <si>
    <t>Handrail</t>
  </si>
  <si>
    <t>1.FLOOR</t>
  </si>
  <si>
    <t>1.SLAB</t>
  </si>
  <si>
    <t>GRC</t>
  </si>
  <si>
    <t>2.FLOOR</t>
  </si>
  <si>
    <t>2.SLAB</t>
  </si>
  <si>
    <t>3.FLOOR</t>
  </si>
  <si>
    <t>3.SLAB</t>
  </si>
  <si>
    <t>4.FLOOR</t>
  </si>
  <si>
    <t>4.SLAB</t>
  </si>
  <si>
    <t>R.FLOOR</t>
  </si>
  <si>
    <t>R.SLAB</t>
  </si>
  <si>
    <t>Re.Wall</t>
  </si>
  <si>
    <t>Stairs</t>
  </si>
  <si>
    <t>S.O.G</t>
  </si>
  <si>
    <t>GENERAL</t>
  </si>
  <si>
    <t>ELEV</t>
  </si>
  <si>
    <t>Ramp</t>
  </si>
  <si>
    <t>Core</t>
  </si>
  <si>
    <t>Tank</t>
  </si>
  <si>
    <t>Post</t>
  </si>
  <si>
    <t>Entrance</t>
  </si>
  <si>
    <t>General</t>
  </si>
  <si>
    <t>Description</t>
  </si>
  <si>
    <t xml:space="preserve">Code </t>
  </si>
  <si>
    <t>IR SU</t>
  </si>
  <si>
    <t>IR STR</t>
  </si>
  <si>
    <t>IR ELEC</t>
  </si>
  <si>
    <t>IR MECH</t>
  </si>
  <si>
    <t>IR ARCH</t>
  </si>
  <si>
    <t>INSPECTION REQUEST FOR All PROJECT</t>
  </si>
  <si>
    <t>Quantity</t>
  </si>
  <si>
    <t>Landscap</t>
  </si>
  <si>
    <t>Roods</t>
  </si>
  <si>
    <t>STR</t>
  </si>
  <si>
    <t>Date:</t>
  </si>
  <si>
    <t>Referance</t>
  </si>
  <si>
    <t>Reference</t>
  </si>
  <si>
    <t>No.</t>
  </si>
  <si>
    <t>Rev</t>
  </si>
  <si>
    <t>No</t>
  </si>
  <si>
    <t>Inspection Request - STR</t>
  </si>
  <si>
    <t>Inspection Request - ARCH</t>
  </si>
  <si>
    <t>Inspection Request - SURV</t>
  </si>
  <si>
    <t>Progress</t>
  </si>
  <si>
    <t>Over Duration</t>
  </si>
  <si>
    <t>Duration</t>
  </si>
  <si>
    <t>Profast-PROJECT NAME INSPECTION REQUEST</t>
  </si>
  <si>
    <t>Location</t>
  </si>
  <si>
    <t>WIR-SURV-001</t>
  </si>
  <si>
    <t>WIR-SURV-002</t>
  </si>
  <si>
    <t>WIR-SURV-003</t>
  </si>
  <si>
    <t>WIR-SURV-004</t>
  </si>
  <si>
    <t>WIR-SURV-005</t>
  </si>
  <si>
    <t>WIR-SURV-006</t>
  </si>
  <si>
    <t>WIR-SURV-007</t>
  </si>
  <si>
    <t>WIR-SURV-008</t>
  </si>
  <si>
    <t>WIR-SURV-009</t>
  </si>
  <si>
    <t>WIR-SURV-010</t>
  </si>
  <si>
    <t>WIR-SURV-011</t>
  </si>
  <si>
    <t>WIR-SURV-012</t>
  </si>
  <si>
    <t>WIR-SURV-013</t>
  </si>
  <si>
    <t>WIR-SURV-014</t>
  </si>
  <si>
    <t>WIR-SURV-015</t>
  </si>
  <si>
    <t>WIR-SURV-016</t>
  </si>
  <si>
    <t>WIR-SURV-017</t>
  </si>
  <si>
    <t>WIR-SURV-018</t>
  </si>
  <si>
    <t>WIR-SURV-019</t>
  </si>
  <si>
    <t>WIR-SURV-020</t>
  </si>
  <si>
    <t>WIR-SURV-021</t>
  </si>
  <si>
    <t>WIR-SURV-022</t>
  </si>
  <si>
    <t>WIR-SURV-023</t>
  </si>
  <si>
    <t>WIR-SURV-024</t>
  </si>
  <si>
    <t>WIR-SURV-025</t>
  </si>
  <si>
    <t>WIR-SURV-026</t>
  </si>
  <si>
    <t>WIR-SURV-027</t>
  </si>
  <si>
    <t>WIR-SURV-028</t>
  </si>
  <si>
    <t>WIR-SURV-029</t>
  </si>
  <si>
    <t>WIR-SURV-030</t>
  </si>
  <si>
    <t>WIR-SURV-031</t>
  </si>
  <si>
    <t>WIR-SURV-032</t>
  </si>
  <si>
    <t>WIR-SURV-033</t>
  </si>
  <si>
    <t>WIR-SURV-034</t>
  </si>
  <si>
    <t>WIR-SURV-035</t>
  </si>
  <si>
    <t>WIR-SURV-036</t>
  </si>
  <si>
    <t>WIR-SURV-037</t>
  </si>
  <si>
    <t>WIR-SURV-038</t>
  </si>
  <si>
    <t>WIR-SURV-039</t>
  </si>
  <si>
    <t>WIR-SURV-040</t>
  </si>
  <si>
    <t>WIR-SURV-041</t>
  </si>
  <si>
    <t>WIR-SURV-042</t>
  </si>
  <si>
    <t>WIR-SURV-043</t>
  </si>
  <si>
    <t>WIR-SURV-044</t>
  </si>
  <si>
    <t>WIR-SURV-045</t>
  </si>
  <si>
    <t>WIR-SURV-046</t>
  </si>
  <si>
    <t>WIR-SURV-047</t>
  </si>
  <si>
    <t>WIR-SURV-048</t>
  </si>
  <si>
    <t>WIR-MECH-001</t>
  </si>
  <si>
    <t>WIR-MECH-002</t>
  </si>
  <si>
    <t>WIR-MECH-003</t>
  </si>
  <si>
    <t>WIR-MECH-004</t>
  </si>
  <si>
    <t>WIR-MECH-005</t>
  </si>
  <si>
    <t>WIR-MECH-006</t>
  </si>
  <si>
    <t>WIR-MECH-007</t>
  </si>
  <si>
    <t>WIR-MECH-008</t>
  </si>
  <si>
    <t>WIR-MECH-009</t>
  </si>
  <si>
    <t>WIR-MECH-010</t>
  </si>
  <si>
    <t>WIR-MECH-011</t>
  </si>
  <si>
    <t>WIR-MECH-012</t>
  </si>
  <si>
    <t>WIR-MECH-013</t>
  </si>
  <si>
    <t>WIR-MECH-014</t>
  </si>
  <si>
    <t>WIR-MECH-015</t>
  </si>
  <si>
    <t>WIR-MECH-016</t>
  </si>
  <si>
    <t>WIR-MECH-017</t>
  </si>
  <si>
    <t>WIR-MECH-018</t>
  </si>
  <si>
    <t>WIR-MECH-019</t>
  </si>
  <si>
    <t>WIR-MECH-020</t>
  </si>
  <si>
    <t>WIR-MECH-021</t>
  </si>
  <si>
    <t>WIR-MECH-022</t>
  </si>
  <si>
    <t>WIR-MECH-023</t>
  </si>
  <si>
    <t>WIR-MECH-024</t>
  </si>
  <si>
    <t>WIR-MECH-025</t>
  </si>
  <si>
    <t>WIR-MECH-026</t>
  </si>
  <si>
    <t>WIR-MECH-027</t>
  </si>
  <si>
    <t>WIR-MECH-028</t>
  </si>
  <si>
    <t>WIR-MECH-029</t>
  </si>
  <si>
    <t>WIR-MECH-030</t>
  </si>
  <si>
    <t>WIR-MECH-031</t>
  </si>
  <si>
    <t>WIR-MECH-032</t>
  </si>
  <si>
    <t>WIR-MECH-033</t>
  </si>
  <si>
    <t>WIR-MECH-034</t>
  </si>
  <si>
    <t>WIR-MECH-035</t>
  </si>
  <si>
    <t>WIR-MECH-036</t>
  </si>
  <si>
    <t>WIR-MECH-037</t>
  </si>
  <si>
    <t>WIR-MECH-038</t>
  </si>
  <si>
    <t>WIR-MECH-039</t>
  </si>
  <si>
    <t>WIR-MECH-040</t>
  </si>
  <si>
    <t>WIR-MECH-041</t>
  </si>
  <si>
    <t>WIR-MECH-042</t>
  </si>
  <si>
    <t>WIR-MECH-043</t>
  </si>
  <si>
    <t>WIR-MECH-044</t>
  </si>
  <si>
    <t>WIR-MECH-045</t>
  </si>
  <si>
    <t>WIR-MECH-046</t>
  </si>
  <si>
    <t>WIR-MECH-047</t>
  </si>
  <si>
    <t>WIR-MECH-048</t>
  </si>
  <si>
    <t>WIR-MECH-049</t>
  </si>
  <si>
    <t>WIR-MECH-050</t>
  </si>
  <si>
    <t>WIR-MECH-051</t>
  </si>
  <si>
    <t>WIR-MECH-052</t>
  </si>
  <si>
    <t>WIR-MECH-053</t>
  </si>
  <si>
    <t>WIR-MECH-054</t>
  </si>
  <si>
    <t>WIR-MECH-055</t>
  </si>
  <si>
    <t>WIR-MECH-056</t>
  </si>
  <si>
    <t>WIR-MECH-057</t>
  </si>
  <si>
    <t>WIR-MECH-058</t>
  </si>
  <si>
    <t>WIR-MECH-059</t>
  </si>
  <si>
    <t>WIR-MECH-060</t>
  </si>
  <si>
    <t>WIR-MECH-061</t>
  </si>
  <si>
    <t>Excavation Level</t>
  </si>
  <si>
    <t>Plain Concrete (PC)</t>
  </si>
  <si>
    <t>Reinforced Concrete (RC)</t>
  </si>
  <si>
    <t>Columns</t>
  </si>
  <si>
    <t>Foundation Level</t>
  </si>
  <si>
    <t>Zone: 2
Building: GA-01</t>
  </si>
  <si>
    <t>Zone: 2 
Building: GA-03</t>
  </si>
  <si>
    <t>Zone: 2 
Building: GA-04</t>
  </si>
  <si>
    <t>Zone: 2 
Building: GA-05</t>
  </si>
  <si>
    <t>Zone: 2 
Building: GA-06</t>
  </si>
  <si>
    <t>Zone: 2 
Building: GA-07</t>
  </si>
  <si>
    <t>Zone: 2 
Building: GA-08</t>
  </si>
  <si>
    <t>Zone: 2 
Building: GA-09</t>
  </si>
  <si>
    <t>Zone: 2 
Building: GA-10</t>
  </si>
  <si>
    <t>Zone: 2 
Building: GA-11</t>
  </si>
  <si>
    <t>Zone: 2
Building: Gathering</t>
  </si>
  <si>
    <t xml:space="preserve">drainage pipes in concrete </t>
  </si>
  <si>
    <t>Zone: 04
Building:VF-01</t>
  </si>
  <si>
    <t>Zone: 04
Building:VF-02</t>
  </si>
  <si>
    <t>Zone: 04
Building:VF-03</t>
  </si>
  <si>
    <t>Zone: 04
Building:VF-04</t>
  </si>
  <si>
    <t>Zone: 04
Building:VF-05</t>
  </si>
  <si>
    <t>Zone: 04
Building:VF-06</t>
  </si>
  <si>
    <t>Zone: 04
Building:VF-07</t>
  </si>
  <si>
    <t>Zone: 04
Building:VF-08</t>
  </si>
  <si>
    <t>Zone: 04
Building:VF-09</t>
  </si>
  <si>
    <t>Zone: 04
Building:VF-10</t>
  </si>
  <si>
    <t>Zone: 04
Building:VS-01/VS-02</t>
  </si>
  <si>
    <t>Zone: 04
Building:VS-03/VS-04</t>
  </si>
  <si>
    <t>Zone: 04
Building:VS-05</t>
  </si>
  <si>
    <t>Zone: 04
Building:VS-06/VS07</t>
  </si>
  <si>
    <t>Zone: 04
Building:VS-08/VS-09</t>
  </si>
  <si>
    <t>Zone: 03
Building:VS-10/VS11</t>
  </si>
  <si>
    <t>Zone: 03
Building:VS-12-VS-13</t>
  </si>
  <si>
    <t>Zone: 03
Building:VS-14/VS-15</t>
  </si>
  <si>
    <t>Zone: 03
Building:VV-01</t>
  </si>
  <si>
    <t>WIR-Civil-001</t>
  </si>
  <si>
    <t>Zone 2
Building : GA-(01-02-03-04-05-06-13-14-15-17-18)</t>
  </si>
  <si>
    <t>WIR-SURV-049</t>
  </si>
  <si>
    <t>WIR-SURV-050</t>
  </si>
  <si>
    <t>WIR-SURV-051</t>
  </si>
  <si>
    <t>WIR-SURV-052</t>
  </si>
  <si>
    <t>WIR-SURV-053</t>
  </si>
  <si>
    <t>WIR-SURV-054</t>
  </si>
  <si>
    <t>WIR-SURV-055</t>
  </si>
  <si>
    <t>WIR-SURV-056</t>
  </si>
  <si>
    <t>WIR-SURV-057</t>
  </si>
  <si>
    <t>WIR-SURV-058</t>
  </si>
  <si>
    <t>WIR-SURV-059</t>
  </si>
  <si>
    <t>WIR-SURV-060</t>
  </si>
  <si>
    <t>Zone: 2
Building: Maintance Store</t>
  </si>
  <si>
    <t>Zone: 2
Building: Frist Aid</t>
  </si>
  <si>
    <t>WIR-Civil-002</t>
  </si>
  <si>
    <t>WIR-Civil-003</t>
  </si>
  <si>
    <t>WIR-Civil-004</t>
  </si>
  <si>
    <t>WIR-Civil-005</t>
  </si>
  <si>
    <t>WIR-Civil-006</t>
  </si>
  <si>
    <t>WIR-Civil-007</t>
  </si>
  <si>
    <t>WIR-Civil-008</t>
  </si>
  <si>
    <t>WIR-Civil-009</t>
  </si>
  <si>
    <t>WIR-Civil-010</t>
  </si>
  <si>
    <t>WIR-Civil-011</t>
  </si>
  <si>
    <t>WIR-Civil-012</t>
  </si>
  <si>
    <t>WIR-Civil-013</t>
  </si>
  <si>
    <t>WIR-Civil-014</t>
  </si>
  <si>
    <t>WIR-Civil-015</t>
  </si>
  <si>
    <t>WIR-Civil-016</t>
  </si>
  <si>
    <t>WIR-Civil-017</t>
  </si>
  <si>
    <t>WIR-Civil-018</t>
  </si>
  <si>
    <t>Prevention Termites , Polythene Sheet</t>
  </si>
  <si>
    <t>Form Work of P.C Footing</t>
  </si>
  <si>
    <t>Form and Steel Work of R.C Footing</t>
  </si>
  <si>
    <t>Surface Preparation for R.C Footing Before Insulation</t>
  </si>
  <si>
    <t>1st Layer Insulation of R.C Footing</t>
  </si>
  <si>
    <t>2nd Layer Insulation of R.C Footing</t>
  </si>
  <si>
    <t>Form and Steel Work of Grade Beam</t>
  </si>
  <si>
    <t>Surface Preparation for Grade Beam Before Insulation</t>
  </si>
  <si>
    <t>1st Layer Insulation of Grade Beam</t>
  </si>
  <si>
    <t>2nd Layer Insulation of Grade Beam</t>
  </si>
  <si>
    <t>Steel Work of Columns</t>
  </si>
  <si>
    <t>Form Work of Columns</t>
  </si>
  <si>
    <t>Steel Work of Upper Beam</t>
  </si>
  <si>
    <t>Form Work of Upper Beam</t>
  </si>
  <si>
    <t>Steel works of S.O.G</t>
  </si>
  <si>
    <t>installation of H.C.S</t>
  </si>
  <si>
    <t>Steel works of Screed after H.C.S</t>
  </si>
  <si>
    <t>Zone 2
Building : GA-( 01-02-03-04-05-06 )</t>
  </si>
  <si>
    <t>WIR-Civil-019</t>
  </si>
  <si>
    <t>Zone : 3
Building : vip ( Q Vv01 ) – ( Q VF02-03-04-05-17-18-19-20-21 )</t>
  </si>
  <si>
    <t>Compaction</t>
  </si>
  <si>
    <t>WIR-Civil-020</t>
  </si>
  <si>
    <t>Zone : 3
Building : twins Q-VS ( 01-02-03-04-09-10-11-12-13-19-20-21-22-33-34-35-36 )</t>
  </si>
  <si>
    <t>Compaction to 4 layers</t>
  </si>
  <si>
    <t xml:space="preserve">Inspection Request - MECH
</t>
  </si>
  <si>
    <t>WIR-CIVIL-23</t>
  </si>
  <si>
    <t>WIR-CIVIL-24</t>
  </si>
  <si>
    <t>WIR-CIVIL-25</t>
  </si>
  <si>
    <t>WIR-CIVIL-26</t>
  </si>
  <si>
    <t>WIR-CIVIL-27</t>
  </si>
  <si>
    <t>WIR-CIVIL-28</t>
  </si>
  <si>
    <t>WIR-CIVIL-29</t>
  </si>
  <si>
    <t>WIR-CIVIL-30</t>
  </si>
  <si>
    <t>WIR-CIVIL-31</t>
  </si>
  <si>
    <t>WIR-CIVIL-32</t>
  </si>
  <si>
    <t>WIR-CIVIL-33</t>
  </si>
  <si>
    <t>WIR-CIVIL-34</t>
  </si>
  <si>
    <t>WIR-CIVIL-35</t>
  </si>
  <si>
    <t>WIR-CIVIL-36</t>
  </si>
  <si>
    <t>WIR-CIVIL-37</t>
  </si>
  <si>
    <t>WIR-CIVIL-38</t>
  </si>
  <si>
    <t>WIR-CIVIL-39</t>
  </si>
  <si>
    <t>WIR-CIVIL-40</t>
  </si>
  <si>
    <t>WIR-CIVIL-41</t>
  </si>
  <si>
    <t>WIR-CIVIL-42</t>
  </si>
  <si>
    <t>WIR-CIVIL-43</t>
  </si>
  <si>
    <t>WIR-CIVIL-44</t>
  </si>
  <si>
    <t>WIR-CIVIL-45</t>
  </si>
  <si>
    <t>WIR-CIVIL-46</t>
  </si>
  <si>
    <t>WIR-CIVIL-47</t>
  </si>
  <si>
    <t>WIR-CIVIL-48</t>
  </si>
  <si>
    <t>WIR-CIVIL-49</t>
  </si>
  <si>
    <t>WIR-CIVIL-50</t>
  </si>
  <si>
    <t>WIR-CIVIL-51</t>
  </si>
  <si>
    <t>WIR-CIVIL-52</t>
  </si>
  <si>
    <t>WIR-CIVIL-53</t>
  </si>
  <si>
    <t>WIR-CIVIL-54</t>
  </si>
  <si>
    <t>WIR-CIVIL-55</t>
  </si>
  <si>
    <t>WIR-CIVIL-56</t>
  </si>
  <si>
    <t>WIR-CIVIL-57</t>
  </si>
  <si>
    <t>WIR-CIVIL-58</t>
  </si>
  <si>
    <t>WIR-CIVIL-59</t>
  </si>
  <si>
    <t>WIR-CIVIL-60</t>
  </si>
  <si>
    <t>WIR-CIVIL-61</t>
  </si>
  <si>
    <t>WIR-CIVIL-62</t>
  </si>
  <si>
    <t>WIR-CIVIL-63</t>
  </si>
  <si>
    <t>WIR-CIVIL-64</t>
  </si>
  <si>
    <t>WIR-CIVIL-65</t>
  </si>
  <si>
    <t>WIR-CIVIL-66</t>
  </si>
  <si>
    <t>WIR-CIVIL-67</t>
  </si>
  <si>
    <t>WIR-CIVIL-68</t>
  </si>
  <si>
    <t>WIR-CIVIL-69</t>
  </si>
  <si>
    <t>WIR-CIVIL-70</t>
  </si>
  <si>
    <t>WIR-CIVIL-71</t>
  </si>
  <si>
    <t>WIR-CIVIL-72</t>
  </si>
  <si>
    <t>WIR-CIVIL-73</t>
  </si>
  <si>
    <t>WIR-CIVIL-74</t>
  </si>
  <si>
    <t>WIR-CIVIL-75</t>
  </si>
  <si>
    <t>WIR-CIVIL-76</t>
  </si>
  <si>
    <t>WIR-CIVIL-77</t>
  </si>
  <si>
    <t>WIR-CIVIL-78</t>
  </si>
  <si>
    <t>WIR-CIVIL-79</t>
  </si>
  <si>
    <t>WIR-CIVIL-80</t>
  </si>
  <si>
    <t>WIR-CIVIL-81</t>
  </si>
  <si>
    <t>WIR-CIVIL-82</t>
  </si>
  <si>
    <t>WIR-CIVIL-83</t>
  </si>
  <si>
    <t>WIR-CIVIL-84</t>
  </si>
  <si>
    <t>WIR-CIVIL-85</t>
  </si>
  <si>
    <t>WIR-CIVIL-86</t>
  </si>
  <si>
    <t>WIR-CIVIL-87</t>
  </si>
  <si>
    <t>WIR-CIVIL-88</t>
  </si>
  <si>
    <t>WIR-CIVIL-89</t>
  </si>
  <si>
    <t>WIR-CIVIL-90</t>
  </si>
  <si>
    <t>WIR-CIVIL-91</t>
  </si>
  <si>
    <t>WIR-CIVIL-92</t>
  </si>
  <si>
    <t>WIR-CIVIL-93</t>
  </si>
  <si>
    <t>WIR-CIVIL-94</t>
  </si>
  <si>
    <t>WIR-CIVIL-95</t>
  </si>
  <si>
    <t>WIR-CIVIL-96</t>
  </si>
  <si>
    <t>WIR-CIVIL-97</t>
  </si>
  <si>
    <t>WIR-CIVIL-98</t>
  </si>
  <si>
    <t>WIR-CIVIL-99</t>
  </si>
  <si>
    <t>WIR-CIVIL-100</t>
  </si>
  <si>
    <t>WIR-CIVIL-101</t>
  </si>
  <si>
    <t>WIR-CIVIL-102</t>
  </si>
  <si>
    <t>WIR-CIVIL-103</t>
  </si>
  <si>
    <t>WIR-CIVIL-104</t>
  </si>
  <si>
    <t>WIR-CIVIL-105</t>
  </si>
  <si>
    <t>WIR-CIVIL-106</t>
  </si>
  <si>
    <t>WIR-SURV-61</t>
  </si>
  <si>
    <t>WIR-SURV-62</t>
  </si>
  <si>
    <t>WIR-SURV-63</t>
  </si>
  <si>
    <t>WIR-SURV-64</t>
  </si>
  <si>
    <t>WIR-SURV-65</t>
  </si>
  <si>
    <t>WIR-SURV-66</t>
  </si>
  <si>
    <t>WIR-SURV-67</t>
  </si>
  <si>
    <t>WIR-SURV-68</t>
  </si>
  <si>
    <t>WIR-SURV-69</t>
  </si>
  <si>
    <t>WIR-SURV-70</t>
  </si>
  <si>
    <t>WIR-SURV-71</t>
  </si>
  <si>
    <t>WIR-SURV-72</t>
  </si>
  <si>
    <t>WIR-SURV-73</t>
  </si>
  <si>
    <t>WIR-SURV-74</t>
  </si>
  <si>
    <t>WIR-SURV-75</t>
  </si>
  <si>
    <t>WIR-SURV-76</t>
  </si>
  <si>
    <t>WIR-SURV-77</t>
  </si>
  <si>
    <t>WIR-SURV-78</t>
  </si>
  <si>
    <t>WIR-SURV-79</t>
  </si>
  <si>
    <t>WIR-SURV-80</t>
  </si>
  <si>
    <t>WIR-SURV-81</t>
  </si>
  <si>
    <t>WIR-SURV-82</t>
  </si>
  <si>
    <t>WIR-SURV-83</t>
  </si>
  <si>
    <t>WIR-SURV-84</t>
  </si>
  <si>
    <t>WIR-SURV-85</t>
  </si>
  <si>
    <t>WIR-SURV-86</t>
  </si>
  <si>
    <t>WIR-SURV-87</t>
  </si>
  <si>
    <t>WIR-SURV-88</t>
  </si>
  <si>
    <t>WIR-SURV-89</t>
  </si>
  <si>
    <t>WIR-SURV-90</t>
  </si>
  <si>
    <t>WIR-SURV-91</t>
  </si>
  <si>
    <t>WIR-SURV-92</t>
  </si>
  <si>
    <t>WIR-SURV-93</t>
  </si>
  <si>
    <t>WIR-SURV-94</t>
  </si>
  <si>
    <t>WIR-SURV-95</t>
  </si>
  <si>
    <t>WIR-SURV-96</t>
  </si>
  <si>
    <t>WIR-SURV-97</t>
  </si>
  <si>
    <t>WIR-SURV-98</t>
  </si>
  <si>
    <t>WIR-SURV-99</t>
  </si>
  <si>
    <t>WIR-SURV-100</t>
  </si>
  <si>
    <t>WIR-SURV-101</t>
  </si>
  <si>
    <t>WIR-SURV-102</t>
  </si>
  <si>
    <t>WIR-SURV-103</t>
  </si>
  <si>
    <t>WIR-SURV-104</t>
  </si>
  <si>
    <t>WIR-SURV-105</t>
  </si>
  <si>
    <t>WIR-SURV-106</t>
  </si>
  <si>
    <t>WIR-SURV-107</t>
  </si>
  <si>
    <t>WIR-SURV-108</t>
  </si>
  <si>
    <t>WIR-SURV-109</t>
  </si>
  <si>
    <t>WIR-SURV-110</t>
  </si>
  <si>
    <t>WIR-SURV-111</t>
  </si>
  <si>
    <t>WIR-SURV-112</t>
  </si>
  <si>
    <t>WIR-SURV-113</t>
  </si>
  <si>
    <t>WIR-SURV-114</t>
  </si>
  <si>
    <t>WIR-SURV-115</t>
  </si>
  <si>
    <t>WIR-SURV-116</t>
  </si>
  <si>
    <t>WIR-SURV-117</t>
  </si>
  <si>
    <t>WIR-SURV-118</t>
  </si>
  <si>
    <t>WIR-SURV-119</t>
  </si>
  <si>
    <t>WIR-SURV-120</t>
  </si>
  <si>
    <t>WIR-SURV-121</t>
  </si>
  <si>
    <t>WIR-SURV-122</t>
  </si>
  <si>
    <t>WIR-SURV-123</t>
  </si>
  <si>
    <t>WIR-SURV-124</t>
  </si>
  <si>
    <t>WIR-SURV-125</t>
  </si>
  <si>
    <t>WIR-SURV-126</t>
  </si>
  <si>
    <t>WIR-SURV-127</t>
  </si>
  <si>
    <t>WIR-SURV-128</t>
  </si>
  <si>
    <t>OT-GEN-00111</t>
  </si>
  <si>
    <t>OTHER</t>
  </si>
  <si>
    <t>WIR-Civil-021</t>
  </si>
  <si>
    <t>WIR-Civil-022</t>
  </si>
  <si>
    <t>WIR-Civil-023</t>
  </si>
  <si>
    <t>WIR-Civil-024</t>
  </si>
  <si>
    <t>WIR-Civil-025</t>
  </si>
  <si>
    <t>WIR-Civil-026</t>
  </si>
  <si>
    <t>WIR-Civil-027</t>
  </si>
  <si>
    <t>WIR-Civil-028</t>
  </si>
  <si>
    <t>WIR-Civil-029</t>
  </si>
  <si>
    <t>WIR-Civil-030</t>
  </si>
  <si>
    <t>WIR-Civil-031</t>
  </si>
  <si>
    <t>WIR-Civil-032</t>
  </si>
  <si>
    <t>WIR-Civil-033</t>
  </si>
  <si>
    <t>WIR-Civil-034</t>
  </si>
  <si>
    <t>WIR-Civil-035</t>
  </si>
  <si>
    <t>WIR-Civil-036</t>
  </si>
  <si>
    <t>WIR-Civil-037</t>
  </si>
  <si>
    <t>WIR-Civil-038</t>
  </si>
  <si>
    <t>WIR-Civil-039</t>
  </si>
  <si>
    <t>WIR-Civil-040</t>
  </si>
  <si>
    <t>WIR-Civil-041</t>
  </si>
  <si>
    <t>WIR-Civil-042</t>
  </si>
  <si>
    <t>WIR-Civil-043</t>
  </si>
  <si>
    <t>WIR-Civil-044</t>
  </si>
  <si>
    <t>WIR-Civil-045</t>
  </si>
  <si>
    <t>WIR-Civil-046</t>
  </si>
  <si>
    <t>WIR-Civil-047</t>
  </si>
  <si>
    <t>WIR-Civil-048</t>
  </si>
  <si>
    <t>WIR-Civil-049</t>
  </si>
  <si>
    <t>WIR-Civil-050</t>
  </si>
  <si>
    <t>WIR-Civil-051</t>
  </si>
  <si>
    <t>WIR-Civil-052</t>
  </si>
  <si>
    <t>WIR-Civil-053</t>
  </si>
  <si>
    <t>WIR-Civil-054</t>
  </si>
  <si>
    <t>WIR-Civil-055</t>
  </si>
  <si>
    <t>WIR-Civil-056</t>
  </si>
  <si>
    <t>WIR-Civil-057</t>
  </si>
  <si>
    <t>WIR-Civil-058</t>
  </si>
  <si>
    <t>WIR-Civil-059</t>
  </si>
  <si>
    <t>WIR-Civil-060</t>
  </si>
  <si>
    <t>WIR-Civil-061</t>
  </si>
  <si>
    <t>WIR-Civil-062</t>
  </si>
  <si>
    <t>WIR-Civil-063</t>
  </si>
  <si>
    <t>WIR-Civil-064</t>
  </si>
  <si>
    <t>WIR-Civil-065</t>
  </si>
  <si>
    <t>WIR-Civil-066</t>
  </si>
  <si>
    <t>WIR-Civil-067</t>
  </si>
  <si>
    <t>WIR-Civil-068</t>
  </si>
  <si>
    <t>WIR-Civil-069</t>
  </si>
  <si>
    <t>WIR-Civil-070</t>
  </si>
  <si>
    <t>WIR-Civil-071</t>
  </si>
  <si>
    <t>WIR-Civil-072</t>
  </si>
  <si>
    <t>WIR-Civil-073</t>
  </si>
  <si>
    <t>WIR-Civil-074</t>
  </si>
  <si>
    <t>WIR-Civil-075</t>
  </si>
  <si>
    <t>WIR-Civil-076</t>
  </si>
  <si>
    <t>WIR-Civil-077</t>
  </si>
  <si>
    <t>WIR-Civil-078</t>
  </si>
  <si>
    <t>WIR-Civil-079</t>
  </si>
  <si>
    <t>WIR-Civil-080</t>
  </si>
  <si>
    <t>WIR-Civil-081</t>
  </si>
  <si>
    <t>WIR-Civil-082</t>
  </si>
  <si>
    <t>WIR-Civil-083</t>
  </si>
  <si>
    <t>WIR-Civil-084</t>
  </si>
  <si>
    <t>WIR-Civil-085</t>
  </si>
  <si>
    <t>WIR-Civil-086</t>
  </si>
  <si>
    <t>WIR-Civil-087</t>
  </si>
  <si>
    <t>WIR-Civil-088</t>
  </si>
  <si>
    <t>WIR-Civil-089</t>
  </si>
  <si>
    <t>WIR-Civil-090</t>
  </si>
  <si>
    <t>WIR-Civil-091</t>
  </si>
  <si>
    <t>WIR-Civil-092</t>
  </si>
  <si>
    <t>WIR-Civil-093</t>
  </si>
  <si>
    <t>WIR-Civil-094</t>
  </si>
  <si>
    <t>WIR-Civil-095</t>
  </si>
  <si>
    <t>WIR-Civil-096</t>
  </si>
  <si>
    <t>WIR-Civil-097</t>
  </si>
  <si>
    <t>WIR-Civil-098</t>
  </si>
  <si>
    <t>WIR-Civil-099</t>
  </si>
  <si>
    <t>WIR-Civil-100</t>
  </si>
  <si>
    <t>WIR-Civil-101</t>
  </si>
  <si>
    <t>WIR-Civil-102</t>
  </si>
  <si>
    <t>WIR-Civil-103</t>
  </si>
  <si>
    <t>WIR-Civil-104</t>
  </si>
  <si>
    <t>WIR-Civil-105</t>
  </si>
  <si>
    <t>WIR-Civil-106</t>
  </si>
  <si>
    <t>plan concrete Footing</t>
  </si>
  <si>
    <t>Zone : 4
Building : Q-VF01</t>
  </si>
  <si>
    <t>Steel Work of R.C raft</t>
  </si>
  <si>
    <t>Form Work of P.C raft</t>
  </si>
  <si>
    <t>Zone : 4
Building : Q-VS01</t>
  </si>
  <si>
    <t>Form and Steel Work of R.C raft</t>
  </si>
  <si>
    <t>1st Layer Insulation of R.C raft</t>
  </si>
  <si>
    <t>Zone : 03
Building : u-vf07 (vip)</t>
  </si>
  <si>
    <t>prevention termites and polythene sheet</t>
  </si>
  <si>
    <t>Surface Preparation for R.C raft Before Insulation</t>
  </si>
  <si>
    <t>Insulation of R.C raft</t>
  </si>
  <si>
    <t>curing of R.C raft</t>
  </si>
  <si>
    <t>Zone : 03
Building : u-vf08 (vip)</t>
  </si>
  <si>
    <t>Zone : 03
Building : u-vf09 (vip)</t>
  </si>
  <si>
    <t>Zone : 03
Building : u-vf10 (vip)</t>
  </si>
  <si>
    <t>Zone : 03
Building : u-vf06 (vip)</t>
  </si>
  <si>
    <t>Zone : 03
Building : twinz ( u-vs10-11 )</t>
  </si>
  <si>
    <t>Zone : 03
Building : twinz ( u-vs12-13 )</t>
  </si>
  <si>
    <t>Zone : 03
Building :twinz ( u-vs14-15 ))</t>
  </si>
  <si>
    <t>Zone : 03
Building :twinz ( u-vs16-17 )</t>
  </si>
  <si>
    <t>Zone : 03
Building :royal ( u-vv01 )</t>
  </si>
  <si>
    <t>ZONE : 3</t>
  </si>
  <si>
    <t>drainage pipes in concrete with house connections</t>
  </si>
  <si>
    <t>Zone: 03,04
Building:GATE01</t>
  </si>
  <si>
    <t>Zone: 02
Building:GATE02</t>
  </si>
  <si>
    <t xml:space="preserve">Installation and test for Under tiles drainage pipes and Drainage in walls with house connections </t>
  </si>
  <si>
    <t>Installation and test for water supply network</t>
  </si>
  <si>
    <t>WIR-Civil-107</t>
  </si>
  <si>
    <t>WIR-Civil-108</t>
  </si>
  <si>
    <t>WIR-SURV-129</t>
  </si>
  <si>
    <t>WIR-SURV-130</t>
  </si>
  <si>
    <t>WIR-SURV-131</t>
  </si>
  <si>
    <t>WIR-SURV-132</t>
  </si>
  <si>
    <t>WIR-SURV-133</t>
  </si>
  <si>
    <t>WIR-SURV-134</t>
  </si>
  <si>
    <t>WIR-SURV-135</t>
  </si>
  <si>
    <t>WIR-SURV-136</t>
  </si>
  <si>
    <t>WIR-SURV-137</t>
  </si>
  <si>
    <t>WIR-SURV-138</t>
  </si>
  <si>
    <t>WIR-SURV-139</t>
  </si>
  <si>
    <t>WIR-SURV-140</t>
  </si>
  <si>
    <t>WIR-SURV-141</t>
  </si>
  <si>
    <t>WIR-SURV-142</t>
  </si>
  <si>
    <t>WIR-SURV-143</t>
  </si>
  <si>
    <t>WIR-SURV-144</t>
  </si>
  <si>
    <t>WIR-SURV-145</t>
  </si>
  <si>
    <t>WIR-SURV-146</t>
  </si>
  <si>
    <t>WIR-SURV-147</t>
  </si>
  <si>
    <t>WIR-SURV-148</t>
  </si>
  <si>
    <t>WIR-SURV-149</t>
  </si>
  <si>
    <t>WIR-SURV-150</t>
  </si>
  <si>
    <t>WIR-SURV-151</t>
  </si>
  <si>
    <t>WIR-SURV-152</t>
  </si>
  <si>
    <t>WIR-SURV-153</t>
  </si>
  <si>
    <t>WIR-SURV-154</t>
  </si>
  <si>
    <t>WIR-SURV-155</t>
  </si>
  <si>
    <t>WIR-SURV-156</t>
  </si>
  <si>
    <t>WIR-SURV-157</t>
  </si>
  <si>
    <t>WIR-SURV-158</t>
  </si>
  <si>
    <t>WIR-SURV-159</t>
  </si>
  <si>
    <t>WIR-SURV-160</t>
  </si>
  <si>
    <t>WIR-SURV-161</t>
  </si>
  <si>
    <t>WIR-SURV-162</t>
  </si>
  <si>
    <t>WIR-SURV-163</t>
  </si>
  <si>
    <t>WIR-SURV-164</t>
  </si>
  <si>
    <t>WIR-SURV-165</t>
  </si>
  <si>
    <t>WIR-SURV-166</t>
  </si>
  <si>
    <t>WIR-SURV-167</t>
  </si>
  <si>
    <t>WIR-SURV-168</t>
  </si>
  <si>
    <t>WIR-SURV-169</t>
  </si>
  <si>
    <t>WIR-SURV-170</t>
  </si>
  <si>
    <t>WIR-SURV-171</t>
  </si>
  <si>
    <t>WIR-SURV-172</t>
  </si>
  <si>
    <t>WIR-SURV-173</t>
  </si>
  <si>
    <t>WIR-SURV-174</t>
  </si>
  <si>
    <t>WIR-SURV-175</t>
  </si>
  <si>
    <t>WIR-SURV-176</t>
  </si>
  <si>
    <t>WIR-SURV-177</t>
  </si>
  <si>
    <t>WIR-SURV-178</t>
  </si>
  <si>
    <t>WIR-SURV-179</t>
  </si>
  <si>
    <t>WIR-SURV-180</t>
  </si>
  <si>
    <t>WIR-SURV-181</t>
  </si>
  <si>
    <t>WIR-SURV-182</t>
  </si>
  <si>
    <t>WIR-SURV-183</t>
  </si>
  <si>
    <t>WIR-SURV-184</t>
  </si>
  <si>
    <t>WIR-SURV-185</t>
  </si>
  <si>
    <t>WIR-SURV-186</t>
  </si>
  <si>
    <t>WIR-SURV-187</t>
  </si>
  <si>
    <t>WIR-SURV-188</t>
  </si>
  <si>
    <t>WIR-SURV-189</t>
  </si>
  <si>
    <t>WIR-SURV-190</t>
  </si>
  <si>
    <t>WIR-SURV-191</t>
  </si>
  <si>
    <t>WIR-SURV-192</t>
  </si>
  <si>
    <t>WIR-SURV-193</t>
  </si>
  <si>
    <t>WIR-SURV-194</t>
  </si>
  <si>
    <t>WIR-SURV-195</t>
  </si>
  <si>
    <t>ZONE : 4</t>
  </si>
  <si>
    <t>WIR-ARCH-001</t>
  </si>
  <si>
    <t>Inspection of First course masonry alignment works</t>
  </si>
  <si>
    <t>WIR-ARCH-002</t>
  </si>
  <si>
    <t>Inspection of blockwork for the building</t>
  </si>
  <si>
    <t>WIR-ARCH-003</t>
  </si>
  <si>
    <t>WIR-ARCH-004</t>
  </si>
  <si>
    <t>WIR-ARCH-005</t>
  </si>
  <si>
    <t>WIR-ARCH-006</t>
  </si>
  <si>
    <t>WIR-ARCH-007</t>
  </si>
  <si>
    <t>WIR-ARCH-008</t>
  </si>
  <si>
    <t>WIR-ARCH-009</t>
  </si>
  <si>
    <t>WIR-ARCH-010</t>
  </si>
  <si>
    <t>WIR-ARCH-011</t>
  </si>
  <si>
    <t>WIR-ARCH-012</t>
  </si>
  <si>
    <t>WIR-ARCH-013</t>
  </si>
  <si>
    <t>WIR-ARCH-014</t>
  </si>
  <si>
    <t>WIR-ARCH-015</t>
  </si>
  <si>
    <t>WIR-ARCH-016</t>
  </si>
  <si>
    <t>WIR-ARCH-017</t>
  </si>
  <si>
    <t>WIR-ARCH-018</t>
  </si>
  <si>
    <t>WIR-ARCH-019</t>
  </si>
  <si>
    <t>WIR-ARCH-020</t>
  </si>
  <si>
    <t>WIR-ARCH-021</t>
  </si>
  <si>
    <t>WIR-ARCH-022</t>
  </si>
  <si>
    <t>WIR-ARCH-023</t>
  </si>
  <si>
    <t>WIR-ARCH-024</t>
  </si>
  <si>
    <t>WIR-ARCH-025</t>
  </si>
  <si>
    <t>WIR-ARCH-026</t>
  </si>
  <si>
    <t>WIR-ARCH-027</t>
  </si>
  <si>
    <t>WIR-ARCH-028</t>
  </si>
  <si>
    <t>WIR-ARCH-029</t>
  </si>
  <si>
    <t>WIR-ARCH-030</t>
  </si>
  <si>
    <t>WIR-ARCH-031</t>
  </si>
  <si>
    <t>Q-R01</t>
  </si>
  <si>
    <t>WIR-ARCH-032</t>
  </si>
  <si>
    <t>WIR-ARCH-033</t>
  </si>
  <si>
    <t>WIR-ARCH-034</t>
  </si>
  <si>
    <t>WIR-ARCH-035</t>
  </si>
  <si>
    <t>WIR-ARCH-036</t>
  </si>
  <si>
    <t>WIR-ARCH-037</t>
  </si>
  <si>
    <t>WIR-ARCH-038</t>
  </si>
  <si>
    <t>WIR-ARCH-039</t>
  </si>
  <si>
    <t>WIR-ARCH-040</t>
  </si>
  <si>
    <t>WIR-ARCH-041</t>
  </si>
  <si>
    <t>Q-R03</t>
  </si>
  <si>
    <t>WIR-ARCH-042</t>
  </si>
  <si>
    <t>WIR-ARCH-043</t>
  </si>
  <si>
    <t>WIR-ARCH-044</t>
  </si>
  <si>
    <t>WIR-ARCH-045</t>
  </si>
  <si>
    <t>WIR-ARCH-046</t>
  </si>
  <si>
    <t>WIR-ARCH-047</t>
  </si>
  <si>
    <t>WIR-ARCH-051</t>
  </si>
  <si>
    <t>Q-R05</t>
  </si>
  <si>
    <t>WIR-ARCH-052</t>
  </si>
  <si>
    <t>WIR-ARCH-053</t>
  </si>
  <si>
    <t>WIR-ARCH-054</t>
  </si>
  <si>
    <t>WIR-ARCH-055</t>
  </si>
  <si>
    <t>WIR-ARCH-056</t>
  </si>
  <si>
    <t>WIR-ARCH-057</t>
  </si>
  <si>
    <t>WIR-ARCH-058</t>
  </si>
  <si>
    <t>WIR-ARCH-059</t>
  </si>
  <si>
    <t>WIR-ARCH-060</t>
  </si>
  <si>
    <t>WIR-ARCH-061</t>
  </si>
  <si>
    <t>WIR-ARCH-062</t>
  </si>
  <si>
    <t>WIR-ARCH-063</t>
  </si>
  <si>
    <t>WIR-ARCH-064</t>
  </si>
  <si>
    <t>WIR-ARCH-065</t>
  </si>
  <si>
    <t>WIR-ARCH-066</t>
  </si>
  <si>
    <t>WIR-ARCH-067</t>
  </si>
  <si>
    <t>WIR-ARCH-068</t>
  </si>
  <si>
    <t>WIR-ARCH-069</t>
  </si>
  <si>
    <t>WIR-ARCH-070</t>
  </si>
  <si>
    <t>WIR-ARCH-071</t>
  </si>
  <si>
    <t>WIR-ARCH-072</t>
  </si>
  <si>
    <t>WIR-ARCH-073</t>
  </si>
  <si>
    <t>WIR-ARCH-074</t>
  </si>
  <si>
    <t>WIR-ARCH-075</t>
  </si>
  <si>
    <t>WIR-ARCH-076</t>
  </si>
  <si>
    <t>WIR-ARCH-077</t>
  </si>
  <si>
    <t>WIR-ARCH-078</t>
  </si>
  <si>
    <t>WIR-ARCH-079</t>
  </si>
  <si>
    <t>WIR-ARCH-080</t>
  </si>
  <si>
    <t>WIR-ARCH-081</t>
  </si>
  <si>
    <t>WIR-ARCH-082</t>
  </si>
  <si>
    <t>WIR-ARCH-083</t>
  </si>
  <si>
    <t>WIR-ARCH-084</t>
  </si>
  <si>
    <t>WIR-ARCH-085</t>
  </si>
  <si>
    <t>WIR-ARCH-086</t>
  </si>
  <si>
    <t>WIR-ARCH-087</t>
  </si>
  <si>
    <t>WIR-ARCH-088</t>
  </si>
  <si>
    <t>WIR-ARCH-089</t>
  </si>
  <si>
    <t>WIR-ARCH-090</t>
  </si>
  <si>
    <t>WIR-ARCH-091</t>
  </si>
  <si>
    <t>WIR-ARCH-092</t>
  </si>
  <si>
    <t>WIR-ARCH-093</t>
  </si>
  <si>
    <t>WIR-ARCH-094</t>
  </si>
  <si>
    <t>WIR-ARCH-095</t>
  </si>
  <si>
    <t>WIR-ARCH-096</t>
  </si>
  <si>
    <t>WIR-ARCH-097</t>
  </si>
  <si>
    <t>WIR-ARCH-098</t>
  </si>
  <si>
    <t>WIR-ARCH-099</t>
  </si>
  <si>
    <t>WIR-ARCH-100</t>
  </si>
  <si>
    <t>WIR-ARCH-101</t>
  </si>
  <si>
    <t>WIR-ARCH-102</t>
  </si>
  <si>
    <t>WIR-ARCH-103</t>
  </si>
  <si>
    <t>WIR-ARCH-104</t>
  </si>
  <si>
    <t>WIR-ARCH-105</t>
  </si>
  <si>
    <t>WIR-ARCH-106</t>
  </si>
  <si>
    <t>WIR-ARCH-107</t>
  </si>
  <si>
    <t>WIR-ARCH-108</t>
  </si>
  <si>
    <t>WIR-ARCH-109</t>
  </si>
  <si>
    <t>WIR-ARCH-110</t>
  </si>
  <si>
    <t>WIR-ARCH-111</t>
  </si>
  <si>
    <t>WIR-ARCH-112</t>
  </si>
  <si>
    <t>WIR-ARCH-113</t>
  </si>
  <si>
    <t>WIR-ARCH-114</t>
  </si>
  <si>
    <t>WIR-ARCH-115</t>
  </si>
  <si>
    <t>WIR-ARCH-116</t>
  </si>
  <si>
    <t>WIR-ARCH-117</t>
  </si>
  <si>
    <t>WIR-ARCH-118</t>
  </si>
  <si>
    <t>WIR-ARCH-119</t>
  </si>
  <si>
    <t>WIR-ARCH-120</t>
  </si>
  <si>
    <t>WIR-ARCH-121</t>
  </si>
  <si>
    <t>WIR-ARCH-122</t>
  </si>
  <si>
    <t>WIR-ARCH-123</t>
  </si>
  <si>
    <t>WIR-ARCH-124</t>
  </si>
  <si>
    <t>WIR-ARCH-125</t>
  </si>
  <si>
    <t>WIR-ARCH-126</t>
  </si>
  <si>
    <t>WIR-ARCH-127</t>
  </si>
  <si>
    <t>WIR-ARCH-128</t>
  </si>
  <si>
    <t>WIR-ARCH-129</t>
  </si>
  <si>
    <t>WIR-ARCH-130</t>
  </si>
  <si>
    <t>WIR-ARCH-131</t>
  </si>
  <si>
    <t>WIR-ARCH-132</t>
  </si>
  <si>
    <t>WIR-ARCH-133</t>
  </si>
  <si>
    <t>WIR-ARCH-134</t>
  </si>
  <si>
    <t>WIR-ARCH-135</t>
  </si>
  <si>
    <t>WIR-ARCH-136</t>
  </si>
  <si>
    <t>WIR-ARCH-137</t>
  </si>
  <si>
    <t>WIR-ARCH-138</t>
  </si>
  <si>
    <t>WIR-ARCH-139</t>
  </si>
  <si>
    <t>WIR-ARCH-140</t>
  </si>
  <si>
    <t>WIR-ARCH-141</t>
  </si>
  <si>
    <t>WIR-ARCH-142</t>
  </si>
  <si>
    <t>WIR-ARCH-143</t>
  </si>
  <si>
    <t>WIR-ARCH-144</t>
  </si>
  <si>
    <t>WIR-ARCH-145</t>
  </si>
  <si>
    <t>WIR-ARCH-146</t>
  </si>
  <si>
    <t>WIR-ARCH-147</t>
  </si>
  <si>
    <t>WIR-ARCH-148</t>
  </si>
  <si>
    <t>WIR-ARCH-149</t>
  </si>
  <si>
    <t>WIR-ARCH-150</t>
  </si>
  <si>
    <t>WIR-ARCH-151</t>
  </si>
  <si>
    <t>WIR-ARCH-152</t>
  </si>
  <si>
    <t>WIR-ARCH-153</t>
  </si>
  <si>
    <t>WIR-ARCH-154</t>
  </si>
  <si>
    <t>WIR-ARCH-155</t>
  </si>
  <si>
    <t>WIR-ARCH-156</t>
  </si>
  <si>
    <t>WIR-ARCH-157</t>
  </si>
  <si>
    <t>WIR-ARCH-158</t>
  </si>
  <si>
    <t>WIR-ARCH-159</t>
  </si>
  <si>
    <t>WIR-ARCH-160</t>
  </si>
  <si>
    <t>WIR-ARCH-161</t>
  </si>
  <si>
    <t>WIR-ARCH-162</t>
  </si>
  <si>
    <t>WIR-ARCH-163</t>
  </si>
  <si>
    <t>WIR-ARCH-164</t>
  </si>
  <si>
    <t>WIR-ARCH-165</t>
  </si>
  <si>
    <t>WIR-ARCH-166</t>
  </si>
  <si>
    <t>WIR-ARCH-167</t>
  </si>
  <si>
    <t>WIR-ARCH-168</t>
  </si>
  <si>
    <t>WIR-ARCH-169</t>
  </si>
  <si>
    <t>WIR-ARCH-170</t>
  </si>
  <si>
    <t>WIR-ARCH-171</t>
  </si>
  <si>
    <t>WIR-ARCH-172</t>
  </si>
  <si>
    <t>WIR-ARCH-173</t>
  </si>
  <si>
    <t>WIR-ARCH-174</t>
  </si>
  <si>
    <t>WIR-ARCH-175</t>
  </si>
  <si>
    <t>WIR-ARCH-176</t>
  </si>
  <si>
    <t>WIR-ARCH-177</t>
  </si>
  <si>
    <t>WIR-ARCH-178</t>
  </si>
  <si>
    <t>WIR-ARCH-179</t>
  </si>
  <si>
    <t>WIR-ARCH-180</t>
  </si>
  <si>
    <t>WIR-ARCH-181</t>
  </si>
  <si>
    <t>WIR-ARCH-182</t>
  </si>
  <si>
    <t>WIR-ARCH-183</t>
  </si>
  <si>
    <t>WIR-ARCH-184</t>
  </si>
  <si>
    <t>WIR-ARCH-185</t>
  </si>
  <si>
    <t>WIR-ARCH-186</t>
  </si>
  <si>
    <t>WIR-ARCH-187</t>
  </si>
  <si>
    <t>WIR-ARCH-188</t>
  </si>
  <si>
    <t>WIR-ARCH-189</t>
  </si>
  <si>
    <t>WIR-ARCH-190</t>
  </si>
  <si>
    <t>WIR-ARCH-191</t>
  </si>
  <si>
    <t>WIR-ARCH-192</t>
  </si>
  <si>
    <t>WIR-ARCH-193</t>
  </si>
  <si>
    <t>WIR-ARCH-194</t>
  </si>
  <si>
    <t>WIR-ARCH-195</t>
  </si>
  <si>
    <t>WIR-ARCH-196</t>
  </si>
  <si>
    <t>WIR-ARCH-197</t>
  </si>
  <si>
    <t>WIR-ARCH-198</t>
  </si>
  <si>
    <t>WIR-ARCH-199</t>
  </si>
  <si>
    <t>WIR-ARCH-200</t>
  </si>
  <si>
    <t>WIR-ARCH-201</t>
  </si>
  <si>
    <t>WIR-ARCH-202</t>
  </si>
  <si>
    <t>WIR-ARCH-203</t>
  </si>
  <si>
    <t>WIR-ARCH-204</t>
  </si>
  <si>
    <t>WIR-ARCH-205</t>
  </si>
  <si>
    <t>WIR-ARCH-206</t>
  </si>
  <si>
    <t>WIR-ARCH-207</t>
  </si>
  <si>
    <t>WIR-ARCH-208</t>
  </si>
  <si>
    <t>WIR-ARCH-209</t>
  </si>
  <si>
    <t>WIR-ARCH-210</t>
  </si>
  <si>
    <t>WIR-ARCH-211</t>
  </si>
  <si>
    <t>WIR-ARCH-212</t>
  </si>
  <si>
    <t>WIR-ARCH-213</t>
  </si>
  <si>
    <t>WIR-ARCH-214</t>
  </si>
  <si>
    <t>WIR-ARCH-215</t>
  </si>
  <si>
    <t>WIR-ARCH-216</t>
  </si>
  <si>
    <t>WIR-ARCH-217</t>
  </si>
  <si>
    <t>WIR-ARCH-218</t>
  </si>
  <si>
    <t>WIR-ARCH-219</t>
  </si>
  <si>
    <t>WIR-ARCH-220</t>
  </si>
  <si>
    <t>WIR-ARCH-221</t>
  </si>
  <si>
    <t>WIR-ARCH-222</t>
  </si>
  <si>
    <t>WIR-ARCH-223</t>
  </si>
  <si>
    <t>WIR-ARCH-224</t>
  </si>
  <si>
    <t>WIR-ARCH-225</t>
  </si>
  <si>
    <t>WIR-ARCH-226</t>
  </si>
  <si>
    <t>WIR-ARCH-227</t>
  </si>
  <si>
    <t>WIR-ARCH-228</t>
  </si>
  <si>
    <t>WIR-ARCH-229</t>
  </si>
  <si>
    <t>WIR-ARCH-230</t>
  </si>
  <si>
    <t>WIR-ARCH-231</t>
  </si>
  <si>
    <t>WIR-ARCH-232</t>
  </si>
  <si>
    <t>WIR-ARCH-233</t>
  </si>
  <si>
    <t>WIR-ARCH-234</t>
  </si>
  <si>
    <t>WIR-ARCH-235</t>
  </si>
  <si>
    <t>WIR-ARCH-236</t>
  </si>
  <si>
    <t>WIR-ARCH-237</t>
  </si>
  <si>
    <t>WIR-ARCH-238</t>
  </si>
  <si>
    <t>WIR-ARCH-239</t>
  </si>
  <si>
    <t>WIR-ARCH-240</t>
  </si>
  <si>
    <t>WIR-ARCH-241</t>
  </si>
  <si>
    <t>WIR-ARCH-242</t>
  </si>
  <si>
    <t>WIR-ARCH-243</t>
  </si>
  <si>
    <t>WIR-ARCH-244</t>
  </si>
  <si>
    <t>WIR-ARCH-245</t>
  </si>
  <si>
    <t>WIR-ARCH-246</t>
  </si>
  <si>
    <t>WIR-ARCH-247</t>
  </si>
  <si>
    <t>WIR-ARCH-248</t>
  </si>
  <si>
    <t>WIR-ARCH-249</t>
  </si>
  <si>
    <t>WIR-ARCH-250</t>
  </si>
  <si>
    <t>WIR-ARCH-251</t>
  </si>
  <si>
    <t>WIR-ARCH-252</t>
  </si>
  <si>
    <t>WIR-ARCH-253</t>
  </si>
  <si>
    <t>WIR-ARCH-254</t>
  </si>
  <si>
    <t>WIR-ARCH-255</t>
  </si>
  <si>
    <t>WIR-ARCH-256</t>
  </si>
  <si>
    <t>WIR-ARCH-257</t>
  </si>
  <si>
    <t>WIR-ARCH-258</t>
  </si>
  <si>
    <t>WIR-ARCH-259</t>
  </si>
  <si>
    <t>WIR-ARCH-260</t>
  </si>
  <si>
    <t>WIR-ARCH-261</t>
  </si>
  <si>
    <t>WIR-ARCH-262</t>
  </si>
  <si>
    <t>WIR-ARCH-263</t>
  </si>
  <si>
    <t>WIR-ARCH-264</t>
  </si>
  <si>
    <t>WIR-ARCH-265</t>
  </si>
  <si>
    <t>WIR-ARCH-266</t>
  </si>
  <si>
    <t>WIR-ARCH-267</t>
  </si>
  <si>
    <t>WIR-ARCH-268</t>
  </si>
  <si>
    <t>WIR-ARCH-269</t>
  </si>
  <si>
    <t>WIR-ARCH-270</t>
  </si>
  <si>
    <t>WIR-ARCH-271</t>
  </si>
  <si>
    <t>WIR-ARCH-272</t>
  </si>
  <si>
    <t>WIR-ARCH-273</t>
  </si>
  <si>
    <t>WIR-ARCH-274</t>
  </si>
  <si>
    <t>WIR-ARCH-275</t>
  </si>
  <si>
    <t>WIR-ARCH-276</t>
  </si>
  <si>
    <t>WIR-ARCH-277</t>
  </si>
  <si>
    <t>WIR-ARCH-278</t>
  </si>
  <si>
    <t>WIR-ARCH-279</t>
  </si>
  <si>
    <t>WIR-ARCH-280</t>
  </si>
  <si>
    <t>WIR-ARCH-281</t>
  </si>
  <si>
    <t>WIR-ARCH-282</t>
  </si>
  <si>
    <t>WIR-ARCH-283</t>
  </si>
  <si>
    <t>WIR-ARCH-284</t>
  </si>
  <si>
    <t>WIR-ARCH-285</t>
  </si>
  <si>
    <t>WIR-ARCH-286</t>
  </si>
  <si>
    <t>WIR-ARCH-287</t>
  </si>
  <si>
    <t>WIR-ARCH-288</t>
  </si>
  <si>
    <t>WIR-ARCH-289</t>
  </si>
  <si>
    <t>WIR-ARCH-290</t>
  </si>
  <si>
    <t>WIR-ARCH-291</t>
  </si>
  <si>
    <t>WIR-ARCH-292</t>
  </si>
  <si>
    <t>WIR-ARCH-293</t>
  </si>
  <si>
    <t>WIR-ARCH-294</t>
  </si>
  <si>
    <t>WIR-ARCH-295</t>
  </si>
  <si>
    <t>WIR-ARCH-296</t>
  </si>
  <si>
    <t>WIR-ARCH-297</t>
  </si>
  <si>
    <t>WIR-ARCH-298</t>
  </si>
  <si>
    <t>WIR-ARCH-299</t>
  </si>
  <si>
    <t>WIR-ARCH-300</t>
  </si>
  <si>
    <t>WIR-ARCH-301</t>
  </si>
  <si>
    <t>WIR-ARCH-302</t>
  </si>
  <si>
    <t>WIR-ARCH-303</t>
  </si>
  <si>
    <t>WIR-ARCH-304</t>
  </si>
  <si>
    <t>WIR-ARCH-305</t>
  </si>
  <si>
    <t>WIR-ARCH-306</t>
  </si>
  <si>
    <t>WIR-ARCH-307</t>
  </si>
  <si>
    <t>WIR-ARCH-308</t>
  </si>
  <si>
    <t>WIR-ARCH-309</t>
  </si>
  <si>
    <t>WIR-ARCH-310</t>
  </si>
  <si>
    <t>WIR-ARCH-311</t>
  </si>
  <si>
    <t>WIR-ARCH-312</t>
  </si>
  <si>
    <t>WIR-ARCH-313</t>
  </si>
  <si>
    <t>WIR-ARCH-314</t>
  </si>
  <si>
    <t>WIR-ARCH-315</t>
  </si>
  <si>
    <t>WIR-ARCH-316</t>
  </si>
  <si>
    <t>WIR-ARCH-317</t>
  </si>
  <si>
    <t>WIR-ARCH-318</t>
  </si>
  <si>
    <t>WIR-ARCH-319</t>
  </si>
  <si>
    <t>WIR-ARCH-320</t>
  </si>
  <si>
    <t>WIR-ARCH-321</t>
  </si>
  <si>
    <t>WIR-ARCH-322</t>
  </si>
  <si>
    <t>WIR-ARCH-323</t>
  </si>
  <si>
    <t>WIR-ARCH-324</t>
  </si>
  <si>
    <t>WIR-ARCH-325</t>
  </si>
  <si>
    <t>WIR-ARCH-326</t>
  </si>
  <si>
    <t>WIR-ARCH-327</t>
  </si>
  <si>
    <t>WIR-ARCH-328</t>
  </si>
  <si>
    <t>WIR-ARCH-329</t>
  </si>
  <si>
    <t>WIR-ARCH-330</t>
  </si>
  <si>
    <t>WIR-ARCH-331</t>
  </si>
  <si>
    <t>WIR-ARCH-332</t>
  </si>
  <si>
    <t>WIR-ARCH-333</t>
  </si>
  <si>
    <t>WIR-ARCH-334</t>
  </si>
  <si>
    <t>WIR-ARCH-335</t>
  </si>
  <si>
    <t>WIR-ARCH-336</t>
  </si>
  <si>
    <t>WIR-ARCH-337</t>
  </si>
  <si>
    <t>WIR-ARCH-338</t>
  </si>
  <si>
    <t>WIR-ARCH-339</t>
  </si>
  <si>
    <t>WIR-ARCH-340</t>
  </si>
  <si>
    <t>WIR-ARCH-341</t>
  </si>
  <si>
    <t>WIR-ARCH-342</t>
  </si>
  <si>
    <t>WIR-ARCH-343</t>
  </si>
  <si>
    <t>WIR-ARCH-344</t>
  </si>
  <si>
    <t>WIR-ARCH-345</t>
  </si>
  <si>
    <t>WIR-ARCH-346</t>
  </si>
  <si>
    <t>WIR-ARCH-347</t>
  </si>
  <si>
    <t>WIR-ARCH-348</t>
  </si>
  <si>
    <t>WIR-ARCH-349</t>
  </si>
  <si>
    <t>WIR-ARCH-350</t>
  </si>
  <si>
    <t>WIR-ARCH-351</t>
  </si>
  <si>
    <t>WIR-ARCH-352</t>
  </si>
  <si>
    <t>WIR-ARCH-353</t>
  </si>
  <si>
    <t>WIR-ARCH-354</t>
  </si>
  <si>
    <t>WIR-ARCH-355</t>
  </si>
  <si>
    <t>WIR-ARCH-356</t>
  </si>
  <si>
    <t>WIR-ARCH-357</t>
  </si>
  <si>
    <t>WIR-ARCH-358</t>
  </si>
  <si>
    <t>WIR-ARCH-359</t>
  </si>
  <si>
    <t>WIR-ARCH-360</t>
  </si>
  <si>
    <t>WIR-ARCH-361</t>
  </si>
  <si>
    <t>WIR-ARCH-362</t>
  </si>
  <si>
    <t>WIR-ARCH-363</t>
  </si>
  <si>
    <t>WIR-ARCH-364</t>
  </si>
  <si>
    <t>WIR-ARCH-365</t>
  </si>
  <si>
    <t>WIR-ARCH-366</t>
  </si>
  <si>
    <t>WIR-ARCH-367</t>
  </si>
  <si>
    <t>WIR-ARCH-368</t>
  </si>
  <si>
    <t>WIR-ARCH-369</t>
  </si>
  <si>
    <t>WIR-ARCH-370</t>
  </si>
  <si>
    <t>WIR-ARCH-371</t>
  </si>
  <si>
    <t>WIR-ARCH-372</t>
  </si>
  <si>
    <t>WIR-ARCH-373</t>
  </si>
  <si>
    <t>WIR-ARCH-374</t>
  </si>
  <si>
    <t>WIR-ARCH-375</t>
  </si>
  <si>
    <t>WIR-ARCH-376</t>
  </si>
  <si>
    <t>WIR-ARCH-377</t>
  </si>
  <si>
    <t>WIR-ARCH-378</t>
  </si>
  <si>
    <t>WIR-ARCH-379</t>
  </si>
  <si>
    <t>WIR-ARCH-380</t>
  </si>
  <si>
    <t>WIR-ARCH-381</t>
  </si>
  <si>
    <t>WIR-ARCH-382</t>
  </si>
  <si>
    <t>WIR-ARCH-383</t>
  </si>
  <si>
    <t>WIR-ARCH-384</t>
  </si>
  <si>
    <t>WIR-ARCH-385</t>
  </si>
  <si>
    <t>WIR-ARCH-386</t>
  </si>
  <si>
    <t>WIR-ARCH-387</t>
  </si>
  <si>
    <t>WIR-ARCH-388</t>
  </si>
  <si>
    <t>WIR-ARCH-389</t>
  </si>
  <si>
    <t>WIR-ARCH-390</t>
  </si>
  <si>
    <t>WIR-ARCH-391</t>
  </si>
  <si>
    <t>WIR-ARCH-392</t>
  </si>
  <si>
    <t>WIR-ARCH-393</t>
  </si>
  <si>
    <t>WIR-ARCH-394</t>
  </si>
  <si>
    <t>WIR-ARCH-395</t>
  </si>
  <si>
    <t>WIR-ARCH-396</t>
  </si>
  <si>
    <t>WIR-ARCH-397</t>
  </si>
  <si>
    <t>WIR-ARCH-398</t>
  </si>
  <si>
    <t>WIR-ARCH-399</t>
  </si>
  <si>
    <t>WIR-ARCH-400</t>
  </si>
  <si>
    <t>WIR-ARCH-401</t>
  </si>
  <si>
    <t>WIR-ARCH-402</t>
  </si>
  <si>
    <t>WIR-ARCH-403</t>
  </si>
  <si>
    <t>WIR-ARCH-404</t>
  </si>
  <si>
    <t>WIR-ARCH-405</t>
  </si>
  <si>
    <t>WIR-ARCH-406</t>
  </si>
  <si>
    <t>WIR-ARCH-407</t>
  </si>
  <si>
    <t>WIR-ARCH-408</t>
  </si>
  <si>
    <t>WIR-ARCH-409</t>
  </si>
  <si>
    <t>WIR-ARCH-410</t>
  </si>
  <si>
    <t>WIR-ARCH-411</t>
  </si>
  <si>
    <t>WIR-ARCH-412</t>
  </si>
  <si>
    <t>WIR-ARCH-413</t>
  </si>
  <si>
    <t>WIR-ARCH-414</t>
  </si>
  <si>
    <t>WIR-ARCH-415</t>
  </si>
  <si>
    <t>WIR-ARCH-416</t>
  </si>
  <si>
    <t>WIR-ARCH-417</t>
  </si>
  <si>
    <t>WIR-ARCH-418</t>
  </si>
  <si>
    <t>WIR-ARCH-419</t>
  </si>
  <si>
    <t>WIR-ARCH-420</t>
  </si>
  <si>
    <t>WIR-ARCH-421</t>
  </si>
  <si>
    <t>WIR-ARCH-422</t>
  </si>
  <si>
    <t>WIR-ARCH-423</t>
  </si>
  <si>
    <t>WIR-ARCH-424</t>
  </si>
  <si>
    <t>WIR-ARCH-425</t>
  </si>
  <si>
    <t>WIR-ARCH-426</t>
  </si>
  <si>
    <t>WIR-ARCH-427</t>
  </si>
  <si>
    <t>WIR-ARCH-428</t>
  </si>
  <si>
    <t>WIR-ARCH-429</t>
  </si>
  <si>
    <t>WIR-ARCH-430</t>
  </si>
  <si>
    <t>WIR-ARCH-431</t>
  </si>
  <si>
    <t>WIR-ARCH-432</t>
  </si>
  <si>
    <t>WIR-ARCH-433</t>
  </si>
  <si>
    <t>WIR-ARCH-434</t>
  </si>
  <si>
    <t>WIR-ARCH-435</t>
  </si>
  <si>
    <t>WIR-ARCH-436</t>
  </si>
  <si>
    <t>WIR-ARCH-437</t>
  </si>
  <si>
    <t>WIR-ARCH-438</t>
  </si>
  <si>
    <t>WIR-ARCH-439</t>
  </si>
  <si>
    <t>WIR-ARCH-440</t>
  </si>
  <si>
    <t>WIR-ARCH-441</t>
  </si>
  <si>
    <t>WIR-ARCH-442</t>
  </si>
  <si>
    <t>WIR-ARCH-443</t>
  </si>
  <si>
    <t>WIR-ARCH-444</t>
  </si>
  <si>
    <t>WIR-ARCH-445</t>
  </si>
  <si>
    <t>WIR-ARCH-446</t>
  </si>
  <si>
    <t>WIR-ARCH-447</t>
  </si>
  <si>
    <t>WIR-ARCH-448</t>
  </si>
  <si>
    <t>WIR-ARCH-449</t>
  </si>
  <si>
    <t>WIR-ARCH-450</t>
  </si>
  <si>
    <t>WIR-ARCH-451</t>
  </si>
  <si>
    <t>WIR-ARCH-452</t>
  </si>
  <si>
    <t>WIR-ARCH-453</t>
  </si>
  <si>
    <t>WIR-ARCH-454</t>
  </si>
  <si>
    <t>WIR-ARCH-455</t>
  </si>
  <si>
    <t>WIR-ARCH-456</t>
  </si>
  <si>
    <t>WIR-ARCH-457</t>
  </si>
  <si>
    <t>WIR-ARCH-458</t>
  </si>
  <si>
    <t>WIR-ARCH-459</t>
  </si>
  <si>
    <t>WIR-ARCH-460</t>
  </si>
  <si>
    <t>WIR-ARCH-461</t>
  </si>
  <si>
    <t>WIR-ARCH-462</t>
  </si>
  <si>
    <t>WIR-ARCH-463</t>
  </si>
  <si>
    <t>WIR-ARCH-464</t>
  </si>
  <si>
    <t>WIR-ARCH-465</t>
  </si>
  <si>
    <t>WIR-ARCH-466</t>
  </si>
  <si>
    <t>WIR-ARCH-467</t>
  </si>
  <si>
    <t>WIR-ARCH-468</t>
  </si>
  <si>
    <t>WIR-ARCH-469</t>
  </si>
  <si>
    <t>WIR-ARCH-470</t>
  </si>
  <si>
    <t>WIR-ARCH-471</t>
  </si>
  <si>
    <t>WIR-ARCH-472</t>
  </si>
  <si>
    <t>WIR-ARCH-473</t>
  </si>
  <si>
    <t>WIR-ARCH-474</t>
  </si>
  <si>
    <t>WIR-ARCH-475</t>
  </si>
  <si>
    <t>WIR-ARCH-476</t>
  </si>
  <si>
    <t>WIR-ARCH-477</t>
  </si>
  <si>
    <t>WIR-ARCH-478</t>
  </si>
  <si>
    <t>WIR-ARCH-479</t>
  </si>
  <si>
    <t>WIR-ARCH-480</t>
  </si>
  <si>
    <t>WIR-ARCH-481</t>
  </si>
  <si>
    <t>WIR-ARCH-482</t>
  </si>
  <si>
    <t>WIR-ARCH-483</t>
  </si>
  <si>
    <t>WIR-ARCH-484</t>
  </si>
  <si>
    <t>WIR-ARCH-485</t>
  </si>
  <si>
    <t>WIR-ARCH-486</t>
  </si>
  <si>
    <t>WIR-ARCH-487</t>
  </si>
  <si>
    <t>WIR-ARCH-488</t>
  </si>
  <si>
    <t>WIR-ARCH-489</t>
  </si>
  <si>
    <t>WIR-ARCH-490</t>
  </si>
  <si>
    <t>WIR-ARCH-491</t>
  </si>
  <si>
    <t>WIR-ARCH-492</t>
  </si>
  <si>
    <t>WIR-ARCH-493</t>
  </si>
  <si>
    <t>WIR-ARCH-494</t>
  </si>
  <si>
    <t>WIR-ARCH-495</t>
  </si>
  <si>
    <t>WIR-ARCH-496</t>
  </si>
  <si>
    <t>WIR-ARCH-497</t>
  </si>
  <si>
    <t>WIR-ARCH-498</t>
  </si>
  <si>
    <t>WIR-ARCH-499</t>
  </si>
  <si>
    <t>WIR-ARCH-500</t>
  </si>
  <si>
    <t>WIR-ARCH-501</t>
  </si>
  <si>
    <t>WIR-ARCH-502</t>
  </si>
  <si>
    <t>WIR-ARCH-503</t>
  </si>
  <si>
    <t>WIR-ARCH-504</t>
  </si>
  <si>
    <t>WIR-ARCH-505</t>
  </si>
  <si>
    <t>WIR-ARCH-506</t>
  </si>
  <si>
    <t>WIR-ARCH-507</t>
  </si>
  <si>
    <t>WIR-ARCH-508</t>
  </si>
  <si>
    <t>WIR-ARCH-509</t>
  </si>
  <si>
    <t>WIR-ARCH-510</t>
  </si>
  <si>
    <t>WIR-ARCH-511</t>
  </si>
  <si>
    <t>WIR-ARCH-512</t>
  </si>
  <si>
    <t>WIR-ARCH-513</t>
  </si>
  <si>
    <t>WIR-ARCH-514</t>
  </si>
  <si>
    <t>WIR-ARCH-515</t>
  </si>
  <si>
    <t>WIR-ARCH-516</t>
  </si>
  <si>
    <t>WIR-ARCH-517</t>
  </si>
  <si>
    <t>WIR-ARCH-518</t>
  </si>
  <si>
    <t>WIR-ARCH-519</t>
  </si>
  <si>
    <t>WIR-ARCH-520</t>
  </si>
  <si>
    <t>WIR-ARCH-521</t>
  </si>
  <si>
    <t>WIR-ARCH-522</t>
  </si>
  <si>
    <t>WIR-ARCH-523</t>
  </si>
  <si>
    <t>WIR-ARCH-524</t>
  </si>
  <si>
    <t>WIR-ARCH-525</t>
  </si>
  <si>
    <t>WIR-ARCH-526</t>
  </si>
  <si>
    <t>WIR-ARCH-527</t>
  </si>
  <si>
    <t>WIR-ARCH-528</t>
  </si>
  <si>
    <t>WIR-ARCH-529</t>
  </si>
  <si>
    <t>WIR-ARCH-530</t>
  </si>
  <si>
    <t>WIR-ARCH-531</t>
  </si>
  <si>
    <t>WIR-ARCH-532</t>
  </si>
  <si>
    <t>WIR-ARCH-533</t>
  </si>
  <si>
    <t>WIR-ARCH-534</t>
  </si>
  <si>
    <t>WIR-ARCH-535</t>
  </si>
  <si>
    <t>WIR-ARCH-536</t>
  </si>
  <si>
    <t>WIR-ARCH-537</t>
  </si>
  <si>
    <t>WIR-ARCH-538</t>
  </si>
  <si>
    <t>WIR-ARCH-539</t>
  </si>
  <si>
    <t>WIR-ARCH-540</t>
  </si>
  <si>
    <t>WIR-ARCH-541</t>
  </si>
  <si>
    <t>WIR-ARCH-542</t>
  </si>
  <si>
    <t>WIR-ARCH-543</t>
  </si>
  <si>
    <t>WIR-ARCH-544</t>
  </si>
  <si>
    <t>WIR-ARCH-545</t>
  </si>
  <si>
    <t>WIR-ARCH-546</t>
  </si>
  <si>
    <t>WIR-ARCH-547</t>
  </si>
  <si>
    <t>WIR-ARCH-548</t>
  </si>
  <si>
    <t>WIR-ARCH-549</t>
  </si>
  <si>
    <t>WIR-ARCH-550</t>
  </si>
  <si>
    <t>WIR-ARCH-551</t>
  </si>
  <si>
    <t>WIR-ARCH-552</t>
  </si>
  <si>
    <t>WIR-ARCH-553</t>
  </si>
  <si>
    <t>WIR-ARCH-554</t>
  </si>
  <si>
    <t>WIR-ARCH-555</t>
  </si>
  <si>
    <t>WIR-ARCH-556</t>
  </si>
  <si>
    <t>WIR-ARCH-557</t>
  </si>
  <si>
    <t>WIR-ARCH-558</t>
  </si>
  <si>
    <t>WIR-ARCH-559</t>
  </si>
  <si>
    <t>WIR-ARCH-560</t>
  </si>
  <si>
    <t>WIR-ARCH-561</t>
  </si>
  <si>
    <t>WIR-ARCH-562</t>
  </si>
  <si>
    <t>WIR-ARCH-563</t>
  </si>
  <si>
    <t>WIR-ARCH-564</t>
  </si>
  <si>
    <t>WIR-ARCH-565</t>
  </si>
  <si>
    <t>WIR-ARCH-566</t>
  </si>
  <si>
    <t>WIR-ARCH-567</t>
  </si>
  <si>
    <t>WIR-ARCH-568</t>
  </si>
  <si>
    <t>WIR-ARCH-569</t>
  </si>
  <si>
    <t>WIR-ARCH-570</t>
  </si>
  <si>
    <t>WIR-ARCH-571</t>
  </si>
  <si>
    <t>WIR-ARCH-572</t>
  </si>
  <si>
    <t>WIR-ARCH-573</t>
  </si>
  <si>
    <t>WIR-ARCH-574</t>
  </si>
  <si>
    <t>WIR-ARCH-575</t>
  </si>
  <si>
    <t>WIR-ARCH-576</t>
  </si>
  <si>
    <t>WIR-ARCH-577</t>
  </si>
  <si>
    <t>WIR-ARCH-578</t>
  </si>
  <si>
    <t>WIR-ARCH-579</t>
  </si>
  <si>
    <t>WIR-ARCH-580</t>
  </si>
  <si>
    <t>WIR-ARCH-581</t>
  </si>
  <si>
    <t>WIR-ARCH-582</t>
  </si>
  <si>
    <t>WIR-ARCH-583</t>
  </si>
  <si>
    <t>WIR-ARCH-584</t>
  </si>
  <si>
    <t>WIR-ARCH-585</t>
  </si>
  <si>
    <t>WIR-ARCH-586</t>
  </si>
  <si>
    <t>WIR-ARCH-587</t>
  </si>
  <si>
    <t>WIR-ARCH-588</t>
  </si>
  <si>
    <t>WIR-ARCH-589</t>
  </si>
  <si>
    <t>WIR-ARCH-590</t>
  </si>
  <si>
    <t>WIR-ARCH-591</t>
  </si>
  <si>
    <t>WIR-ARCH-592</t>
  </si>
  <si>
    <t>WIR-ARCH-593</t>
  </si>
  <si>
    <t>WIR-ARCH-594</t>
  </si>
  <si>
    <t>WIR-ARCH-595</t>
  </si>
  <si>
    <t>WIR-ARCH-596</t>
  </si>
  <si>
    <t>WIR-ARCH-597</t>
  </si>
  <si>
    <t>WIR-ARCH-598</t>
  </si>
  <si>
    <t>WIR-ARCH-599</t>
  </si>
  <si>
    <t>WIR-ARCH-600</t>
  </si>
  <si>
    <t>WIR-ARCH-601</t>
  </si>
  <si>
    <t>WIR-ARCH-602</t>
  </si>
  <si>
    <t>WIR-ARCH-603</t>
  </si>
  <si>
    <t>WIR-ARCH-604</t>
  </si>
  <si>
    <t>WIR-ARCH-605</t>
  </si>
  <si>
    <t>WIR-ARCH-606</t>
  </si>
  <si>
    <t>WIR-ARCH-607</t>
  </si>
  <si>
    <t>WIR-ARCH-608</t>
  </si>
  <si>
    <t>WIR-ARCH-609</t>
  </si>
  <si>
    <t>WIR-ARCH-610</t>
  </si>
  <si>
    <t>WIR-ARCH-611</t>
  </si>
  <si>
    <t>WIR-ARCH-612</t>
  </si>
  <si>
    <t>WIR-ARCH-613</t>
  </si>
  <si>
    <t>WIR-ARCH-614</t>
  </si>
  <si>
    <t>WIR-ARCH-615</t>
  </si>
  <si>
    <t>WIR-ARCH-616</t>
  </si>
  <si>
    <t>WIR-ARCH-617</t>
  </si>
  <si>
    <t>WIR-ARCH-618</t>
  </si>
  <si>
    <t>WIR-ARCH-619</t>
  </si>
  <si>
    <t>WIR-ARCH-620</t>
  </si>
  <si>
    <t>WIR-ARCH-621</t>
  </si>
  <si>
    <t>WIR-ARCH-622</t>
  </si>
  <si>
    <t>WIR-ARCH-623</t>
  </si>
  <si>
    <t>WIR-ARCH-624</t>
  </si>
  <si>
    <t>WIR-ARCH-625</t>
  </si>
  <si>
    <t>WIR-ARCH-626</t>
  </si>
  <si>
    <t>WIR-ARCH-627</t>
  </si>
  <si>
    <t>WIR-ARCH-628</t>
  </si>
  <si>
    <t>WIR-ARCH-629</t>
  </si>
  <si>
    <t>WIR-ARCH-630</t>
  </si>
  <si>
    <t>WIR-ARCH-631</t>
  </si>
  <si>
    <t>WIR-ARCH-632</t>
  </si>
  <si>
    <t>WIR-ARCH-633</t>
  </si>
  <si>
    <t>WIR-ARCH-634</t>
  </si>
  <si>
    <t>WIR-ARCH-635</t>
  </si>
  <si>
    <t>WIR-ARCH-636</t>
  </si>
  <si>
    <t>WIR-ARCH-637</t>
  </si>
  <si>
    <t>WIR-ARCH-638</t>
  </si>
  <si>
    <t>WIR-ARCH-639</t>
  </si>
  <si>
    <t>WIR-ARCH-640</t>
  </si>
  <si>
    <t>WIR-ARCH-641</t>
  </si>
  <si>
    <t>WIR-ARCH-642</t>
  </si>
  <si>
    <t>WIR-ARCH-643</t>
  </si>
  <si>
    <t>WIR-ARCH-644</t>
  </si>
  <si>
    <t>WIR-ARCH-645</t>
  </si>
  <si>
    <t>WIR-ARCH-646</t>
  </si>
  <si>
    <t>WIR-ARCH-647</t>
  </si>
  <si>
    <t>WIR-ARCH-648</t>
  </si>
  <si>
    <t>WIR-ARCH-649</t>
  </si>
  <si>
    <t>WIR-ARCH-650</t>
  </si>
  <si>
    <t>WIR-ARCH-651</t>
  </si>
  <si>
    <t>WIR-ARCH-652</t>
  </si>
  <si>
    <t>WIR-ARCH-653</t>
  </si>
  <si>
    <t>WIR-ARCH-654</t>
  </si>
  <si>
    <t>WIR-ARCH-655</t>
  </si>
  <si>
    <t>WIR-ARCH-656</t>
  </si>
  <si>
    <t>WIR-ARCH-657</t>
  </si>
  <si>
    <t>WIR-ARCH-658</t>
  </si>
  <si>
    <t>WIR-ARCH-659</t>
  </si>
  <si>
    <t>WIR-ARCH-660</t>
  </si>
  <si>
    <t>WIR-ARCH-661</t>
  </si>
  <si>
    <t>WIR-ARCH-662</t>
  </si>
  <si>
    <t>WIR-ARCH-663</t>
  </si>
  <si>
    <t>WIR-ARCH-664</t>
  </si>
  <si>
    <t>WIR-ARCH-665</t>
  </si>
  <si>
    <t>WIR-ARCH-666</t>
  </si>
  <si>
    <t>WIR-ARCH-667</t>
  </si>
  <si>
    <t>WIR-ARCH-668</t>
  </si>
  <si>
    <t>WIR-ARCH-669</t>
  </si>
  <si>
    <t>WIR-ARCH-670</t>
  </si>
  <si>
    <t>WIR-ARCH-671</t>
  </si>
  <si>
    <t>WIR-ARCH-672</t>
  </si>
  <si>
    <t>WIR-ARCH-673</t>
  </si>
  <si>
    <t>WIR-ARCH-674</t>
  </si>
  <si>
    <t>WIR-ARCH-675</t>
  </si>
  <si>
    <t>WIR-ARCH-676</t>
  </si>
  <si>
    <t>WIR-ARCH-677</t>
  </si>
  <si>
    <t>WIR-ARCH-678</t>
  </si>
  <si>
    <t>WIR-ARCH-679</t>
  </si>
  <si>
    <t>WIR-ARCH-680</t>
  </si>
  <si>
    <t>WIR-ARCH-681</t>
  </si>
  <si>
    <t>WIR-ARCH-682</t>
  </si>
  <si>
    <t>WIR-ARCH-683</t>
  </si>
  <si>
    <t>WIR-ARCH-684</t>
  </si>
  <si>
    <t>WIR-ARCH-685</t>
  </si>
  <si>
    <t>WIR-ARCH-686</t>
  </si>
  <si>
    <t>WIR-ARCH-687</t>
  </si>
  <si>
    <t>WIR-ARCH-688</t>
  </si>
  <si>
    <t>WIR-ARCH-689</t>
  </si>
  <si>
    <t>WIR-ARCH-690</t>
  </si>
  <si>
    <t>WIR-ARCH-691</t>
  </si>
  <si>
    <t>WIR-ARCH-692</t>
  </si>
  <si>
    <t>WIR-ARCH-693</t>
  </si>
  <si>
    <t>WIR-ARCH-694</t>
  </si>
  <si>
    <t>WIR-ARCH-695</t>
  </si>
  <si>
    <t>WIR-ARCH-696</t>
  </si>
  <si>
    <t>WIR-ARCH-697</t>
  </si>
  <si>
    <t>WIR-ARCH-698</t>
  </si>
  <si>
    <t>WIR-ARCH-699</t>
  </si>
  <si>
    <t>WIR-ARCH-700</t>
  </si>
  <si>
    <t>WIR-ARCH-701</t>
  </si>
  <si>
    <t>WIR-ARCH-702</t>
  </si>
  <si>
    <t>WIR-ARCH-703</t>
  </si>
  <si>
    <t>WIR-ARCH-704</t>
  </si>
  <si>
    <t>WIR-ARCH-705</t>
  </si>
  <si>
    <t>WIR-ARCH-706</t>
  </si>
  <si>
    <t>WIR-ARCH-707</t>
  </si>
  <si>
    <t>WIR-ARCH-708</t>
  </si>
  <si>
    <t>WIR-ARCH-709</t>
  </si>
  <si>
    <t>WIR-ARCH-710</t>
  </si>
  <si>
    <t>WIR-ARCH-711</t>
  </si>
  <si>
    <t>WIR-ARCH-712</t>
  </si>
  <si>
    <t>WIR-ARCH-713</t>
  </si>
  <si>
    <t>WIR-ARCH-714</t>
  </si>
  <si>
    <t>WIR-ARCH-715</t>
  </si>
  <si>
    <t>WIR-ARCH-716</t>
  </si>
  <si>
    <t>WIR-ARCH-717</t>
  </si>
  <si>
    <t>WIR-ARCH-718</t>
  </si>
  <si>
    <t>WIR-ARCH-719</t>
  </si>
  <si>
    <t>WIR-ARCH-720</t>
  </si>
  <si>
    <t>WIR-ARCH-721</t>
  </si>
  <si>
    <t>WIR-ARCH-722</t>
  </si>
  <si>
    <t>WIR-ARCH-723</t>
  </si>
  <si>
    <t>WIR-ARCH-724</t>
  </si>
  <si>
    <t>WIR-ARCH-725</t>
  </si>
  <si>
    <t>WIR-ARCH-726</t>
  </si>
  <si>
    <t>WIR-ARCH-727</t>
  </si>
  <si>
    <t>WIR-ARCH-728</t>
  </si>
  <si>
    <t>WIR-ARCH-729</t>
  </si>
  <si>
    <t>WIR-ARCH-730</t>
  </si>
  <si>
    <t>WIR-ARCH-731</t>
  </si>
  <si>
    <t>WIR-ARCH-732</t>
  </si>
  <si>
    <t>WIR-ARCH-733</t>
  </si>
  <si>
    <t>WIR-ARCH-734</t>
  </si>
  <si>
    <t>WIR-ARCH-735</t>
  </si>
  <si>
    <t>WIR-ARCH-736</t>
  </si>
  <si>
    <t>WIR-ARCH-737</t>
  </si>
  <si>
    <t>WIR-ARCH-738</t>
  </si>
  <si>
    <t>WIR-ARCH-739</t>
  </si>
  <si>
    <t>WIR-ARCH-740</t>
  </si>
  <si>
    <t>WIR-ARCH-741</t>
  </si>
  <si>
    <t>WIR-ARCH-742</t>
  </si>
  <si>
    <t>WIR-ARCH-743</t>
  </si>
  <si>
    <t>WIR-ARCH-744</t>
  </si>
  <si>
    <t>WIR-ARCH-745</t>
  </si>
  <si>
    <t>WIR-ARCH-746</t>
  </si>
  <si>
    <t>WIR-ARCH-747</t>
  </si>
  <si>
    <t>WIR-ARCH-748</t>
  </si>
  <si>
    <t>WIR-ARCH-749</t>
  </si>
  <si>
    <t>WIR-ARCH-750</t>
  </si>
  <si>
    <t>WIR-ARCH-751</t>
  </si>
  <si>
    <t>WIR-ARCH-752</t>
  </si>
  <si>
    <t>WIR-ARCH-753</t>
  </si>
  <si>
    <t>WIR-ARCH-754</t>
  </si>
  <si>
    <t>WIR-ARCH-755</t>
  </si>
  <si>
    <t>WIR-ARCH-756</t>
  </si>
  <si>
    <t>WIR-ARCH-757</t>
  </si>
  <si>
    <t>WIR-ARCH-758</t>
  </si>
  <si>
    <t>WIR-ARCH-759</t>
  </si>
  <si>
    <t>WIR-ARCH-760</t>
  </si>
  <si>
    <t>WIR-ARCH-761</t>
  </si>
  <si>
    <t>WIR-ARCH-762</t>
  </si>
  <si>
    <t>WIR-ARCH-763</t>
  </si>
  <si>
    <t>WIR-ARCH-764</t>
  </si>
  <si>
    <t>WIR-ARCH-765</t>
  </si>
  <si>
    <t>WIR-ARCH-766</t>
  </si>
  <si>
    <t>WIR-ARCH-767</t>
  </si>
  <si>
    <t>WIR-ARCH-768</t>
  </si>
  <si>
    <t>WIR-ARCH-769</t>
  </si>
  <si>
    <t>WIR-ARCH-770</t>
  </si>
  <si>
    <t>WIR-ARCH-771</t>
  </si>
  <si>
    <t>WIR-ARCH-772</t>
  </si>
  <si>
    <t>WIR-ARCH-773</t>
  </si>
  <si>
    <t>WIR-ARCH-774</t>
  </si>
  <si>
    <t>WIR-ARCH-775</t>
  </si>
  <si>
    <t>WIR-ARCH-776</t>
  </si>
  <si>
    <t>WIR-ARCH-777</t>
  </si>
  <si>
    <t>WIR-ARCH-778</t>
  </si>
  <si>
    <t>WIR-ARCH-779</t>
  </si>
  <si>
    <t>WIR-ARCH-780</t>
  </si>
  <si>
    <t>WIR-ARCH-781</t>
  </si>
  <si>
    <t>WIR-ARCH-782</t>
  </si>
  <si>
    <t>WIR-ARCH-783</t>
  </si>
  <si>
    <t>WIR-ARCH-784</t>
  </si>
  <si>
    <t>WIR-ARCH-785</t>
  </si>
  <si>
    <t>WIR-ARCH-786</t>
  </si>
  <si>
    <t>WIR-ARCH-787</t>
  </si>
  <si>
    <t>WIR-ARCH-788</t>
  </si>
  <si>
    <t>WIR-ARCH-789</t>
  </si>
  <si>
    <t>WIR-ARCH-790</t>
  </si>
  <si>
    <t>WIR-ARCH-791</t>
  </si>
  <si>
    <t>WIR-ARCH-792</t>
  </si>
  <si>
    <t>WIR-ARCH-793</t>
  </si>
  <si>
    <t>WIR-ARCH-794</t>
  </si>
  <si>
    <t>WIR-ARCH-795</t>
  </si>
  <si>
    <t>WIR-ARCH-796</t>
  </si>
  <si>
    <t>WIR-ARCH-797</t>
  </si>
  <si>
    <t>WIR-ARCH-798</t>
  </si>
  <si>
    <t>WIR-ARCH-799</t>
  </si>
  <si>
    <t>WIR-ARCH-800</t>
  </si>
  <si>
    <t>WIR-ARCH-801</t>
  </si>
  <si>
    <t>WIR-ARCH-802</t>
  </si>
  <si>
    <t>WIR-ARCH-803</t>
  </si>
  <si>
    <t>WIR-ARCH-804</t>
  </si>
  <si>
    <t>WIR-ARCH-805</t>
  </si>
  <si>
    <t>WIR-ARCH-806</t>
  </si>
  <si>
    <t>WIR-ARCH-807</t>
  </si>
  <si>
    <t>WIR-ARCH-808</t>
  </si>
  <si>
    <t>WIR-ARCH-809</t>
  </si>
  <si>
    <t>WIR-ARCH-810</t>
  </si>
  <si>
    <t>WIR-ARCH-811</t>
  </si>
  <si>
    <t>WIR-ARCH-812</t>
  </si>
  <si>
    <t>WIR-ARCH-813</t>
  </si>
  <si>
    <t>WIR-ARCH-814</t>
  </si>
  <si>
    <t>WIR-ARCH-815</t>
  </si>
  <si>
    <t>WIR-ARCH-816</t>
  </si>
  <si>
    <t>WIR-ARCH-817</t>
  </si>
  <si>
    <t>WIR-ARCH-818</t>
  </si>
  <si>
    <t>WIR-ARCH-819</t>
  </si>
  <si>
    <t>WIR-ARCH-820</t>
  </si>
  <si>
    <t>WIR-ARCH-821</t>
  </si>
  <si>
    <t>WIR-ARCH-822</t>
  </si>
  <si>
    <t>WIR-ARCH-823</t>
  </si>
  <si>
    <t>WIR-ARCH-824</t>
  </si>
  <si>
    <t>WIR-ARCH-825</t>
  </si>
  <si>
    <t>WIR-ARCH-826</t>
  </si>
  <si>
    <t>WIR-ARCH-827</t>
  </si>
  <si>
    <t>WIR-ARCH-828</t>
  </si>
  <si>
    <t>WIR-ARCH-829</t>
  </si>
  <si>
    <t>WIR-ARCH-830</t>
  </si>
  <si>
    <t>WIR-ARCH-831</t>
  </si>
  <si>
    <t>WIR-ARCH-832</t>
  </si>
  <si>
    <t>WIR-ARCH-833</t>
  </si>
  <si>
    <t>WIR-ARCH-834</t>
  </si>
  <si>
    <t>WIR-ARCH-835</t>
  </si>
  <si>
    <t>WIR-ARCH-836</t>
  </si>
  <si>
    <t>WIR-ARCH-837</t>
  </si>
  <si>
    <t>WIR-ARCH-838</t>
  </si>
  <si>
    <t>WIR-ARCH-839</t>
  </si>
  <si>
    <t>WIR-ARCH-840</t>
  </si>
  <si>
    <t>WIR-ARCH-841</t>
  </si>
  <si>
    <t>WIR-ARCH-842</t>
  </si>
  <si>
    <t>WIR-ARCH-843</t>
  </si>
  <si>
    <t>WIR-ARCH-844</t>
  </si>
  <si>
    <t>WIR-ARCH-845</t>
  </si>
  <si>
    <t>WIR-ARCH-846</t>
  </si>
  <si>
    <t>WIR-ARCH-847</t>
  </si>
  <si>
    <t>WIR-ARCH-848</t>
  </si>
  <si>
    <t>WIR-ARCH-849</t>
  </si>
  <si>
    <t>WIR-ARCH-850</t>
  </si>
  <si>
    <t>WIR-ARCH-851</t>
  </si>
  <si>
    <t>WIR-ARCH-852</t>
  </si>
  <si>
    <t>WIR-ARCH-853</t>
  </si>
  <si>
    <t>WIR-ARCH-854</t>
  </si>
  <si>
    <t>WIR-ARCH-855</t>
  </si>
  <si>
    <t>WIR-ARCH-856</t>
  </si>
  <si>
    <t>WIR-ARCH-857</t>
  </si>
  <si>
    <t>WIR-ARCH-858</t>
  </si>
  <si>
    <t>WIR-ARCH-859</t>
  </si>
  <si>
    <t>WIR-ARCH-860</t>
  </si>
  <si>
    <t>WIR-ARCH-861</t>
  </si>
  <si>
    <t>WIR-ARCH-862</t>
  </si>
  <si>
    <t>WIR-ARCH-863</t>
  </si>
  <si>
    <t>WIR-ARCH-864</t>
  </si>
  <si>
    <t>WIR-ARCH-865</t>
  </si>
  <si>
    <t>WIR-ARCH-866</t>
  </si>
  <si>
    <t>WIR-ARCH-867</t>
  </si>
  <si>
    <t>WIR-ARCH-868</t>
  </si>
  <si>
    <t>WIR-ARCH-869</t>
  </si>
  <si>
    <t>WIR-ARCH-870</t>
  </si>
  <si>
    <t>WIR-ARCH-871</t>
  </si>
  <si>
    <t>WIR-ARCH-872</t>
  </si>
  <si>
    <t>WIR-ARCH-873</t>
  </si>
  <si>
    <t>WIR-ARCH-874</t>
  </si>
  <si>
    <t>WIR-ARCH-875</t>
  </si>
  <si>
    <t>WIR-ARCH-876</t>
  </si>
  <si>
    <t>WIR-ARCH-877</t>
  </si>
  <si>
    <t>WIR-ARCH-878</t>
  </si>
  <si>
    <t>WIR-ARCH-879</t>
  </si>
  <si>
    <t>WIR-ARCH-880</t>
  </si>
  <si>
    <t>WIR-ARCH-881</t>
  </si>
  <si>
    <t>WIR-ARCH-882</t>
  </si>
  <si>
    <t>WIR-ARCH-883</t>
  </si>
  <si>
    <t>WIR-ARCH-884</t>
  </si>
  <si>
    <t>WIR-ARCH-885</t>
  </si>
  <si>
    <t>WIR-ARCH-886</t>
  </si>
  <si>
    <t>WIR-ARCH-887</t>
  </si>
  <si>
    <t>WIR-ARCH-888</t>
  </si>
  <si>
    <t>WIR-ARCH-889</t>
  </si>
  <si>
    <t>WIR-ARCH-890</t>
  </si>
  <si>
    <t>WIR-ARCH-891</t>
  </si>
  <si>
    <t>WIR-ARCH-892</t>
  </si>
  <si>
    <t>WIR-ARCH-893</t>
  </si>
  <si>
    <t>WIR-ARCH-894</t>
  </si>
  <si>
    <t>WIR-ARCH-895</t>
  </si>
  <si>
    <t>WIR-ARCH-896</t>
  </si>
  <si>
    <t>WIR-ARCH-897</t>
  </si>
  <si>
    <t>WIR-ARCH-898</t>
  </si>
  <si>
    <t>WIR-ARCH-899</t>
  </si>
  <si>
    <t>WIR-ARCH-900</t>
  </si>
  <si>
    <t>WIR-ARCH-901</t>
  </si>
  <si>
    <t>WIR-ARCH-902</t>
  </si>
  <si>
    <t>WIR-ARCH-903</t>
  </si>
  <si>
    <t>WIR-ARCH-904</t>
  </si>
  <si>
    <t>WIR-ARCH-905</t>
  </si>
  <si>
    <t>WIR-ARCH-906</t>
  </si>
  <si>
    <t>WIR-ARCH-907</t>
  </si>
  <si>
    <t>WIR-ARCH-908</t>
  </si>
  <si>
    <t>WIR-ARCH-909</t>
  </si>
  <si>
    <t>WIR-ARCH-910</t>
  </si>
  <si>
    <t>WIR-ARCH-911</t>
  </si>
  <si>
    <t>WIR-ARCH-912</t>
  </si>
  <si>
    <t>WIR-ARCH-913</t>
  </si>
  <si>
    <t>WIR-ARCH-914</t>
  </si>
  <si>
    <t>WIR-ARCH-915</t>
  </si>
  <si>
    <t>WIR-ARCH-916</t>
  </si>
  <si>
    <t>WIR-ARCH-917</t>
  </si>
  <si>
    <t>WIR-ARCH-918</t>
  </si>
  <si>
    <t>WIR-ARCH-919</t>
  </si>
  <si>
    <t>WIR-ARCH-920</t>
  </si>
  <si>
    <t>WIR-ELEC-001</t>
  </si>
  <si>
    <t>WIR-ELEC-002</t>
  </si>
  <si>
    <t>WIR-ELEC-003</t>
  </si>
  <si>
    <t>WIR-ELEC-004</t>
  </si>
  <si>
    <t>WIR-ELEC-005</t>
  </si>
  <si>
    <t>WIR-ELEC-006</t>
  </si>
  <si>
    <t>WIR-ELEC-007</t>
  </si>
  <si>
    <t>WIR-ELEC-008</t>
  </si>
  <si>
    <t>WIR-ELEC-009</t>
  </si>
  <si>
    <t>WIR-ELEC-010</t>
  </si>
  <si>
    <t>WIR-ELEC-011</t>
  </si>
  <si>
    <t>WIR-ELEC-012</t>
  </si>
  <si>
    <t>WIR-ELEC-013</t>
  </si>
  <si>
    <t>WIR-ELEC-014</t>
  </si>
  <si>
    <t>WIR-ELEC-015</t>
  </si>
  <si>
    <t>WIR-ELEC-016</t>
  </si>
  <si>
    <t>WIR-ELEC-017</t>
  </si>
  <si>
    <t>WIR-ELEC-018</t>
  </si>
  <si>
    <t>WIR-ELEC-019</t>
  </si>
  <si>
    <t>WIR-ELEC-020</t>
  </si>
  <si>
    <t>WIR-ELEC-021</t>
  </si>
  <si>
    <t>WIR-ELEC-022</t>
  </si>
  <si>
    <t>WIR-ELEC-023</t>
  </si>
  <si>
    <t>WIR-ELEC-024</t>
  </si>
  <si>
    <t>WIR-ELEC-025</t>
  </si>
  <si>
    <t>WIR-ELEC-026</t>
  </si>
  <si>
    <t>WIR-ELEC-027</t>
  </si>
  <si>
    <t>WIR-ELEC-028</t>
  </si>
  <si>
    <t>WIR-ELEC-029</t>
  </si>
  <si>
    <t>WIR-ELEC-030</t>
  </si>
  <si>
    <t>WIR-ELEC-031</t>
  </si>
  <si>
    <t>WIR-ELEC-032</t>
  </si>
  <si>
    <t>WIR-ELEC-033</t>
  </si>
  <si>
    <t>WIR-ELEC-034</t>
  </si>
  <si>
    <t>Under tiles drainage pipes and Drainage in walls with
house connections</t>
  </si>
  <si>
    <t xml:space="preserve">Under tiles drainage pipes and Drainage in walls with
house connections </t>
  </si>
  <si>
    <t>Zone: 03
Building:VS-16/VS-17</t>
  </si>
  <si>
    <t>water supply network</t>
  </si>
  <si>
    <t>Zone: 03
Building:VF-06</t>
  </si>
  <si>
    <t>Zone: 03
Building:VF-07</t>
  </si>
  <si>
    <t>Zone: 03
Building:VF-08</t>
  </si>
  <si>
    <t>Zone: 03
Building:VF-09</t>
  </si>
  <si>
    <t>Zone: 03
Building:VF-10</t>
  </si>
  <si>
    <t>WIR-Civil-109</t>
  </si>
  <si>
    <t>WIR-Civil-110</t>
  </si>
  <si>
    <t>WIR-Civil-111</t>
  </si>
  <si>
    <t>WIR-Civil-112</t>
  </si>
  <si>
    <t>WIR-Civil-113</t>
  </si>
  <si>
    <t>WIR-Civil-114</t>
  </si>
  <si>
    <t>WIR-Civil-115</t>
  </si>
  <si>
    <t>WIR-Civil-116</t>
  </si>
  <si>
    <t>WIR-Civil-117</t>
  </si>
  <si>
    <t>WIR-Civil-118</t>
  </si>
  <si>
    <t>WIR-Civil-119</t>
  </si>
  <si>
    <t>WIR-Civil-120</t>
  </si>
  <si>
    <t>WIR-Civil-121</t>
  </si>
  <si>
    <t>WIR-Civil-122</t>
  </si>
  <si>
    <t>WIR-Civil-123</t>
  </si>
  <si>
    <t>WIR-Civil-124</t>
  </si>
  <si>
    <t>WIR-Civil-125</t>
  </si>
  <si>
    <t>WIR-Civil-126</t>
  </si>
  <si>
    <t>WIR-Civil-127</t>
  </si>
  <si>
    <t>WIR-Civil-128</t>
  </si>
  <si>
    <t>WIR-Civil-129</t>
  </si>
  <si>
    <t>WIR-Civil-130</t>
  </si>
  <si>
    <t>WIR-Civil-131</t>
  </si>
  <si>
    <t>WIR-Civil-132</t>
  </si>
  <si>
    <t>WIR-Civil-133</t>
  </si>
  <si>
    <t>WIR-Civil-134</t>
  </si>
  <si>
    <t>WIR-Civil-135</t>
  </si>
  <si>
    <t>WIR-Civil-136</t>
  </si>
  <si>
    <t>Zone 2
Building : GA-( 07-08-09-10-11 )</t>
  </si>
  <si>
    <t>Pouring for P.C footing</t>
  </si>
  <si>
    <t>Pouring for R.C footing</t>
  </si>
  <si>
    <t>Pouring for Grade Beam</t>
  </si>
  <si>
    <t>Pouring for S.O.G</t>
  </si>
  <si>
    <t>WIR-ARCH-921</t>
  </si>
  <si>
    <t>WIR-ARCH-922</t>
  </si>
  <si>
    <t>WIR-Civil-137</t>
  </si>
  <si>
    <t>WIR-Civil-139</t>
  </si>
  <si>
    <t>WIR-Civil-140</t>
  </si>
  <si>
    <t>WIR-Civil-141</t>
  </si>
  <si>
    <t>WIR-Civil-142</t>
  </si>
  <si>
    <t>WIR-Civil-143</t>
  </si>
  <si>
    <t>WIR-Civil-144</t>
  </si>
  <si>
    <t>WIR-Civil-145</t>
  </si>
  <si>
    <t>WIR-Civil-146</t>
  </si>
  <si>
    <t>WIR-Civil-147</t>
  </si>
  <si>
    <t>WIR-Civil-148</t>
  </si>
  <si>
    <t>WIR-Civil-149</t>
  </si>
  <si>
    <t>WIR-Civil-150</t>
  </si>
  <si>
    <t>WIR-Civil-151</t>
  </si>
  <si>
    <t>WIR-Civil-152</t>
  </si>
  <si>
    <t>WIR-Civil-153</t>
  </si>
  <si>
    <t>WIR-Civil-154</t>
  </si>
  <si>
    <t>WIR-Civil-155</t>
  </si>
  <si>
    <t>WIR-Civil-156</t>
  </si>
  <si>
    <t>WIR-Civil-157</t>
  </si>
  <si>
    <t>WIR-Civil-158</t>
  </si>
  <si>
    <t>WIR-Civil-159</t>
  </si>
  <si>
    <t>WIR-Civil-160</t>
  </si>
  <si>
    <t>WIR-Civil-161</t>
  </si>
  <si>
    <t>WIR-Civil-162</t>
  </si>
  <si>
    <t>WIR-Civil-163</t>
  </si>
  <si>
    <t>WIR-Civil-164</t>
  </si>
  <si>
    <t>WIR-Civil-165</t>
  </si>
  <si>
    <t>WIR-Civil-166</t>
  </si>
  <si>
    <t>WIR-Civil-167</t>
  </si>
  <si>
    <t>WIR-Civil-168</t>
  </si>
  <si>
    <t>WIR-Civil-169</t>
  </si>
  <si>
    <t>WIR-Civil-170</t>
  </si>
  <si>
    <t>WIR-Civil-171</t>
  </si>
  <si>
    <t>WIR-Civil-172</t>
  </si>
  <si>
    <t>WIR-Civil-173</t>
  </si>
  <si>
    <t>WIR-Civil-174</t>
  </si>
  <si>
    <t>WIR-Civil-175</t>
  </si>
  <si>
    <t>WIR-Civil-176</t>
  </si>
  <si>
    <t>WIR-Civil-177</t>
  </si>
  <si>
    <t>WIR-Civil-178</t>
  </si>
  <si>
    <t>WIR-Civil-179</t>
  </si>
  <si>
    <t>WIR-Civil-180</t>
  </si>
  <si>
    <t>WIR-Civil-181</t>
  </si>
  <si>
    <t>WIR-Civil-182</t>
  </si>
  <si>
    <t>WIR-Civil-183</t>
  </si>
  <si>
    <t>WIR-Civil-184</t>
  </si>
  <si>
    <t>WIR-Civil-185</t>
  </si>
  <si>
    <t>WIR-Civil-186</t>
  </si>
  <si>
    <t>WIR-Civil-187</t>
  </si>
  <si>
    <t>WIR-Civil-188</t>
  </si>
  <si>
    <t>WIR-Civil-189</t>
  </si>
  <si>
    <t>WIR-Civil-190</t>
  </si>
  <si>
    <t>WIR-Civil-191</t>
  </si>
  <si>
    <t>WIR-Civil-192</t>
  </si>
  <si>
    <t>WIR-Civil-193</t>
  </si>
  <si>
    <t>WIR-Civil-194</t>
  </si>
  <si>
    <t>WIR-Civil-195</t>
  </si>
  <si>
    <t>WIR-Civil-196</t>
  </si>
  <si>
    <t>WIR-Civil-197</t>
  </si>
  <si>
    <t>WIR-Civil-198</t>
  </si>
  <si>
    <t>WIR-Civil-199</t>
  </si>
  <si>
    <t>WIR-Civil-200</t>
  </si>
  <si>
    <t>Pouring For P.C Footing</t>
  </si>
  <si>
    <t>Pouring For R.C Footing</t>
  </si>
  <si>
    <t>Pouring For Grade Beam</t>
  </si>
  <si>
    <t>Pouring For Columns</t>
  </si>
  <si>
    <t>Pouring For Upper Beam</t>
  </si>
  <si>
    <t>Pouring For S.O.G</t>
  </si>
  <si>
    <t>Installation of H.C.S</t>
  </si>
  <si>
    <t>Pouring For Screed</t>
  </si>
  <si>
    <t>WIR-MECH-062</t>
  </si>
  <si>
    <t>WIR-MECH-063</t>
  </si>
  <si>
    <t>WIR-MECH-064</t>
  </si>
  <si>
    <t>WIR-MECH-065</t>
  </si>
  <si>
    <t>WIR-MECH-066</t>
  </si>
  <si>
    <t>WIR-MECH-067</t>
  </si>
  <si>
    <t>WIR-MECH-068</t>
  </si>
  <si>
    <t>WIR-MECH-069</t>
  </si>
  <si>
    <t>WIR-MECH-070</t>
  </si>
  <si>
    <t>WIR-MECH-071</t>
  </si>
  <si>
    <t>WIR-MECH-072</t>
  </si>
  <si>
    <t>WIR-MECH-073</t>
  </si>
  <si>
    <t>WIR-MECH-074</t>
  </si>
  <si>
    <t>WIR-MECH-075</t>
  </si>
  <si>
    <t>WIR-MECH-076</t>
  </si>
  <si>
    <t>WIR-MECH-077</t>
  </si>
  <si>
    <t>WIR-MECH-078</t>
  </si>
  <si>
    <t>WIR-MECH-079</t>
  </si>
  <si>
    <t>WIR-MECH-080</t>
  </si>
  <si>
    <t>WIR-MECH-081</t>
  </si>
  <si>
    <t>WIR-MECH-082</t>
  </si>
  <si>
    <t>WIR-MECH-083</t>
  </si>
  <si>
    <t>WIR-MECH-084</t>
  </si>
  <si>
    <t>WIR-MECH-085</t>
  </si>
  <si>
    <t>WIR-MECH-086</t>
  </si>
  <si>
    <t>WIR-MECH-087</t>
  </si>
  <si>
    <t>WIR-MECH-088</t>
  </si>
  <si>
    <t>WIR-MECH-089</t>
  </si>
  <si>
    <t>WIR-MECH-090</t>
  </si>
  <si>
    <t>WIR-MECH-091</t>
  </si>
  <si>
    <t>WIR-MECH-092</t>
  </si>
  <si>
    <t>WIR-MECH-093</t>
  </si>
  <si>
    <t>WIR-MECH-094</t>
  </si>
  <si>
    <t>WIR-MECH-095</t>
  </si>
  <si>
    <t>WIR-MECH-096</t>
  </si>
  <si>
    <t>WIR-MECH-097</t>
  </si>
  <si>
    <t>WIR-MECH-098</t>
  </si>
  <si>
    <t>WIR-MECH-099</t>
  </si>
  <si>
    <t>WIR-MECH-100</t>
  </si>
  <si>
    <t>WIR-MECH-101</t>
  </si>
  <si>
    <t>WIR-MECH-102</t>
  </si>
  <si>
    <t>Zone: 02
Building:GA-01</t>
  </si>
  <si>
    <t>drainage pipes in walls with vent pipes</t>
  </si>
  <si>
    <t>Zone: 02
Building:GA-10</t>
  </si>
  <si>
    <t>Zone: 02
Building:GA-11</t>
  </si>
  <si>
    <t xml:space="preserve">drainage pipes in walls with vent pipes </t>
  </si>
  <si>
    <t>Zone: 02
Building:GA-02</t>
  </si>
  <si>
    <t>Zone: 02
Building:GA-03</t>
  </si>
  <si>
    <t>Zone: 02
Building:GA-04</t>
  </si>
  <si>
    <t>Zone: 02
Building:GA-05</t>
  </si>
  <si>
    <t>Zone: 02
Building:GA-06</t>
  </si>
  <si>
    <t>Zone: 02
Building:GA-07</t>
  </si>
  <si>
    <t>Zone: 02
Building:GA-08</t>
  </si>
  <si>
    <t>Zone: 02
Building:GA-09</t>
  </si>
  <si>
    <t>Zone: 04
Building:Kiosk-01</t>
  </si>
  <si>
    <t>underground drainage pipes &amp; SOG with house
connections</t>
  </si>
  <si>
    <t>Zone: 02 Building:Kiosk-08</t>
  </si>
  <si>
    <t>Zone: 02 Building:Kiosk-09</t>
  </si>
  <si>
    <t>Zone: 02 Building:Kiosk-10</t>
  </si>
  <si>
    <t>Zone: 02 Building:Kiosk-12</t>
  </si>
  <si>
    <t>Zone: 02 Building:Kiosk-02</t>
  </si>
  <si>
    <t>WIR-MECH-103</t>
  </si>
  <si>
    <t>WIR-MECH-104</t>
  </si>
  <si>
    <t>WIR-MECH-105</t>
  </si>
  <si>
    <t>WIR-MECH-106</t>
  </si>
  <si>
    <t>WIR-MECH-107</t>
  </si>
  <si>
    <t>WIR-MECH-108</t>
  </si>
  <si>
    <t>WIR-MECH-109</t>
  </si>
  <si>
    <t>WIR-MECH-110</t>
  </si>
  <si>
    <t>WIR-MECH-111</t>
  </si>
  <si>
    <t>WIR-MECH-112</t>
  </si>
  <si>
    <t>WIR-MECH-113</t>
  </si>
  <si>
    <t>WIR-MECH-114</t>
  </si>
  <si>
    <t>WIR-MECH-115</t>
  </si>
  <si>
    <t>WIR-MECH-116</t>
  </si>
  <si>
    <t>WIR-MECH-117</t>
  </si>
  <si>
    <t>WIR-MECH-118</t>
  </si>
  <si>
    <t>WIR-MECH-119</t>
  </si>
  <si>
    <t>WIR-MECH-120</t>
  </si>
  <si>
    <t>WIR-MECH-121</t>
  </si>
  <si>
    <t>WIR-MECH-122</t>
  </si>
  <si>
    <t>WIR-MECH-123</t>
  </si>
  <si>
    <t>WIR-MECH-124</t>
  </si>
  <si>
    <t>WIR-MECH-125</t>
  </si>
  <si>
    <t>WIR-MECH-126</t>
  </si>
  <si>
    <t>WIR-MECH-127</t>
  </si>
  <si>
    <t>WIR-MECH-128</t>
  </si>
  <si>
    <t>WIR-MECH-129</t>
  </si>
  <si>
    <t>WIR-MECH-130</t>
  </si>
  <si>
    <t>WIR-MECH-131</t>
  </si>
  <si>
    <t>WIR-MECH-132</t>
  </si>
  <si>
    <t>WIR-MECH-133</t>
  </si>
  <si>
    <t>kiosk 09</t>
  </si>
  <si>
    <t>kiosk 10</t>
  </si>
  <si>
    <t>kiosk 12</t>
  </si>
  <si>
    <t>kiosk 17</t>
  </si>
  <si>
    <t>kiosk 21</t>
  </si>
  <si>
    <t>kiosk 22</t>
  </si>
  <si>
    <t>kiosk 23</t>
  </si>
  <si>
    <t>kiosk 25</t>
  </si>
  <si>
    <t>kiosk 30</t>
  </si>
  <si>
    <t>QC03</t>
  </si>
  <si>
    <t>QC04</t>
  </si>
  <si>
    <t>QC10</t>
  </si>
  <si>
    <t>QC13</t>
  </si>
  <si>
    <t>QC14</t>
  </si>
  <si>
    <t>R03</t>
  </si>
  <si>
    <t>R04</t>
  </si>
  <si>
    <t>VS-16 .VS-17</t>
  </si>
  <si>
    <t>R01</t>
  </si>
  <si>
    <t>E01</t>
  </si>
  <si>
    <t>FA-01</t>
  </si>
  <si>
    <t>FA-02</t>
  </si>
  <si>
    <t>FA-03</t>
  </si>
  <si>
    <t>R05</t>
  </si>
  <si>
    <t>QC-18</t>
  </si>
  <si>
    <t>QC-11</t>
  </si>
  <si>
    <t>QC-12</t>
  </si>
  <si>
    <t>QC-15</t>
  </si>
  <si>
    <t>QC-16</t>
  </si>
  <si>
    <t>WC-01</t>
  </si>
  <si>
    <t>WC-02</t>
  </si>
  <si>
    <t>WIR-Civil-201</t>
  </si>
  <si>
    <t>WIR-Civil-202</t>
  </si>
  <si>
    <t>WIR-Civil-203</t>
  </si>
  <si>
    <t>WIR-Civil-204</t>
  </si>
  <si>
    <t>WIR-Civil-205</t>
  </si>
  <si>
    <t>WIR-Civil-206</t>
  </si>
  <si>
    <t>WIR-Civil-207</t>
  </si>
  <si>
    <t>WIR-Civil-208</t>
  </si>
  <si>
    <t>WIR-Civil-209</t>
  </si>
  <si>
    <t>WIR-Civil-210</t>
  </si>
  <si>
    <t>WIR-Civil-211</t>
  </si>
  <si>
    <t>WIR-Civil-212</t>
  </si>
  <si>
    <t>WIR-Civil-213</t>
  </si>
  <si>
    <t>WIR-Civil-214</t>
  </si>
  <si>
    <t>WIR-Civil-215</t>
  </si>
  <si>
    <t>WIR-Civil-216</t>
  </si>
  <si>
    <t>WIR-Civil-217</t>
  </si>
  <si>
    <t>WIR-Civil-218</t>
  </si>
  <si>
    <t>WIR-Civil-219</t>
  </si>
  <si>
    <t>WIR-Civil-220</t>
  </si>
  <si>
    <t>WIR-Civil-221</t>
  </si>
  <si>
    <t>WIR-Civil-222</t>
  </si>
  <si>
    <t>WIR-Civil-223</t>
  </si>
  <si>
    <t>WIR-Civil-224</t>
  </si>
  <si>
    <t>WIR-Civil-226</t>
  </si>
  <si>
    <t>WIR-Civil-227</t>
  </si>
  <si>
    <t>WIR-Civil-228</t>
  </si>
  <si>
    <t>WIR-Civil-229</t>
  </si>
  <si>
    <t>WIR-Civil-230</t>
  </si>
  <si>
    <t>WIR-Civil-231</t>
  </si>
  <si>
    <t>WIR-Civil-232</t>
  </si>
  <si>
    <t>WIR-Civil-233</t>
  </si>
  <si>
    <t>WIR-Civil-234</t>
  </si>
  <si>
    <t>WIR-Civil-235</t>
  </si>
  <si>
    <t>WIR-Civil-236</t>
  </si>
  <si>
    <t>WIR-Civil-237</t>
  </si>
  <si>
    <t>WIR-Civil-238</t>
  </si>
  <si>
    <t>WIR-Civil-239</t>
  </si>
  <si>
    <t>WIR-Civil-240</t>
  </si>
  <si>
    <t>WIR-Civil-241</t>
  </si>
  <si>
    <t>WIR-Civil-242</t>
  </si>
  <si>
    <t>WIR-Civil-243</t>
  </si>
  <si>
    <t>WIR-Civil-244</t>
  </si>
  <si>
    <t>WIR-Civil-245</t>
  </si>
  <si>
    <t>WIR-Civil-246</t>
  </si>
  <si>
    <t>WIR-Civil-247</t>
  </si>
  <si>
    <t>WIR-Civil-248</t>
  </si>
  <si>
    <t>WIR-Civil-249</t>
  </si>
  <si>
    <t>WIR-Civil-250</t>
  </si>
  <si>
    <t>WIR-Civil-251</t>
  </si>
  <si>
    <t>WIR-Civil-252</t>
  </si>
  <si>
    <t>WIR-Civil-253</t>
  </si>
  <si>
    <t>WIR-Civil-254</t>
  </si>
  <si>
    <t>WIR-Civil-255</t>
  </si>
  <si>
    <t>WIR-Civil-256</t>
  </si>
  <si>
    <t>WIR-Civil-257</t>
  </si>
  <si>
    <t>WIR-Civil-258</t>
  </si>
  <si>
    <t>WIR-Civil-259</t>
  </si>
  <si>
    <t>WIR-Civil-260</t>
  </si>
  <si>
    <t>WIR-Civil-261</t>
  </si>
  <si>
    <t>WIR-Civil-262</t>
  </si>
  <si>
    <t>WIR-Civil-263</t>
  </si>
  <si>
    <t>WIR-Civil-264</t>
  </si>
  <si>
    <t>WIR-Civil-265</t>
  </si>
  <si>
    <t>WIR-Civil-266</t>
  </si>
  <si>
    <t>WIR-Civil-267</t>
  </si>
  <si>
    <t>WIR-Civil-268</t>
  </si>
  <si>
    <t>WIR-Civil-269</t>
  </si>
  <si>
    <t>WIR-Civil-270</t>
  </si>
  <si>
    <t>WIR-Civil-271</t>
  </si>
  <si>
    <t>WIR-Civil-272</t>
  </si>
  <si>
    <t>WIR-Civil-273</t>
  </si>
  <si>
    <t>WIR-Civil-274</t>
  </si>
  <si>
    <t>WIR-Civil-275</t>
  </si>
  <si>
    <t>WIR-Civil-276</t>
  </si>
  <si>
    <t>WIR-Civil-277</t>
  </si>
  <si>
    <t>WIR-Civil-278</t>
  </si>
  <si>
    <t>WIR-Civil-279</t>
  </si>
  <si>
    <t>WIR-Civil-280</t>
  </si>
  <si>
    <t>WIR-Civil-281</t>
  </si>
  <si>
    <t>WIR-Civil-282</t>
  </si>
  <si>
    <t>WIR-Civil-283</t>
  </si>
  <si>
    <t>WIR-Civil-284</t>
  </si>
  <si>
    <t>WIR-Civil-285</t>
  </si>
  <si>
    <t>WIR-Civil-286</t>
  </si>
  <si>
    <t>WIR-Civil-287</t>
  </si>
  <si>
    <t>WIR-Civil-288</t>
  </si>
  <si>
    <t>WIR-Civil-289</t>
  </si>
  <si>
    <t>WIR-Civil-290</t>
  </si>
  <si>
    <t>WIR-Civil-291</t>
  </si>
  <si>
    <t>WIR-Civil-292</t>
  </si>
  <si>
    <t>WIR-Civil-293</t>
  </si>
  <si>
    <t>WIR-Civil-294</t>
  </si>
  <si>
    <t>WIR-Civil-295</t>
  </si>
  <si>
    <t>WIR-Civil-296</t>
  </si>
  <si>
    <t>WIR-Civil-297</t>
  </si>
  <si>
    <t>WIR-Civil-298</t>
  </si>
  <si>
    <t>WIR-Civil-299</t>
  </si>
  <si>
    <t>WIR-Civil-300</t>
  </si>
  <si>
    <t>WIR-Civil-301</t>
  </si>
  <si>
    <t>WIR-Civil-302</t>
  </si>
  <si>
    <t>WIR-Civil-303</t>
  </si>
  <si>
    <t>WIR-Civil-304</t>
  </si>
  <si>
    <t>WIR-Civil-305</t>
  </si>
  <si>
    <t>ZONE :3-4
Building : Q-C(03-04)</t>
  </si>
  <si>
    <t>Prevention Termites . Polythene Sheet</t>
  </si>
  <si>
    <t>Pouring For R.C raft</t>
  </si>
  <si>
    <t>Steel structure working</t>
  </si>
  <si>
    <t>Pouring For Screed ( ground floor )</t>
  </si>
  <si>
    <t>ZONE :3-4
Building : Q-C(05-06)</t>
  </si>
  <si>
    <t>ZONE :3-4
Building : Q-C(07-08)</t>
  </si>
  <si>
    <t>WIR-Civil-306</t>
  </si>
  <si>
    <t>WIR-Civil-307</t>
  </si>
  <si>
    <t>WIR-Civil-308</t>
  </si>
  <si>
    <t>WIR-Civil-309</t>
  </si>
  <si>
    <t>WIR-Civil-310</t>
  </si>
  <si>
    <t>WIR-Civil-311</t>
  </si>
  <si>
    <t>WIR-Civil-312</t>
  </si>
  <si>
    <t>WIR-Civil-313</t>
  </si>
  <si>
    <t>WIR-Civil-314</t>
  </si>
  <si>
    <t>WIR-Civil-315</t>
  </si>
  <si>
    <t>WIR-Civil-316</t>
  </si>
  <si>
    <t>WIR-Civil-317</t>
  </si>
  <si>
    <t>WIR-Civil-318</t>
  </si>
  <si>
    <t>WIR-Civil-319</t>
  </si>
  <si>
    <t>WIR-Civil-320</t>
  </si>
  <si>
    <t>WIR-Civil-321</t>
  </si>
  <si>
    <t>WIR-Civil-322</t>
  </si>
  <si>
    <t>WIR-Civil-323</t>
  </si>
  <si>
    <t>WIR-Civil-324</t>
  </si>
  <si>
    <t>WIR-Civil-325</t>
  </si>
  <si>
    <t>WIR-Civil-326</t>
  </si>
  <si>
    <t>Steel Work of Upper Beam and slab</t>
  </si>
  <si>
    <t>Form Work of Upper Beam and slab</t>
  </si>
  <si>
    <t>Pouring For Upper Beam ands slab</t>
  </si>
  <si>
    <t>Pouring For screed ( ground floor )</t>
  </si>
  <si>
    <t>ZONE : 3-4
Building : Q-C(11-12-15-16)</t>
  </si>
  <si>
    <t>WIR-SURV-196</t>
  </si>
  <si>
    <t>Zone: 2</t>
  </si>
  <si>
    <t>(Excavation Level) = F.F.L- 0.60</t>
  </si>
  <si>
    <t>WIR-SURV-197</t>
  </si>
  <si>
    <t>WIR-SURV-198</t>
  </si>
  <si>
    <t>(Plain Concrete (PC)) = F.F.L - 0.50</t>
  </si>
  <si>
    <t>(Reinforced Concrete (RC)) = F.F.L</t>
  </si>
  <si>
    <t>(Columns)</t>
  </si>
  <si>
    <t>WIR-SURV-199</t>
  </si>
  <si>
    <t>WIR-SURV-200</t>
  </si>
  <si>
    <t>WIR-SURV-201</t>
  </si>
  <si>
    <t>WIR-SURV-202</t>
  </si>
  <si>
    <t>WIR-SURV-203</t>
  </si>
  <si>
    <t>WIR-SURV-204</t>
  </si>
  <si>
    <t>WIR-SURV-205</t>
  </si>
  <si>
    <t>WIR-SURV-206</t>
  </si>
  <si>
    <t>WIR-SURV-207</t>
  </si>
  <si>
    <t>WIR-SURV-208</t>
  </si>
  <si>
    <t>WIR-SURV-209</t>
  </si>
  <si>
    <t>(Excavation Level)</t>
  </si>
  <si>
    <t>(Plain Concrete (PC))</t>
  </si>
  <si>
    <t>WIR-SURV-210</t>
  </si>
  <si>
    <t>WIR-SURV-211</t>
  </si>
  <si>
    <t>WIR-SURV-212</t>
  </si>
  <si>
    <t>WIR-SURV-213</t>
  </si>
  <si>
    <t>WIR-SURV-214</t>
  </si>
  <si>
    <t>WIR-SURV-215</t>
  </si>
  <si>
    <t>(Reinforced Concrete (RC))</t>
  </si>
  <si>
    <t>WIR-SURV-216</t>
  </si>
  <si>
    <t>WIR-SURV-217</t>
  </si>
  <si>
    <t>WIR-SURV-218</t>
  </si>
  <si>
    <t>WIR-SURV-219</t>
  </si>
  <si>
    <t>WIR-SURV-220</t>
  </si>
  <si>
    <t>WIR-SURV-221</t>
  </si>
  <si>
    <t>WIR-SURV-222</t>
  </si>
  <si>
    <t>WIR-SURV-223</t>
  </si>
  <si>
    <t>WIR-SURV-224</t>
  </si>
  <si>
    <t>WIR-SURV-225</t>
  </si>
  <si>
    <t>WIR-SURV-226</t>
  </si>
  <si>
    <t>WIR-SURV-227</t>
  </si>
  <si>
    <t>WIR-SURV-228</t>
  </si>
  <si>
    <t>WIR-SURV-229</t>
  </si>
  <si>
    <t>WIR-SURV-230</t>
  </si>
  <si>
    <t>WIR-SURV-231</t>
  </si>
  <si>
    <t>WIR-SURV-232</t>
  </si>
  <si>
    <t>WIR-SURV-233</t>
  </si>
  <si>
    <t>WIR-SURV-234</t>
  </si>
  <si>
    <t>WIR-SURV-235</t>
  </si>
  <si>
    <t>WIR-SURV-236</t>
  </si>
  <si>
    <t>WIR-SURV-237</t>
  </si>
  <si>
    <t>WIR-SURV-238</t>
  </si>
  <si>
    <t>WIR-SURV-239</t>
  </si>
  <si>
    <t>WIR-SURV-240</t>
  </si>
  <si>
    <t>WIR-SURV-241</t>
  </si>
  <si>
    <t>WIR-SURV-242</t>
  </si>
  <si>
    <t>WIR-SURV-243</t>
  </si>
  <si>
    <t>WIR-SURV-244</t>
  </si>
  <si>
    <t>WIR-SURV-245</t>
  </si>
  <si>
    <t>WIR-SURV-246</t>
  </si>
  <si>
    <t>WIR-SURV-247</t>
  </si>
  <si>
    <t>WIR-SURV-248</t>
  </si>
  <si>
    <t>WIR-SURV-249</t>
  </si>
  <si>
    <t>WIR-SURV-250</t>
  </si>
  <si>
    <t>WIR-SURV-251</t>
  </si>
  <si>
    <t>WIR-SURV-252</t>
  </si>
  <si>
    <t>WIR-SURV-253</t>
  </si>
  <si>
    <t>WIR-SURV-254</t>
  </si>
  <si>
    <t>WIR-SURV-255</t>
  </si>
  <si>
    <t>WIR-SURV-256</t>
  </si>
  <si>
    <t>WIR-SURV-257</t>
  </si>
  <si>
    <t>WIR-SURV-258</t>
  </si>
  <si>
    <t>WIR-SURV-259</t>
  </si>
  <si>
    <t>WIR-SURV-260</t>
  </si>
  <si>
    <t>WIR-SURV-261</t>
  </si>
  <si>
    <t>WIR-SURV-262</t>
  </si>
  <si>
    <t>(Prevention Termites . Polythene Sheet)</t>
  </si>
  <si>
    <t>(Form Work of P.C Footing)</t>
  </si>
  <si>
    <t>ZONE :2
Building : Q-K(11-24)</t>
  </si>
  <si>
    <t>(Pouring For P.C Footing)</t>
  </si>
  <si>
    <t>(Form and Steel Work of R.C raft)</t>
  </si>
  <si>
    <t>(Pouring For R.C raft)</t>
  </si>
  <si>
    <t>(Surface Preparation for R.C Footing Before Insulation)</t>
  </si>
  <si>
    <t>(Insulation of R.C raft)</t>
  </si>
  <si>
    <t>(Steel structure working)</t>
  </si>
  <si>
    <t>(Pouring For Screed ( ground floor ))</t>
  </si>
  <si>
    <t>ZONE :3-4
Building : Q-K(05-06-18-19)</t>
  </si>
  <si>
    <t>(Installation of H.C.S)</t>
  </si>
  <si>
    <t>(Steel works of Screed after H.C.S</t>
  </si>
  <si>
    <t>(Pouring For Screed)</t>
  </si>
  <si>
    <t>ZONE :2
Building : Q-K(07-20)</t>
  </si>
  <si>
    <t>(Steel works of Screed after H.C.S)</t>
  </si>
  <si>
    <t>ZONE : 2
Building : Q-C(11-12-15-16)</t>
  </si>
  <si>
    <t>ZONE :3-4
Building : Q-C(11-12-15-16)</t>
  </si>
  <si>
    <t>WIR-MECH-134</t>
  </si>
  <si>
    <t>WIR-MECH-135</t>
  </si>
  <si>
    <t>WIR-MECH-136</t>
  </si>
  <si>
    <t>WIR-MECH-137</t>
  </si>
  <si>
    <t>WIR-MECH-138</t>
  </si>
  <si>
    <t>WIR-MECH-139</t>
  </si>
  <si>
    <t>WIR-MECH-140</t>
  </si>
  <si>
    <t>WIR-MECH-141</t>
  </si>
  <si>
    <t>WIR-MECH-142</t>
  </si>
  <si>
    <t>WIR-MECH-143</t>
  </si>
  <si>
    <t>WIR-MECH-144</t>
  </si>
  <si>
    <t>WIR-MECH-145</t>
  </si>
  <si>
    <t>WIR-MECH-146</t>
  </si>
  <si>
    <t>WIR-MECH-147</t>
  </si>
  <si>
    <t>WIR-MECH-148</t>
  </si>
  <si>
    <t>WIR-MECH-149</t>
  </si>
  <si>
    <t>WIR-MECH-150</t>
  </si>
  <si>
    <t>WIR-MECH-151</t>
  </si>
  <si>
    <t>WIR-MECH-152</t>
  </si>
  <si>
    <t>REQUEST: Installation and test for underground drainage pipes &amp; SOG with house
connections for Qaha GA-01</t>
  </si>
  <si>
    <t>REQUEST: Installation and test for underground drainage pipes &amp; SOG with house
connections for Qaha GA-02</t>
  </si>
  <si>
    <t>REQUEST: Installation and test for underground drainage pipes &amp; SOG with house
connections for Qaha GA-03</t>
  </si>
  <si>
    <t>REQUEST: Installation and test for underground drainage pipes &amp; SOG with house
connections for Qaha GA-04</t>
  </si>
  <si>
    <t>REQUEST: Installation and test for underground drainage pipes &amp; SOG with house
connections for Qaha GA-07</t>
  </si>
  <si>
    <t>REQUEST: Installation and test for underground drainage pipes &amp; SOG with house
connections for Qaha GA-05</t>
  </si>
  <si>
    <t>REQUEST: Installation and test for underground drainage pipes &amp; SOG with house
connections for Qaha GA-06</t>
  </si>
  <si>
    <t>REQUEST: Installation and test for underground drainage pipes &amp; SOG with house
connections for Qaha GA-08</t>
  </si>
  <si>
    <t>REQUEST: Installation and test for underground drainage pipes &amp; SOG with house
connections for Qaha GA-09</t>
  </si>
  <si>
    <t>REQUEST: Installation and test for underground drainage pipes &amp; SOG with house
connections for Qaha GA-10</t>
  </si>
  <si>
    <t>REQUEST: Installation and test for underground drainage pipes &amp; SOG with house
connections for Qaha GA-11</t>
  </si>
  <si>
    <t>REQUEST: Installation and test for drainage pipes in concrete with house connections for
Qaha Kiosk-01</t>
  </si>
  <si>
    <t>Zone: 04
Building:Kiosk-02</t>
  </si>
  <si>
    <t>REQUEST: Installation and test for drainage pipes in concrete with house connections for
Qaha Kiosk-02</t>
  </si>
  <si>
    <t>Zone: 03
Building:Kiosk-03</t>
  </si>
  <si>
    <t>REQUEST: Installation and test for drainage pipes in concrete with house connections for
Qaha Kiosk-03</t>
  </si>
  <si>
    <t>Zone: 03
Building:Kiosk-04</t>
  </si>
  <si>
    <t>REQUEST: Installation and test for drainage pipes in concrete with house connections for
Qaha Kiosk-04</t>
  </si>
  <si>
    <t>Zone: 02
Building:Kiosk-08</t>
  </si>
  <si>
    <t>REQUEST: Installation and test for drainage pipes in concrete with house connections for
Qaha Kiosk-08</t>
  </si>
  <si>
    <t>Zone: 02
Building:Kiosk-09</t>
  </si>
  <si>
    <t>REQUEST: Installation and test for drainage pipes in concrete with house connections for
Qaha Kiosk-09</t>
  </si>
  <si>
    <t>Zone: 02
Building:Kiosk-10</t>
  </si>
  <si>
    <t>REQUEST: Installation and test for drainage pipes in concrete with house connection for Qaha
Kiosk-10</t>
  </si>
  <si>
    <t>WIR-MECH-153</t>
  </si>
  <si>
    <t>WIR-MECH-154</t>
  </si>
  <si>
    <t>WIR-MECH-155</t>
  </si>
  <si>
    <t>WIR-MECH-156</t>
  </si>
  <si>
    <t>WIR-MECH-157</t>
  </si>
  <si>
    <t>WIR-MECH-158</t>
  </si>
  <si>
    <t>WIR-MECH-159</t>
  </si>
  <si>
    <t>WIR-MECH-160</t>
  </si>
  <si>
    <t>WIR-MECH-161</t>
  </si>
  <si>
    <t>WIR-MECH-162</t>
  </si>
  <si>
    <t>WIR-MECH-163</t>
  </si>
  <si>
    <t>WIR-MECH-164</t>
  </si>
  <si>
    <t>Inspection of installation of lighting fixtures</t>
  </si>
  <si>
    <t>Attachement</t>
  </si>
  <si>
    <t>3-1</t>
  </si>
  <si>
    <t>17-0</t>
  </si>
  <si>
    <t>18-0</t>
  </si>
  <si>
    <t>4-1</t>
  </si>
  <si>
    <t>Inspection Request - ELEC</t>
  </si>
  <si>
    <t>Installation and test for drainage pipes in concrete with house connection for Qaha Kiosk-12</t>
  </si>
  <si>
    <t>Zone: 02 Building: Kiosk-17</t>
  </si>
  <si>
    <t>Installation and test for drainage pipes in concrete with house connections for Qaha Kiosk-17</t>
  </si>
  <si>
    <t>Zone: 02 Building:Kiosk-21</t>
  </si>
  <si>
    <t>Installation and test for drainage pipes in concrete with house connections for Qaha Kiosk-21</t>
  </si>
  <si>
    <t>WIR-MECH-165</t>
  </si>
  <si>
    <t>WIR-MECH-166</t>
  </si>
  <si>
    <t>WIR-MECH-167</t>
  </si>
  <si>
    <t>WIR-MECH-168</t>
  </si>
  <si>
    <t>WIR-MECH-169</t>
  </si>
  <si>
    <t>Zone: 04 Building:Kiosk-01</t>
  </si>
  <si>
    <t>Installation and test for drainage pipes in walls with vent pipes for Qaha Kiosk-01</t>
  </si>
  <si>
    <t>WIR-MECH-170</t>
  </si>
  <si>
    <t>Zone: 04, Building: Kiosk-02</t>
  </si>
  <si>
    <t>Installation and test for drainage pipes in walls with vent pipes for Qaha Kiosk-02</t>
  </si>
  <si>
    <t>WIR-MECH-171</t>
  </si>
  <si>
    <t>Zone: 03 Building:Kiosk-03</t>
  </si>
  <si>
    <t>Installation and test for drainage pipes in walls with vent pipes for Qaha Kiosk-03</t>
  </si>
  <si>
    <t>WIR-MECH-172</t>
  </si>
  <si>
    <t>Zone: 03, Building: Kiosk-04</t>
  </si>
  <si>
    <t>Installation and test for drainage pipes in walls with vent pipes for Qaha Kiosk-04</t>
  </si>
  <si>
    <t>WIR-MECH-173</t>
  </si>
  <si>
    <t>Installation and test for drainage pipes in walls with vent pipes for Qaha Kiosk-08</t>
  </si>
  <si>
    <t>WIR-MECH-174</t>
  </si>
  <si>
    <t>Installation and test for drainage pipes in walls with vent pipes for Qaha Kiosk-09</t>
  </si>
  <si>
    <t>WIR-MECH-175</t>
  </si>
  <si>
    <t>Zone: 02, Building: Kiosk-10</t>
  </si>
  <si>
    <t>Installation and test for drainage pipes in walls with vent pipes for Qaha Kiosk-10</t>
  </si>
  <si>
    <t>WIR-MECH-176</t>
  </si>
  <si>
    <t>Zone: 02, Building: Kiosk-12</t>
  </si>
  <si>
    <t>Installation and test for drainage pipes in walls with vent pipes for Qaha Kiosk-12</t>
  </si>
  <si>
    <t>WIR-MECH-177</t>
  </si>
  <si>
    <t>Zone: 02 Building:Kiosk-17</t>
  </si>
  <si>
    <t>Installation and test for drainage pipes in walls with vent pipes for Qaha Kiosk-17</t>
  </si>
  <si>
    <t>WIR-MECH-178</t>
  </si>
  <si>
    <t>Installation and test for drainage pipes in walls with vent pipes for Qaha Kiosk-21</t>
  </si>
  <si>
    <t>WIR-MECH-179</t>
  </si>
  <si>
    <t>Zone: 02, Building: Kiosk-22</t>
  </si>
  <si>
    <t>Installation and test for drainage pipes in walls with vent pipes for Qaha Kiosk-22</t>
  </si>
  <si>
    <t>WIR-MECH-180</t>
  </si>
  <si>
    <t>Zone: 02 Building:Kiosk-23</t>
  </si>
  <si>
    <t>Installation and test for drainage pipes in walls with vent pipes for Qaha Kiosk-23</t>
  </si>
  <si>
    <t>WIR-MECH-181</t>
  </si>
  <si>
    <t>Zone: 02 Building: Kiosk-25</t>
  </si>
  <si>
    <t>Installation and test for drainage pipes in walls with vent pipes for Qaha Kiosk-25</t>
  </si>
  <si>
    <t>WIR-MECH-182</t>
  </si>
  <si>
    <t>Zone: 02 Building:Kiosk-30</t>
  </si>
  <si>
    <t>Installation and test for drainage pipes in walls with vent pipes for Qaha Kiosk-30</t>
  </si>
  <si>
    <t>WIR-MECH-183</t>
  </si>
  <si>
    <t>Zone: 02, Building: GA-01</t>
  </si>
  <si>
    <t>Installation and test for drainage pipes in walls with vent pipes for Qaha GA-01</t>
  </si>
  <si>
    <t>WIR-MECH-184</t>
  </si>
  <si>
    <t>Zone: 02, Building: GA-02</t>
  </si>
  <si>
    <t>Installation and test for drainage pipes in walls with vent pipes for Qaha GA-02</t>
  </si>
  <si>
    <t>WIR-MECH-185</t>
  </si>
  <si>
    <t>Zone: 02, Building: GA-03</t>
  </si>
  <si>
    <t>Installation and test for drainage pipes in walls with vent pipes for Qaha GA-03</t>
  </si>
  <si>
    <t>WIR-MECH-186</t>
  </si>
  <si>
    <t>Zone: 02, Building: GA-04</t>
  </si>
  <si>
    <t>Installation and test for drainage pipes in walls with vent pipes for Qaha GA-04</t>
  </si>
  <si>
    <t>WIR-MECH-187</t>
  </si>
  <si>
    <t>Zone: 02, Building: GA-06</t>
  </si>
  <si>
    <t>Installation and test for drainage pipes in walls with vent pipes for Qaha GA-06</t>
  </si>
  <si>
    <t>WIR-MECH-188</t>
  </si>
  <si>
    <t>Zone: 02, Building: GA-07</t>
  </si>
  <si>
    <t>Installation and test for drainage pipes in walls with vent pipes for Qaha GA-07</t>
  </si>
  <si>
    <t>WIR-MECH-189</t>
  </si>
  <si>
    <t>Zone: 02 Building:GA-08</t>
  </si>
  <si>
    <t>Installation and test for drainage pipes in walls with vent pipes for Qaha GA-08</t>
  </si>
  <si>
    <t>WIR-MECH-190</t>
  </si>
  <si>
    <t>Zone: 02 Building: GA-09</t>
  </si>
  <si>
    <t>Installation and test for drainage pipes in walls with vent pipes for Qaha GA-09</t>
  </si>
  <si>
    <t>WIR-MECH-191</t>
  </si>
  <si>
    <t>Zone: 02, Building: GA-10</t>
  </si>
  <si>
    <t>Installation and test for drainage pipes in walls with vent pipes for Qaha GA-10</t>
  </si>
  <si>
    <t>WIR-MECH-192</t>
  </si>
  <si>
    <t>Zone: 02 Building: GA-11</t>
  </si>
  <si>
    <t>Installation and test for drainage pipes in walls with vent pipes for Qaha GA-11</t>
  </si>
  <si>
    <t>WIR-MECH-193</t>
  </si>
  <si>
    <t>Zone: 02 Building:GA-05</t>
  </si>
  <si>
    <t>Installation and test for drainage pipes in walls with vent pipes for Qaha GA-05</t>
  </si>
  <si>
    <t>CLOSED</t>
  </si>
  <si>
    <t>IN</t>
  </si>
  <si>
    <t>PENDING</t>
  </si>
  <si>
    <t>2nd Layer Insulation of R.C raft</t>
  </si>
  <si>
    <t>WIR-SURV-263</t>
  </si>
  <si>
    <t>WIR-SURV-264</t>
  </si>
  <si>
    <t>structure Steel Work</t>
  </si>
  <si>
    <t>c</t>
  </si>
  <si>
    <t>b</t>
  </si>
  <si>
    <t>Zone : 03
Building :royal ( q-vv01 )</t>
  </si>
  <si>
    <t>WIR-Civil-138</t>
  </si>
  <si>
    <t>NCR closing 12</t>
  </si>
  <si>
    <t>d</t>
  </si>
  <si>
    <t>Building : VIP RECEPTION</t>
  </si>
  <si>
    <t>Steel works of Screed UPPER SLAB</t>
  </si>
  <si>
    <t>Pouring For screed UPPER SLAB</t>
  </si>
  <si>
    <t>Building : GATHERING</t>
  </si>
  <si>
    <t>Building : CONTROL ROOM</t>
  </si>
  <si>
    <t>Form Work of P.C</t>
  </si>
  <si>
    <t>Pouring For P.C</t>
  </si>
  <si>
    <t>Surface preparation for r.c raft before insulation</t>
  </si>
  <si>
    <t>Prevention Termites Polythene Sheet</t>
  </si>
  <si>
    <t>الرد علي NCR-014</t>
  </si>
  <si>
    <t>WIR-Civil-327</t>
  </si>
  <si>
    <t>WIR-Civil-328</t>
  </si>
  <si>
    <t>WIR-Civil-329</t>
  </si>
  <si>
    <t>WIR-Civil-330</t>
  </si>
  <si>
    <t>WIR-Civil-331</t>
  </si>
  <si>
    <t>Surface Preparation for R.C RAFT Before Insulation</t>
  </si>
  <si>
    <t>WIR-Civil-332</t>
  </si>
  <si>
    <t>WIR-Civil-333</t>
  </si>
  <si>
    <t>WIR-Civil-334</t>
  </si>
  <si>
    <t>WIR-Civil-335</t>
  </si>
  <si>
    <t>WIR-Civil-336</t>
  </si>
  <si>
    <t>WIR-Civil-337</t>
  </si>
  <si>
    <t>Electrical</t>
  </si>
  <si>
    <t>Closing NCR 002</t>
  </si>
  <si>
    <t>Closing NCR 004</t>
  </si>
  <si>
    <t>Inspection of first fix for power lighting, low current(Wall celing</t>
  </si>
  <si>
    <t>Inspection of wire pulling for lighting and power</t>
  </si>
  <si>
    <t>Inspection of installation of lighting switches &amp; power sockets</t>
  </si>
  <si>
    <t>Inspction of fire alaram cable pulling</t>
  </si>
  <si>
    <t>Inspection of installation of fire alaram devices</t>
  </si>
  <si>
    <t>Inspection of fire alaram panel imnstallation</t>
  </si>
  <si>
    <t>Zone: 5S FOR MAIN ROAD</t>
  </si>
  <si>
    <t>(LEVEL OF 5S)</t>
  </si>
  <si>
    <t>WIR-SURV-265</t>
  </si>
  <si>
    <t>LEVEL OF 5S</t>
  </si>
  <si>
    <t>WIR-SURV-266</t>
  </si>
  <si>
    <t>WIR-MECH-194</t>
  </si>
  <si>
    <t>Zone: 04
Building:QC-07</t>
  </si>
  <si>
    <t>Installation and test for drainage pipes in walls with vent pipes for Qaha C-07</t>
  </si>
  <si>
    <t>8-فبراير</t>
  </si>
  <si>
    <t>WIR-MECH-195</t>
  </si>
  <si>
    <t>Zone: 03
Building:QC-08</t>
  </si>
  <si>
    <t>Installation and test for drainage pipes in walls with vent pipes for Qaha C-08</t>
  </si>
  <si>
    <t>WIR-MECH-196</t>
  </si>
  <si>
    <t>Zone: 04
Building:QC-05</t>
  </si>
  <si>
    <t>REQUEST: Installation and test for drainage pipes in walls with vent pipes for Qaha C-05</t>
  </si>
  <si>
    <t>WIR-MECH-197</t>
  </si>
  <si>
    <t>Zone: 03
Building:QC-06</t>
  </si>
  <si>
    <t>REQUEST: Installation and test for drainage pipes in walls with vent pipes for Qaha C-06</t>
  </si>
  <si>
    <t>WIR-MECH-198</t>
  </si>
  <si>
    <t>Zone: 02
Building:Kiosk-20</t>
  </si>
  <si>
    <t>REQUEST: Installation and test for drainage pipes in walls with vent pipes for Qaha Kiosk-20</t>
  </si>
  <si>
    <t>WIR-MECH-199</t>
  </si>
  <si>
    <t>Zone: 02
Building:Kiosk-24</t>
  </si>
  <si>
    <t>REQUEST: Installation and test for drainage pipes in walls with vent pipes for Qaha Kiosk-24</t>
  </si>
  <si>
    <t>WIR-MECH-200</t>
  </si>
  <si>
    <t>Zone: 02
Building: Maintenance store</t>
  </si>
  <si>
    <t>REQUEST: Installation and test for drainage pipes in walls with vent pipes for Maintenance Store.</t>
  </si>
  <si>
    <t>WIR-MECH-201</t>
  </si>
  <si>
    <t>Zone: 02
Building:Kiosk-11</t>
  </si>
  <si>
    <t>REQUEST: Installation and test for drainage pipes in walls with vent pipes for Qaha Kiosk-11</t>
  </si>
  <si>
    <t>WIR-MECH-202</t>
  </si>
  <si>
    <t>Zone: 02
Building:Kiosk-18</t>
  </si>
  <si>
    <t>REQUEST: Installation and test for drainage pipes in walls with vent pipes for Qaha Kiosk-18</t>
  </si>
  <si>
    <t>WIR-MECH-203</t>
  </si>
  <si>
    <t>Zone: 02
Building:Kiosk-19</t>
  </si>
  <si>
    <t>REQUEST: Installation and test for drainage pipes in walls with vent pipes for Qaha Kiosk-19</t>
  </si>
  <si>
    <t>WIR-MECH-204</t>
  </si>
  <si>
    <t>Zone: 02
Building:Kiosk-05</t>
  </si>
  <si>
    <t>REQUEST: Installation and test for drainage pipes in walls with vent pipes for Qaha Kiosk-05</t>
  </si>
  <si>
    <t>WIR-MECH-205</t>
  </si>
  <si>
    <t>Zone: 02
Building:Kiosk-06</t>
  </si>
  <si>
    <t>REQUEST: Installation and test for drainage pipes in walls with vent pipes for Qaha Kiosk-06</t>
  </si>
  <si>
    <t>WIR-MECH-206</t>
  </si>
  <si>
    <t>WIR-MECH-207</t>
  </si>
  <si>
    <t>WIR-MECH-208</t>
  </si>
  <si>
    <t>WIR-MECH-209</t>
  </si>
  <si>
    <t>WIR-MECH-210</t>
  </si>
  <si>
    <t>WIR-MECH-211</t>
  </si>
  <si>
    <t>WIR-MECH-212</t>
  </si>
  <si>
    <t>WIR-MECH-213</t>
  </si>
  <si>
    <t>WIR-MECH-214</t>
  </si>
  <si>
    <t>WIR-MECH-215</t>
  </si>
  <si>
    <t>WIR-MECH-216</t>
  </si>
  <si>
    <t>WIR-MECH-217</t>
  </si>
  <si>
    <t>WIR-MECH-218</t>
  </si>
  <si>
    <t>WIR-MECH-219</t>
  </si>
  <si>
    <t>WIR-MECH-220</t>
  </si>
  <si>
    <t>CLOZING NCR-001</t>
  </si>
  <si>
    <t>WIR-Civil-338</t>
  </si>
  <si>
    <t>WIR-Civil-339</t>
  </si>
  <si>
    <t>WIR-Civil-340</t>
  </si>
  <si>
    <t>WIR-Civil-341</t>
  </si>
  <si>
    <t>WIR-Civil-342</t>
  </si>
  <si>
    <t>WIR-Civil-343</t>
  </si>
  <si>
    <t>WIR-Civil-344</t>
  </si>
  <si>
    <t>WIR-Civil-345</t>
  </si>
  <si>
    <t>WIR-Civil-346</t>
  </si>
  <si>
    <t>WIR-Civil-347</t>
  </si>
  <si>
    <t>closing NCR- 005</t>
  </si>
  <si>
    <t>closing NCR- 010</t>
  </si>
  <si>
    <t>closing NCR- 017</t>
  </si>
  <si>
    <t>closing NCR- 019</t>
  </si>
  <si>
    <t>closing NCR- 022</t>
  </si>
  <si>
    <t>closing NCR- 018</t>
  </si>
  <si>
    <t>closing NCR- 020</t>
  </si>
  <si>
    <t>closing NCR- 007</t>
  </si>
  <si>
    <t>Zone: 04 Building:QC-10</t>
  </si>
  <si>
    <t>Installation and test for drainage pipes in concrete with house connections for Qaha C-10</t>
  </si>
  <si>
    <t>ur</t>
  </si>
  <si>
    <t xml:space="preserve">Zone: 02 
Building:Kiosk-22 
</t>
  </si>
  <si>
    <t>Installation and test for drainage pipes in concrete with house connections for Qaha Kiosk-22</t>
  </si>
  <si>
    <t>Zone: 04 
Building:R03</t>
  </si>
  <si>
    <t>Installation and test for drainage pipes in concrete with house connection for Qaha VIP lounge-R03</t>
  </si>
  <si>
    <t>Zone: 03 
Building:R04</t>
  </si>
  <si>
    <t>Installation and test for drainage pipes in concrete with house connection for Qaha VIP lounge-R04</t>
  </si>
  <si>
    <t>Zone: 04 Building:R01</t>
  </si>
  <si>
    <t>Installation and test for drainage pipes in concrete with house connection for Qaha VIP Reception</t>
  </si>
  <si>
    <t>Zone: 02 
Building:Kiosk-23</t>
  </si>
  <si>
    <t>Installation and test for drainage pipes in concrete with house connections for Qaha Kiosk-23</t>
  </si>
  <si>
    <t xml:space="preserve">Zone: 02 
Building:Kiosk-25 
</t>
  </si>
  <si>
    <t>Installation and test for drainage pipes in concrete with house connections for Qaha Kiosk-25</t>
  </si>
  <si>
    <t>Zone: 02 
Building:Kiosk-30</t>
  </si>
  <si>
    <t>Installation and test for drainage pipes in concrete with house connections for Qaha Kiosk-30</t>
  </si>
  <si>
    <t xml:space="preserve">Zone: 03 
Building:VS-16/VS-17 
</t>
  </si>
  <si>
    <t>Installation and test for Under tiles drainage pipes and Drainage in walls with house connections for Qaha VS-16/VS-17</t>
  </si>
  <si>
    <t xml:space="preserve">Zone: 03 
Building:QC-13 
</t>
  </si>
  <si>
    <t>Installation and test for drainage pipes in concrete with house connections for Qaha C-13</t>
  </si>
  <si>
    <t xml:space="preserve">Zone: 04 
Building:QC-09 
</t>
  </si>
  <si>
    <t>Installation and test for drainage pipes in concrete with house connections for Qaha C-09</t>
  </si>
  <si>
    <t>Zone: 03 
Building:QC-14</t>
  </si>
  <si>
    <t>Installation and test for drainage pipes in concrete with house connections for Qaha C-14</t>
  </si>
  <si>
    <t>Zone: 03 
Building:QC-04</t>
  </si>
  <si>
    <t>Installation and test for drainage pipes in concrete with house connections for Qaha C-04</t>
  </si>
  <si>
    <t>Zone: 04 
Building:QC-03</t>
  </si>
  <si>
    <t>Installation and test for drainage pipes in concrete with house connections for Qaha C-03</t>
  </si>
  <si>
    <t>9-فبراير</t>
  </si>
  <si>
    <t>Zone: 04 
Building:QC-10</t>
  </si>
  <si>
    <t>Zone: 02 
Building: control room</t>
  </si>
  <si>
    <t>Installation and test for drainage pipes in walls with vent pipes for Control Room.</t>
  </si>
  <si>
    <t xml:space="preserve">Zone: 04 
Building:GATE08 
</t>
  </si>
  <si>
    <t>Zone: 03 
Building:GATE09</t>
  </si>
  <si>
    <t>Installation and test for drainage pipes in walls with vent pipe for Qaha Gate-09</t>
  </si>
  <si>
    <t>Zone: 02 
Building:Kiosk-07</t>
  </si>
  <si>
    <t>Installation and test for drainage pipes in walls with vent pipes for Qaha Kiosk-07</t>
  </si>
  <si>
    <t>Zone: 02 
Building:R05</t>
  </si>
  <si>
    <t>Installation and test for drainage pipes in walls with vent pipes for Qaha gathering R05</t>
  </si>
  <si>
    <t>Zone: 03 
Building: QC-18</t>
  </si>
  <si>
    <t>REQUEST: Installation and test for drainage pipes in walls with vent pipes for Library QC-18</t>
  </si>
  <si>
    <t>: Installation and test for drainage pipes in concrete with house connections for Qaha C-03</t>
  </si>
  <si>
    <t xml:space="preserve">Zone: 04 
Building:QC-09 
</t>
  </si>
  <si>
    <t>Zone: 04 
Building:QC-11</t>
  </si>
  <si>
    <t>Installation and test for drainage pipes in walls with vent pipes for Qaha C-11</t>
  </si>
  <si>
    <t>Zone: 04 
Building:QC-12</t>
  </si>
  <si>
    <t>Installation and test for drainage pipes in walls with vent pipes for Qaha C-12</t>
  </si>
  <si>
    <t>Zone: 03 
Building:QC-13</t>
  </si>
  <si>
    <t>WIR-MECH-221</t>
  </si>
  <si>
    <t>Zone: 03 
Building:QC-15</t>
  </si>
  <si>
    <t>Installation and test for drainage pipes in walls with vent pipes for Qaha C-15</t>
  </si>
  <si>
    <t>WIR-MECH-222</t>
  </si>
  <si>
    <t xml:space="preserve">Zone: 03 
Building:QC-16 
</t>
  </si>
  <si>
    <t>Installation and test for drainage pipes in walls with vent pipes for Qaha C-16</t>
  </si>
  <si>
    <t>WIR-MECH-223</t>
  </si>
  <si>
    <t>Zone: 04 
Building:WC-01</t>
  </si>
  <si>
    <t>Installation and test for drainage pipes in walls with vent network for Qaha WC-01</t>
  </si>
  <si>
    <t>WIR-MECH-224</t>
  </si>
  <si>
    <t>Zone: 03 
Building:WC-02</t>
  </si>
  <si>
    <t>Installation and test for drainage pipes in walls with vent network for Qaha WC-02</t>
  </si>
  <si>
    <t>WIR-MECH-225</t>
  </si>
  <si>
    <t>Zone: 03 
Building:FA-02</t>
  </si>
  <si>
    <t>Installation and test for drainage pipes in walls with vent pipes for Qaha FA-02</t>
  </si>
  <si>
    <t>WIR-MECH-226</t>
  </si>
  <si>
    <t>Zone: 02 
Building:FA-03</t>
  </si>
  <si>
    <t>Installation and test for drainage pipes in walls with vent pipes for Qaha FA-03</t>
  </si>
  <si>
    <t>WIR-MECH-227</t>
  </si>
  <si>
    <t xml:space="preserve">Zone: 04 
Building:FA-01 
</t>
  </si>
  <si>
    <t>Installation and test for drainage pipes in walls with vent pipes for Qaha FA-01</t>
  </si>
  <si>
    <t>WIR-MECH-228</t>
  </si>
  <si>
    <t>Zone: 04 
Building:QC-07</t>
  </si>
  <si>
    <t>Installation and test for drainage pipes in concrete with house connections for Qaha C-07</t>
  </si>
  <si>
    <t>WIR-MECH-229</t>
  </si>
  <si>
    <t>Zone: 03 
Building:QC-08</t>
  </si>
  <si>
    <t>Installation and test for drainage pipes in concrete with house connections for Qaha C-08</t>
  </si>
  <si>
    <t>WIR-MECH-230</t>
  </si>
  <si>
    <t>: Installation and test for drainage pipes in concrete with house connections for Qaha C-05</t>
  </si>
  <si>
    <t>WIR-MECH-231</t>
  </si>
  <si>
    <t>Zone: 03 
Building:QC-06</t>
  </si>
  <si>
    <t>Installation and test for drainage pipes in concrete with house connections for Qaha C-06</t>
  </si>
  <si>
    <t>WIR-MECH-232</t>
  </si>
  <si>
    <t>Zone: 02 
Building:Kiosk-20</t>
  </si>
  <si>
    <t>Installation and test for drainage pipes in concrete with house connections for Qaha Kiosk-20</t>
  </si>
  <si>
    <t>WIR-MECH-233</t>
  </si>
  <si>
    <t xml:space="preserve">Zone: 02 
Building:Kiosk-24 
</t>
  </si>
  <si>
    <t>Installation and test for drainage pipes in concrete with house connections for Qaha Kiosk-24</t>
  </si>
  <si>
    <t>WIR-MECH-234</t>
  </si>
  <si>
    <t>Zone: 02 
Building: Maintenance store</t>
  </si>
  <si>
    <t>Installation and test for drainage pipes in concrete with house connections for Maintenance store.</t>
  </si>
  <si>
    <t>WIR-MECH-235</t>
  </si>
  <si>
    <t xml:space="preserve">Zone: 02 
Building:Kiosk-11 
</t>
  </si>
  <si>
    <t>Installation and test for drainage pipes in concrete with house connections for Qaha Kiosk-11</t>
  </si>
  <si>
    <t>WIR-MECH-236</t>
  </si>
  <si>
    <t>Zone: 02 
Building:Kiosk-18</t>
  </si>
  <si>
    <t>Installation and test for drainage pipes in concrete with house connections for Qaha Kiosk-18</t>
  </si>
  <si>
    <t>WIR-MECH-237</t>
  </si>
  <si>
    <t xml:space="preserve">Zone: 02 
Building:Kiosk-19 
</t>
  </si>
  <si>
    <t>Installation and test for drainage pipes in concrete with house connections for Qaha Kiosk-19</t>
  </si>
  <si>
    <t>WIR-MECH-238</t>
  </si>
  <si>
    <t xml:space="preserve">Zone: 02 
Building:Kiosk-05 
</t>
  </si>
  <si>
    <t>Installation and test for drainage pipes in concrete with house connections for Qaha Kiosk-05</t>
  </si>
  <si>
    <t>WIR-MECH-239</t>
  </si>
  <si>
    <t>Zone: 02 
Building:Kiosk-06</t>
  </si>
  <si>
    <t>Installation and test for drainage pipes in concrete with house connections for Qaha Kiosk-06</t>
  </si>
  <si>
    <t>WIR-MECH-240</t>
  </si>
  <si>
    <t xml:space="preserve">Zone: 02 
Building:Kiosk-07 
</t>
  </si>
  <si>
    <t>Installation and test for drainage pipes in concrete with house connections for Qaha Kiosk-07</t>
  </si>
  <si>
    <t>WIR-MECH-241</t>
  </si>
  <si>
    <t>Zone: 04 
Building:GATE08</t>
  </si>
  <si>
    <t>Installation and test for drainage pipes in concrete with house connections for Qaha Gate-08</t>
  </si>
  <si>
    <t>WIR-MECH-242</t>
  </si>
  <si>
    <t>Installation and test for drainage pipes in concrete with house connections for Qaha Gate-09</t>
  </si>
  <si>
    <t>WIR-MECH-243</t>
  </si>
  <si>
    <t>Installation and test for drainage pipes in concrete with house connections for Control Room.</t>
  </si>
  <si>
    <t>WIR-MECH-244</t>
  </si>
  <si>
    <t>Zone: 04 
Building:VS-05</t>
  </si>
  <si>
    <t>Installation and test for water supply network with all valves, WHA &amp; EWH for Qaha VS-05</t>
  </si>
  <si>
    <t>WIR-MECH-245</t>
  </si>
  <si>
    <t xml:space="preserve">Zone: 04 
Building:WC-01 
</t>
  </si>
  <si>
    <t>Installation and test for water supply network with all valves, WHA &amp; EWH for Qaha WC-01</t>
  </si>
  <si>
    <t>WIR-MECH-246</t>
  </si>
  <si>
    <t>Installation and test for water supply network with all valves, WHA &amp; EWH for Qaha WC-02</t>
  </si>
  <si>
    <t>WIR-MECH-247</t>
  </si>
  <si>
    <t xml:space="preserve">Zone: 03 
Building:VV-01 
</t>
  </si>
  <si>
    <t>Installation and test for water supply network with all valves, WHA &amp; EWH for Qaha VV-01</t>
  </si>
  <si>
    <t>WIR-MECH-248</t>
  </si>
  <si>
    <t xml:space="preserve">Zone: 04 
Building:R03 
</t>
  </si>
  <si>
    <t>Installation and test for water supply network with all valves, WHA &amp; EWH for Qaha VIP lounge-R03</t>
  </si>
  <si>
    <t>WIR-MECH-249</t>
  </si>
  <si>
    <t>Installation and test for water supply network with all valves, WHA &amp; EWH for Qaha VIP lounge-R04</t>
  </si>
  <si>
    <t>WIR-MECH-250</t>
  </si>
  <si>
    <t xml:space="preserve">Zone: 04 
Building:R01 
</t>
  </si>
  <si>
    <t>Installation and test for water supply network with all valves, WHA &amp; EWH for Qaha VIP Reception</t>
  </si>
  <si>
    <t>WIR-MECH-251</t>
  </si>
  <si>
    <t xml:space="preserve">Zone: 02 
Building:R05 
</t>
  </si>
  <si>
    <t>Installation and test for water supply network with all valves, WHA &amp; EWH for Qaha gathering R05</t>
  </si>
  <si>
    <t>WIR-MECH-252</t>
  </si>
  <si>
    <t>WIR-MECH-253</t>
  </si>
  <si>
    <t>WIR-MECH-254</t>
  </si>
  <si>
    <t>WIR-MECH-255</t>
  </si>
  <si>
    <t>WIR-MECH-256</t>
  </si>
  <si>
    <t>WIR-MECH-257</t>
  </si>
  <si>
    <t>WIR-MECH-258</t>
  </si>
  <si>
    <t>Zone: 04 
Building:Kiosk-01</t>
  </si>
  <si>
    <t>WIR-MECH-259</t>
  </si>
  <si>
    <t>Zone: 04 
Building:Kiosk-02</t>
  </si>
  <si>
    <t>WIR-MECH-260</t>
  </si>
  <si>
    <t xml:space="preserve">Zone: 03 
Building:Kiosk-03 
</t>
  </si>
  <si>
    <t>WIR-MECH-261</t>
  </si>
  <si>
    <t>Zone: 03 
Building:Kiosk-04</t>
  </si>
  <si>
    <t>WIR-MECH-262</t>
  </si>
  <si>
    <t>Zone: 02 
Building:Kiosk-05</t>
  </si>
  <si>
    <t>WIR-MECH-263</t>
  </si>
  <si>
    <t>WIR-MECH-264</t>
  </si>
  <si>
    <t>WIR-MECH-265</t>
  </si>
  <si>
    <t>Zone: 02 
Building:Kiosk-08</t>
  </si>
  <si>
    <t>WIR-MECH-266</t>
  </si>
  <si>
    <t xml:space="preserve">Zone: 02 
Building:Kiosk-09 
</t>
  </si>
  <si>
    <t>WIR-MECH-267</t>
  </si>
  <si>
    <t>Zone: 02 
Building:Kiosk-10</t>
  </si>
  <si>
    <t>WIR-MECH-268</t>
  </si>
  <si>
    <t>Building:Kiosk-11</t>
  </si>
  <si>
    <t>WIR-MECH-269</t>
  </si>
  <si>
    <t xml:space="preserve">Zone: 02 
Building:Kiosk-12 
</t>
  </si>
  <si>
    <t>WIR-MECH-270</t>
  </si>
  <si>
    <t xml:space="preserve">Zone: 02 
Building:Kiosk-17 
</t>
  </si>
  <si>
    <t>WIR-MECH-271</t>
  </si>
  <si>
    <t>WIR-MECH-272</t>
  </si>
  <si>
    <t>WIR-MECH-273</t>
  </si>
  <si>
    <t>WIR-MECH-274</t>
  </si>
  <si>
    <t>Zone: 02 
Building:Kiosk-21</t>
  </si>
  <si>
    <t>WIR-MECH-275</t>
  </si>
  <si>
    <t>Zone: 02 
Building:Kiosk-22</t>
  </si>
  <si>
    <t>WIR-MECH-276</t>
  </si>
  <si>
    <t xml:space="preserve">Zone: 02 
Building:Kiosk-23 
</t>
  </si>
  <si>
    <t>WIR-MECH-277</t>
  </si>
  <si>
    <t>WIR-MECH-278</t>
  </si>
  <si>
    <t>Zone: 02 
Building:Kiosk-25</t>
  </si>
  <si>
    <t>WIR-MECH-279</t>
  </si>
  <si>
    <t xml:space="preserve">Zone: 02 
Building:Kiosk-30 
</t>
  </si>
  <si>
    <t>WIR-MECH-280</t>
  </si>
  <si>
    <t>WIR-MECH-281</t>
  </si>
  <si>
    <t xml:space="preserve">Zone: 03 
Building: WORK SHOP 
</t>
  </si>
  <si>
    <t>WIR-MECH-282</t>
  </si>
  <si>
    <t>WIR-MECH-283</t>
  </si>
  <si>
    <t xml:space="preserve">Zone: 04 
Building:QC-03 
</t>
  </si>
  <si>
    <t>WIR-MECH-284</t>
  </si>
  <si>
    <t>WIR-MECH-285</t>
  </si>
  <si>
    <t xml:space="preserve">Zone: 04 
Building:QC-05 
</t>
  </si>
  <si>
    <t>WIR-MECH-286</t>
  </si>
  <si>
    <t>WIR-MECH-287</t>
  </si>
  <si>
    <t>WIR-MECH-288</t>
  </si>
  <si>
    <t>WIR-MECH-289</t>
  </si>
  <si>
    <t>Zone: 04 
Building:QC-09</t>
  </si>
  <si>
    <t>WIR-MECH-290</t>
  </si>
  <si>
    <t xml:space="preserve">Zone: 04 
Building:QC-10 
</t>
  </si>
  <si>
    <t>WIR-MECH-291</t>
  </si>
  <si>
    <t xml:space="preserve">Zone: 04 
Building:QC-11 
</t>
  </si>
  <si>
    <t>WIR-MECH-292</t>
  </si>
  <si>
    <t xml:space="preserve">Zone: 04 
Building:QC-12 
</t>
  </si>
  <si>
    <t>WIR-MECH-293</t>
  </si>
  <si>
    <t>WIR-MECH-294</t>
  </si>
  <si>
    <t>WIR-MECH-295</t>
  </si>
  <si>
    <t xml:space="preserve">Zone: 02 
Building:GA-10 
</t>
  </si>
  <si>
    <t>WIR-MECH-296</t>
  </si>
  <si>
    <t xml:space="preserve">Zone: 02 
Building:GA-11 
</t>
  </si>
  <si>
    <t>WIR-MECH-297</t>
  </si>
  <si>
    <t>Zone: 02 
Building:GA-01</t>
  </si>
  <si>
    <t>WIR-MECH-298</t>
  </si>
  <si>
    <t>Zone: 02 
Building:GA-02</t>
  </si>
  <si>
    <t>WIR-MECH-299</t>
  </si>
  <si>
    <t>Zone: 02 
Building:GA-03</t>
  </si>
  <si>
    <t xml:space="preserve">Installation and test for drainage pipes in walls with vent pipes for Qaha Gate-08 
</t>
  </si>
  <si>
    <t>WIR-MECH-300</t>
  </si>
  <si>
    <t>Zone: 02 
Building:GA-04</t>
  </si>
  <si>
    <t>Installation of EWH for Qaha GA-04</t>
  </si>
  <si>
    <t>WIR-MECH-301</t>
  </si>
  <si>
    <t>Zone: 02 
Building:GA-05</t>
  </si>
  <si>
    <t>Installation of EWH for Qaha GA-05</t>
  </si>
  <si>
    <t>WIR-MECH-302</t>
  </si>
  <si>
    <t>Zone: 02 
Building:GA-06</t>
  </si>
  <si>
    <t>Installation of EWH for Qaha GA-06</t>
  </si>
  <si>
    <t>WIR-MECH-303</t>
  </si>
  <si>
    <t>Zone: 02 
Building:GA-07</t>
  </si>
  <si>
    <t>Installation of EWH for Qaha GA-07</t>
  </si>
  <si>
    <t>WIR-MECH-304</t>
  </si>
  <si>
    <t>Zone: 02 
Building:GA-08</t>
  </si>
  <si>
    <t>Installation of EWH for Qaha GA-08</t>
  </si>
  <si>
    <t>WIR-MECH-305</t>
  </si>
  <si>
    <t>Zone: 02 
Building:GA-09</t>
  </si>
  <si>
    <t>Installation of EWH for Qaha GA-09</t>
  </si>
  <si>
    <t>WIR-MECH-306</t>
  </si>
  <si>
    <t>Zone: 04 
Building:FA-01</t>
  </si>
  <si>
    <t>Installation of EWH for Qaha FA-01</t>
  </si>
  <si>
    <t>WIR-MECH-307</t>
  </si>
  <si>
    <t>Installation of EWH for Qaha FA-02</t>
  </si>
  <si>
    <t>WIR-MECH-308</t>
  </si>
  <si>
    <t xml:space="preserve">Zone: 02 
Building:FA-03 
</t>
  </si>
  <si>
    <t>Installation of EWH for Qaha VF-04</t>
  </si>
  <si>
    <t>WIR-MECH-309</t>
  </si>
  <si>
    <t xml:space="preserve">Zone: 04 
Building:VF-01 
</t>
  </si>
  <si>
    <t>Installation of EWH for Qaha VF-01</t>
  </si>
  <si>
    <t>WIR-MECH-310</t>
  </si>
  <si>
    <t xml:space="preserve">Zone: 04 
Building:VF-02 
</t>
  </si>
  <si>
    <t>Installation of EWH for Qaha VF-02</t>
  </si>
  <si>
    <t>WIR-MECH-311</t>
  </si>
  <si>
    <t>Zone: 04 
Building:VF-03</t>
  </si>
  <si>
    <t>Installation of EWH for Qaha VF-03</t>
  </si>
  <si>
    <t>WIR-MECH-312</t>
  </si>
  <si>
    <t>Zone: 04 
Building:VF-04</t>
  </si>
  <si>
    <t>WIR-MECH-313</t>
  </si>
  <si>
    <t>Zone: 04 
Building:VF-05</t>
  </si>
  <si>
    <t>Installation of EWH for Qaha VF-05</t>
  </si>
  <si>
    <t>WIR-MECH-314</t>
  </si>
  <si>
    <t xml:space="preserve">Zone: 03 
Building:VF-06 
</t>
  </si>
  <si>
    <t>Installation of EWH for Qaha VF-06</t>
  </si>
  <si>
    <t>WIR-MECH-315</t>
  </si>
  <si>
    <t>Zone: 03 
Building:VF-07</t>
  </si>
  <si>
    <t>Installation of EWH for Qaha VF-07</t>
  </si>
  <si>
    <t>WIR-MECH-316</t>
  </si>
  <si>
    <t>Zone: 03 
Building:VF-08</t>
  </si>
  <si>
    <t>Installation of EWH for Qaha VF-08</t>
  </si>
  <si>
    <t>WIR-MECH-317</t>
  </si>
  <si>
    <t>Zone: 03 
Building:VF-09</t>
  </si>
  <si>
    <t>Installation of EWH for Qaha VF-09</t>
  </si>
  <si>
    <t>WIR-MECH-318</t>
  </si>
  <si>
    <t>Zone: 03 
Building:VF-10</t>
  </si>
  <si>
    <t>Installation of EWH for Qaha VF-10</t>
  </si>
  <si>
    <t>WIR-MECH-319</t>
  </si>
  <si>
    <t>Zone: 04 
Building:VS-01/VS-02</t>
  </si>
  <si>
    <t>Installation of EWH for Qaha VS-01/VS-02</t>
  </si>
  <si>
    <t>WIR-MECH-320</t>
  </si>
  <si>
    <t xml:space="preserve">Zone: 04 
Building:VS-03/VS-04 
</t>
  </si>
  <si>
    <t>Installation of EWH for Qaha VS-03/VS-04</t>
  </si>
  <si>
    <t>WIR-MECH-321</t>
  </si>
  <si>
    <t>Zone: 04 
Building:VS-06/VS-07</t>
  </si>
  <si>
    <t>Installation of EWH for Qaha VS-06/VS-07</t>
  </si>
  <si>
    <t>WIR-MECH-322</t>
  </si>
  <si>
    <t>Zone: 04 
Building:VS-08/VS-09</t>
  </si>
  <si>
    <t>Installation of EWH for Qaha VS-08/VS-09</t>
  </si>
  <si>
    <t>WIR-MECH-323</t>
  </si>
  <si>
    <t>Zone: 03 
Building:VS-10/VS-11</t>
  </si>
  <si>
    <t>Installation of EWH for Qaha VS-10/VS11</t>
  </si>
  <si>
    <t>WIR-MECH-324</t>
  </si>
  <si>
    <t>Zone: 03 
Building:VS-12/VS-13</t>
  </si>
  <si>
    <t>Installation of EWH for Qaha VS-12/VS13</t>
  </si>
  <si>
    <t>WIR-MECH-325</t>
  </si>
  <si>
    <t>Zone: 03 
Building:VS-14/VS-15</t>
  </si>
  <si>
    <t>Installation of EWH for Qaha VS-14/VS-15</t>
  </si>
  <si>
    <t>WIR-MECH-326</t>
  </si>
  <si>
    <t>Zone: 03 
Building:VS-16/VS-17</t>
  </si>
  <si>
    <t>Installation of EWH for Qaha VS-16/VS-17</t>
  </si>
  <si>
    <t>Installation of EWH for Qaha Kiosk-01</t>
  </si>
  <si>
    <t>Installation of for Qaha Kiosk-02</t>
  </si>
  <si>
    <t>Installation of EWH for Qaha Kiosk-03</t>
  </si>
  <si>
    <t>Installation of EWH for Qaha Kiosk-04</t>
  </si>
  <si>
    <t>Installation of EWH for Qaha Kiosk-05</t>
  </si>
  <si>
    <t>Installation and of EWH for Qaha Kiosk-06</t>
  </si>
  <si>
    <t>Installation of EWH for Qaha Kiosk-07</t>
  </si>
  <si>
    <t>Installation of EWH for Qaha Kiosk-08</t>
  </si>
  <si>
    <t>Installation of EWH for Qaha Kiosk-09</t>
  </si>
  <si>
    <t>Installation of EWH for Qaha Kiosk-10</t>
  </si>
  <si>
    <t>Installation of EWH for Qaha Kiosk-11</t>
  </si>
  <si>
    <t>Installation of EWH for Qaha Kiosk-12</t>
  </si>
  <si>
    <t>Installation of EWH for Qaha Kiosk-17</t>
  </si>
  <si>
    <t>Installation of EWH for Qaha Kiosk-18</t>
  </si>
  <si>
    <t>Installation of EWH for Qaha Kiosk-19</t>
  </si>
  <si>
    <t>Installation of EWH for Qaha Kiosk-20</t>
  </si>
  <si>
    <t>Installation of EWH for Qaha Kiosk-21</t>
  </si>
  <si>
    <t>Installation of EWH for Qaha Kiosk-22</t>
  </si>
  <si>
    <t>Installation of EWH for Qaha Kiosk-23</t>
  </si>
  <si>
    <t>Installation of for Qaha Kiosk-24</t>
  </si>
  <si>
    <t>Installation of EWH for Qaha Kiosk-25</t>
  </si>
  <si>
    <t>Installation of EWH for Qaha Kiosk-30</t>
  </si>
  <si>
    <t>Installation of EWH for Qaha C-16</t>
  </si>
  <si>
    <t>Installation of EWH for Work shop</t>
  </si>
  <si>
    <t>Installation of EWH for Qaha C-13</t>
  </si>
  <si>
    <t>Installation of EWH for Qaha C-03</t>
  </si>
  <si>
    <t>Installation of EWH for Qaha C-04</t>
  </si>
  <si>
    <t>Installation of EWH for Qaha C-05</t>
  </si>
  <si>
    <t>Installation of EWH for Qaha C-06</t>
  </si>
  <si>
    <t>Installation of EWH for Qaha C-07</t>
  </si>
  <si>
    <t>Installation and of EWH for Qaha C-08</t>
  </si>
  <si>
    <t>Installation of EWH for Qaha C-09</t>
  </si>
  <si>
    <t>Installation of EWH for Qaha C-10</t>
  </si>
  <si>
    <t>Installation of EWH for Qaha C-11</t>
  </si>
  <si>
    <t>Installation of EWH for Qaha C-12</t>
  </si>
  <si>
    <t>Installation of EWH for Qaha C-14</t>
  </si>
  <si>
    <t>Installation of EWH for Qaha C-15</t>
  </si>
  <si>
    <t>Installation of EWH for Qaha GA-10</t>
  </si>
  <si>
    <t>Installation of EWH for Qaha GA-11</t>
  </si>
  <si>
    <t>Installation of EWH for Qaha GA-01</t>
  </si>
  <si>
    <t>Installation of EWH for Qaha GA-02</t>
  </si>
  <si>
    <t>Installation of EWH for Qaha GA-03</t>
  </si>
  <si>
    <t>WIR-MECH-327</t>
  </si>
  <si>
    <t>WIR-MECH-328</t>
  </si>
  <si>
    <t>WIR-MECH-329</t>
  </si>
  <si>
    <t>WIR-MECH-330</t>
  </si>
  <si>
    <t>WIR-MECH-331</t>
  </si>
  <si>
    <t>WIR-MECH-332</t>
  </si>
  <si>
    <t>WIR-MECH-333</t>
  </si>
  <si>
    <t>WIR-MECH-334</t>
  </si>
  <si>
    <t>WIR-MECH-335</t>
  </si>
  <si>
    <t>WIR-MECH-336</t>
  </si>
  <si>
    <t>WIR-MECH-337</t>
  </si>
  <si>
    <t>WIR-MECH-338</t>
  </si>
  <si>
    <t>WIR-MECH-339</t>
  </si>
  <si>
    <t>WIR-MECH-340</t>
  </si>
  <si>
    <t>WIR-MECH-341</t>
  </si>
  <si>
    <t>WIR-MECH-342</t>
  </si>
  <si>
    <t>WIR-MECH-343</t>
  </si>
  <si>
    <t>WIR-MECH-344</t>
  </si>
  <si>
    <t>WIR-MECH-345</t>
  </si>
  <si>
    <t>WIR-MECH-346</t>
  </si>
  <si>
    <t>WIR-MECH-347</t>
  </si>
  <si>
    <t>WIR-MECH-348</t>
  </si>
  <si>
    <t>WIR-MECH-349</t>
  </si>
  <si>
    <t>WIR-MECH-350</t>
  </si>
  <si>
    <t>WIR-MECH-351</t>
  </si>
  <si>
    <t>WIR-MECH-352</t>
  </si>
  <si>
    <t>WIR-MECH-353</t>
  </si>
  <si>
    <t>WIR-MECH-354</t>
  </si>
  <si>
    <t>WIR-MECH-355</t>
  </si>
  <si>
    <t>WIR-MECH-356</t>
  </si>
  <si>
    <t>WIR-MECH-357</t>
  </si>
  <si>
    <t>WIR-MECH-358</t>
  </si>
  <si>
    <t>WIR-MECH-359</t>
  </si>
  <si>
    <t>WIR-MECH-360</t>
  </si>
  <si>
    <t>WIR-MECH-361</t>
  </si>
  <si>
    <t>WIR-MECH-362</t>
  </si>
  <si>
    <t>WIR-MECH-363</t>
  </si>
  <si>
    <t>WIR-MECH-364</t>
  </si>
  <si>
    <t>WIR-MECH-365</t>
  </si>
  <si>
    <t>WIR-MECH-366</t>
  </si>
  <si>
    <t>WIR-MECH-367</t>
  </si>
  <si>
    <t>WIR-MECH-368</t>
  </si>
  <si>
    <t>WIR-MECH-369</t>
  </si>
  <si>
    <t>WIR-MECH-370</t>
  </si>
  <si>
    <t>WIR-MECH-371</t>
  </si>
  <si>
    <t>WIR-MECH-372</t>
  </si>
  <si>
    <t>WIR-MECH-373</t>
  </si>
  <si>
    <t>WIR-MECH-374</t>
  </si>
  <si>
    <t>WIR-MECH-375</t>
  </si>
  <si>
    <t>WIR-MECH-376</t>
  </si>
  <si>
    <t>WIR-MECH-377</t>
  </si>
  <si>
    <t>WIR-MECH-378</t>
  </si>
  <si>
    <t>WIR-MECH-379</t>
  </si>
  <si>
    <t>WIR-MECH-380</t>
  </si>
  <si>
    <t>WIR-MECH-381</t>
  </si>
  <si>
    <t>WIR-MECH-382</t>
  </si>
  <si>
    <t>WIR-MECH-383</t>
  </si>
  <si>
    <t>WIR-MECH-384</t>
  </si>
  <si>
    <t>WIR-MECH-385</t>
  </si>
  <si>
    <t>WIR-MECH-386</t>
  </si>
  <si>
    <t>WIR-MECH-387</t>
  </si>
  <si>
    <t>WIR-MECH-388</t>
  </si>
  <si>
    <t>WIR-MECH-389</t>
  </si>
  <si>
    <t>WIR-MECH-390</t>
  </si>
  <si>
    <t>WIR-MECH-391</t>
  </si>
  <si>
    <t>WIR-MECH-392</t>
  </si>
  <si>
    <t>WIR-MECH-393</t>
  </si>
  <si>
    <t>WIR-MECH-394</t>
  </si>
  <si>
    <t>WIR-MECH-395</t>
  </si>
  <si>
    <t>WIR-MECH-396</t>
  </si>
  <si>
    <t>WIR-MECH-397</t>
  </si>
  <si>
    <t>WIR-MECH-398</t>
  </si>
  <si>
    <t>WIR-MECH-399</t>
  </si>
  <si>
    <t>WIR-MECH-400</t>
  </si>
  <si>
    <t>WIR-MECH-401</t>
  </si>
  <si>
    <t>WIR-MECH-402</t>
  </si>
  <si>
    <t>WIR-MECH-403</t>
  </si>
  <si>
    <t>WIR-MECH-404</t>
  </si>
  <si>
    <t>WIR-MECH-405</t>
  </si>
  <si>
    <t>WIR-MECH-406</t>
  </si>
  <si>
    <t>WIR-MECH-407</t>
  </si>
  <si>
    <t>WIR-MECH-408</t>
  </si>
  <si>
    <t>WIR-MECH-409</t>
  </si>
  <si>
    <t>WIR-MECH-410</t>
  </si>
  <si>
    <t>WIR-MECH-411</t>
  </si>
  <si>
    <t>WIR-MECH-412</t>
  </si>
  <si>
    <t>WIR-MECH-413</t>
  </si>
  <si>
    <t>WIR-MECH-414</t>
  </si>
  <si>
    <t>WIR-MECH-415</t>
  </si>
  <si>
    <t>WIR-MECH-416</t>
  </si>
  <si>
    <t>WIR-MECH-417</t>
  </si>
  <si>
    <t>WIR-MECH-418</t>
  </si>
  <si>
    <t>WIR-MECH-419</t>
  </si>
  <si>
    <t>WIR-MECH-420</t>
  </si>
  <si>
    <t>WIR-MECH-421</t>
  </si>
  <si>
    <t>WIR-MECH-422</t>
  </si>
  <si>
    <t>WIR-MECH-423</t>
  </si>
  <si>
    <t>WIR-MECH-424</t>
  </si>
  <si>
    <t>WIR-MECH-425</t>
  </si>
  <si>
    <t>WIR-MECH-426</t>
  </si>
  <si>
    <t>WIR-MECH-427</t>
  </si>
  <si>
    <t>WIR-MECH-428</t>
  </si>
  <si>
    <t>WIR-MECH-429</t>
  </si>
  <si>
    <t>WIR-MECH-430</t>
  </si>
  <si>
    <t>WIR-MECH-431</t>
  </si>
  <si>
    <t>WIR-MECH-432</t>
  </si>
  <si>
    <t>WIR-MECH-433</t>
  </si>
  <si>
    <t>WIR-MECH-434</t>
  </si>
  <si>
    <t>Zone: 02
Building: GA-01</t>
  </si>
  <si>
    <t>Installation of SPLIT AC units with copper pipes for Qaha GA-01</t>
  </si>
  <si>
    <t>Zone: 02
Building: GA-02</t>
  </si>
  <si>
    <t>Installation of SPLIT AC units with copper pipes for Qaha GA-02</t>
  </si>
  <si>
    <t>Zone: 02
Building: GA-03</t>
  </si>
  <si>
    <t>Installation of SPLIT AC units with copper pipes for Qaha GA-03</t>
  </si>
  <si>
    <t>Zone: 02
Building: GA-04</t>
  </si>
  <si>
    <t>Installation of SPLIT AC units with copper pipes for Qaha GA-04</t>
  </si>
  <si>
    <t>Zone: 02
Building: GA-05</t>
  </si>
  <si>
    <t>Installation of SPLIT AC units with copper pipes for Qaha GA-05</t>
  </si>
  <si>
    <t>Zone: 02
Building: GA-06</t>
  </si>
  <si>
    <t>Installation of SPLIT AC units with copper pipes for Qaha GA-06</t>
  </si>
  <si>
    <t>Zone: 02
Building: GA-07</t>
  </si>
  <si>
    <t>Installation of SPLIT AC units with copper pipes for Qaha GA-07</t>
  </si>
  <si>
    <t>Zone: 02
Building: GA-08</t>
  </si>
  <si>
    <t>Installation of SPLIT AC units with copper pipes for Qaha GA-08</t>
  </si>
  <si>
    <t>Zone: 02
Building: GA-09</t>
  </si>
  <si>
    <t>Installation of SPLIT AC units with copper pipes for Qaha GA-09</t>
  </si>
  <si>
    <t>Zone: 02
Building: GA-10</t>
  </si>
  <si>
    <t>Installation of SPLIT AC units with copper pipes for Qaha GA-10</t>
  </si>
  <si>
    <t>Zone: 02
Building: GA-11</t>
  </si>
  <si>
    <t>Installation of SPLIT AC units with copper pipes for Qaha GA-11</t>
  </si>
  <si>
    <t>Zone: 03
Building: VV-01</t>
  </si>
  <si>
    <t>Installation for SPLIT AC units with copper pipes for Qaha VV-01</t>
  </si>
  <si>
    <t>Zone: 04
Building: VS-01</t>
  </si>
  <si>
    <t>Installation of SPLIT AC units with copper pipes for Qaha VS-01/VS-02</t>
  </si>
  <si>
    <t>Zone: 04
Building: VS-03</t>
  </si>
  <si>
    <t>Installation of SPLIT AC units with copper pipes for Qaha VS-03/VS-04</t>
  </si>
  <si>
    <t>Zone: 04
Building: VS-06</t>
  </si>
  <si>
    <t>Installation of SPLIT AC units with copper pipes for Qaha VS-06/VS-07</t>
  </si>
  <si>
    <t>Zone: 04
Building: VS-08</t>
  </si>
  <si>
    <t>Installation of SPLIT AC units with copper pipes for Qaha VS-08/VS-09</t>
  </si>
  <si>
    <t>Zone: 03
Building: VS-10</t>
  </si>
  <si>
    <t>Installation of SPLIT AC units with copper pipes for Qaha VS-10/VS-11</t>
  </si>
  <si>
    <t>Zone: 03
Building: VS-12-VS-13</t>
  </si>
  <si>
    <t>Installation of SPLIT AC units with copper pipes for Qaha VS12-VS-13</t>
  </si>
  <si>
    <t>Zone: 03
Building: VS-14</t>
  </si>
  <si>
    <t>Installation of SPLIT AC units with copper pipes for Qaha VS-14/VS-15</t>
  </si>
  <si>
    <t>Zone: 03
Building: VS-16</t>
  </si>
  <si>
    <t>Installation of SPLIT AC units with copper pipes for Qaha VS-16/VS-17</t>
  </si>
  <si>
    <t>Zone: 04
Building: VS-05</t>
  </si>
  <si>
    <t>Installation of SPLIT AC units with copper pipes for Qaha VS-05</t>
  </si>
  <si>
    <t>Zone: 04
Building: QV-01</t>
  </si>
  <si>
    <t>Installation of SPLIT AC units with copper pipes for Qaha QV-01</t>
  </si>
  <si>
    <t>Zone: 04
Building: QV-02</t>
  </si>
  <si>
    <t>Installation of SPLIT AC units with copper pipes for Qaha QV-02</t>
  </si>
  <si>
    <t>Zone: 04
Building: QV-03</t>
  </si>
  <si>
    <t>Installation of SPLIT AC units with copper pipes for Qaha QV-03</t>
  </si>
  <si>
    <t>Zone: 04
Building: QV-04</t>
  </si>
  <si>
    <t>Installation of SPLIT AC units with copper pipes for Qaha QV-04</t>
  </si>
  <si>
    <t>Zone: 04
Building: QV-05</t>
  </si>
  <si>
    <t>Installation of SPLIT AC units with copper pipes for Qaha QV-05</t>
  </si>
  <si>
    <t>Zone: 03
Building: QV-06</t>
  </si>
  <si>
    <t>Installation of SPLIT AC units with copper pipes for Qaha QV-06</t>
  </si>
  <si>
    <t>Zone: 03
Building: QV-07</t>
  </si>
  <si>
    <t>Installation of SPLIT AC units with copper pipes for Qaha QV-07</t>
  </si>
  <si>
    <t>Zone: 03
Building: QV-08</t>
  </si>
  <si>
    <t>Installation of SPLIT AC units with copper pipes for Qaha QV-08</t>
  </si>
  <si>
    <t>Zone: 03
Building: QV-09</t>
  </si>
  <si>
    <t>Installation of SPLIT AC units with copper pipes for Qaha QV-09</t>
  </si>
  <si>
    <t>Zone: 03
Building: QV-10</t>
  </si>
  <si>
    <t>Installation of SPLIT AC units with copper pipes for Qaha QV-10</t>
  </si>
  <si>
    <t>Installation of GI Duct with exhaust fan in toilet for Qaha GA-01</t>
  </si>
  <si>
    <t>Installation of GI Duct with exhaust fan in toliet for Qaha GA-02</t>
  </si>
  <si>
    <t>Installation of GI Duct with exhaust fan in toilet for Qaha GA-03</t>
  </si>
  <si>
    <t>Installation of GI Duct with exhaust fan in toilet for Qaha GA-04</t>
  </si>
  <si>
    <t>Installation of GI Duct with exhaust fan in toilet for Qaha GA-05</t>
  </si>
  <si>
    <t>Installation of GI Duct with exhaust fan in toilet for Qaha GA-06</t>
  </si>
  <si>
    <t>Installation of GI Duct with exhaust fan in toilet for Qaha GA-07</t>
  </si>
  <si>
    <t>Installation of GI Duct with exhaust fan in toilet for Qaha GA-08</t>
  </si>
  <si>
    <t>Installation of GI Duct with exhaust fan in toilet for Qaha GA-09</t>
  </si>
  <si>
    <t>Installation of GI Duct with exhaust fan in toilet for Qaha GA-10</t>
  </si>
  <si>
    <t>Installation of GI Duct with exhaust fan in toilet for Qaha GA-11</t>
  </si>
  <si>
    <t>Installation for GI Duct with Exhaust fans in toilet &amp; kitchen for Qaha VV-01</t>
  </si>
  <si>
    <t>Installation of GI Duct with exhaust fan in toilet for Qaha VS-01/VS-02</t>
  </si>
  <si>
    <t>Installation of GI Duct with exhaust fan in toilet for Qaha VS-03/VS-04</t>
  </si>
  <si>
    <t>Installation of GI Duct with exhaust fan in toilet for Qaha VS-06/VS-07</t>
  </si>
  <si>
    <t>Installation of GI Duct with exhaust fan in toilet for Qaha VS-08/VS-09</t>
  </si>
  <si>
    <t>Installation of GI Duct with exhaust fan in toilet for Qaha VS-10/VS-11</t>
  </si>
  <si>
    <t>Installation of GI Duct with exhaust fan in toilet for Qaha VS12-VS-13</t>
  </si>
  <si>
    <t>Installation of GI Duct with exhaust fan in toilet for Qaha VS-14/VS-15</t>
  </si>
  <si>
    <t>Installation of GI Duct with exhaust fan in toilet for Qaha VS-16/VS-17</t>
  </si>
  <si>
    <t>Installation of GI Duct with exhaust fan in toilet for Qaha VS-05</t>
  </si>
  <si>
    <t>Installation of GI Duct with exhaust fan in toilet for Qaha QV-01</t>
  </si>
  <si>
    <t>Zone: 04
Building: VF-02</t>
  </si>
  <si>
    <t>Installation of GI Duct with exhaust fan in toilet for Qaha VF-02</t>
  </si>
  <si>
    <t>Zone: 04
Building: VF-03</t>
  </si>
  <si>
    <t>Installation of GI Duct with exhaust fan in toilet for Qaha VF-03</t>
  </si>
  <si>
    <t>Zone: 04
Building: VF-04</t>
  </si>
  <si>
    <t>Installation of GI Duct with exhaust fan in toilet for Qaha VF-04</t>
  </si>
  <si>
    <t>Zone: 04
Building: VF-05</t>
  </si>
  <si>
    <t>Installation of GI Duct with exhaust fan in toilet for Qaha VF-05</t>
  </si>
  <si>
    <t>Zone: 03
Building: VF-06</t>
  </si>
  <si>
    <t>Installation of GI Duct with exhaust fan in toilet for Qaha VF-06</t>
  </si>
  <si>
    <t>Zone: 03
Building: VF-07</t>
  </si>
  <si>
    <t>Installation of GI Duct with exhaust fan in toilet for Qaha VF-07</t>
  </si>
  <si>
    <t>Zone: 03
Building: VF-08</t>
  </si>
  <si>
    <t>Installation of GI Duct with exhaust fan in yoilet for Qaha VF-08</t>
  </si>
  <si>
    <t>Zone: 03
Building: VF-09</t>
  </si>
  <si>
    <t>Installation of GI Duct with exhaust fan in toilet for Qaha VF-09</t>
  </si>
  <si>
    <t>Zone: 03
Building: VF-10</t>
  </si>
  <si>
    <t>Installation of GI Duct with exhaust fan in toilet for Qaha VF-10</t>
  </si>
  <si>
    <t>Zone: 02
Building: Control Room</t>
  </si>
  <si>
    <t>Installation of AC SPLIT units with copper pipes for control room.</t>
  </si>
  <si>
    <t>Zone: 02
Building: CONTROL ROOM</t>
  </si>
  <si>
    <t>Installation of AC split units with copper pipes for CONTROL ROOM</t>
  </si>
  <si>
    <t>Zone: 04
Building: QC-03</t>
  </si>
  <si>
    <t>Installation of AC split units with copper pipes for Qaha C-03</t>
  </si>
  <si>
    <t>Zone: 03
Building: QC-04</t>
  </si>
  <si>
    <t>Installation of AC split units with copper pipes for Qaha C-04</t>
  </si>
  <si>
    <t>Zone: 04
Building: QC-05</t>
  </si>
  <si>
    <t>Installation of AC split units with copper pipes for Qaha C-05</t>
  </si>
  <si>
    <t>Zone: 03
Building: QC-06</t>
  </si>
  <si>
    <t>Installation of AC split units with copper pipes for Qaha C-06</t>
  </si>
  <si>
    <t>Zone: 04
Building: QC-07</t>
  </si>
  <si>
    <t>Installation of AC split units with copper pipes for Qaha C-07</t>
  </si>
  <si>
    <t>Zone: 03
Building: QC-08</t>
  </si>
  <si>
    <t>Installation of AC split units with copper pipes for Qaha C-08</t>
  </si>
  <si>
    <t>Zone: 04
Building: QC-09</t>
  </si>
  <si>
    <t>Installation of AC split units with copper pipes for Qaha C-09</t>
  </si>
  <si>
    <t>Zone: 04
Building: QC-10</t>
  </si>
  <si>
    <t>Installation of AC split units with copper pipes for Qaha C-10</t>
  </si>
  <si>
    <t>Zone: 04
Building: QC-11</t>
  </si>
  <si>
    <t>Installation of AC split units with copper pipes for Qaha C-11</t>
  </si>
  <si>
    <t>Zone: 04
Building: QC-12</t>
  </si>
  <si>
    <t>Installation of AC split units with copper pipes for Qaha C-12</t>
  </si>
  <si>
    <t>Zone: 03
Building: QC-13</t>
  </si>
  <si>
    <t>Installation of AC split units with copper pipes for Qaha C-13</t>
  </si>
  <si>
    <t>Zone: 03
Building: QC-14</t>
  </si>
  <si>
    <t>Installation of AC split units with copper pipes for Qaha C-14</t>
  </si>
  <si>
    <t>Zone: 03
Building: QC-15</t>
  </si>
  <si>
    <t>Installation of AC split units with copper pipes for Qaha C-15</t>
  </si>
  <si>
    <t>Zone: 03
Building: QC-16</t>
  </si>
  <si>
    <t>Installation of AC split units with copper pipes for Qaha C-16</t>
  </si>
  <si>
    <t>Zone: 04
Building: FA-01</t>
  </si>
  <si>
    <t>Installation of AC split units with copper pipes for Qaha FA-01</t>
  </si>
  <si>
    <t>Zone: 03
Building: FA-02</t>
  </si>
  <si>
    <t>Installation of AC split units with copper pipes for Qaha FA-02</t>
  </si>
  <si>
    <t>Zone: 02
Building: FA-03</t>
  </si>
  <si>
    <t>Installation of AC split units with copper pipes for Qaha FA-03</t>
  </si>
  <si>
    <t>Zone: 04
Building: Kiosk-01</t>
  </si>
  <si>
    <t>Installation of AC SPLIT units with copper pipes for Qaha Kiosk-01</t>
  </si>
  <si>
    <t>Zone: 04
Building: Kiosk-02</t>
  </si>
  <si>
    <t>Installation of AC SPLIT units with copper pipes for Qaha Kiosk-02</t>
  </si>
  <si>
    <t>Zone: 03
Building: Kiosk-03</t>
  </si>
  <si>
    <t>Installation of AC SPLIT units with copper pipes for Qaha Kiosk-03</t>
  </si>
  <si>
    <t>Zone: 03
Building: Kiosk-04</t>
  </si>
  <si>
    <t>Installation of AC SPLIT units with copper pipes for Qaha Kiosk-04</t>
  </si>
  <si>
    <t>Zone: 02
Building: Kiosk-05</t>
  </si>
  <si>
    <t>Installation of AC SPLIT units with copper pipes for Qaha Kiosk-05</t>
  </si>
  <si>
    <t>Zone: 02
Building: Kiosk-06</t>
  </si>
  <si>
    <t>Installation of AC SPLIT units with copper pipes for Qaha Kiosk-06</t>
  </si>
  <si>
    <t>Zone: 02
Building: Kiosk-07</t>
  </si>
  <si>
    <t>Installation of AC SPLIT units with copper pipes for Qaha Kiosk-07</t>
  </si>
  <si>
    <t>Zone: 02
Building: Kiosk-08</t>
  </si>
  <si>
    <t>Installation of AC SPLIT units with copper pipes for Qaha Kiosk-08</t>
  </si>
  <si>
    <t>Zone: 02
Building: Kiosk-09</t>
  </si>
  <si>
    <t>Installation of AC SPLIT units with copper pipes for Qaha Kiosk-09</t>
  </si>
  <si>
    <t>Zone: 02
Building: Kiosk-10</t>
  </si>
  <si>
    <t>Installation of AC SPLIT units with copper pipes for Qaha Kiosk-10</t>
  </si>
  <si>
    <t>Zone: 02
Building: Kiosk-11</t>
  </si>
  <si>
    <t>Installation of AC SPLIT units with copper pipes for Qaha Kiosk-11</t>
  </si>
  <si>
    <t>Zone: 02
Building: Kiosk-12</t>
  </si>
  <si>
    <t>Installation of AC SPLIT units with copper pipes for Qaha Kiosk-12</t>
  </si>
  <si>
    <t>Zone: 02
Building: Kiosk-17</t>
  </si>
  <si>
    <t>Installation of AC SPLIT units with copper pipes for Qaha Kiosk-17</t>
  </si>
  <si>
    <t>Zone: 02
Building: Kiosk-18</t>
  </si>
  <si>
    <t>Installation of AC SPLIT units with copper pipes for Qaha Kiosk-18</t>
  </si>
  <si>
    <t>Zone: 02
Building: Kiosk-19</t>
  </si>
  <si>
    <t>Installation of AC SPLIT units with copper pipes for Qaha Kiosk-19</t>
  </si>
  <si>
    <t>Zone: 02
Building: Kiosk-20</t>
  </si>
  <si>
    <t>Installation of AC SPLIT units with copper pipes for Qaha Kiosk-20</t>
  </si>
  <si>
    <t>Zone: 02
Building: Kiosk-21</t>
  </si>
  <si>
    <t>Installation of AC SPLIT units with copper pipes for Qaha Kiosk-21</t>
  </si>
  <si>
    <t>Zone: 02
Building: Kiosk-22</t>
  </si>
  <si>
    <t>Installation of AC SPLIT units with copper pipes for Qaha Kiosk-22</t>
  </si>
  <si>
    <t>Zone: 02
Building: Kiosk-23</t>
  </si>
  <si>
    <t>Installation of AC SPLIT units with copper pipes for Qaha Kiosk-23</t>
  </si>
  <si>
    <t>Zone: 02
Building: Kiosk-24</t>
  </si>
  <si>
    <t>Installation of AC SPLIT units with copper pipes for Qaha Kiosk-24</t>
  </si>
  <si>
    <t>Zone: 02
Building: Kiosk-25</t>
  </si>
  <si>
    <t>Installation of AC SPLIT units with copper pipes for Qaha Kiosk-25</t>
  </si>
  <si>
    <t>Zone: 02
Building: Kiosk-30</t>
  </si>
  <si>
    <t>Installation of AC SPLIT units with copper pipes for Qaha Kiosk-30</t>
  </si>
  <si>
    <t>Zone: 02
Building: Camel Station</t>
  </si>
  <si>
    <t>Installation of exhaust fans for Qaha Camel Station</t>
  </si>
  <si>
    <t>Zone: 03
Building: GATE01</t>
  </si>
  <si>
    <t>Installation of AC SPLIT units with copper pipes Qaha Gate-01</t>
  </si>
  <si>
    <t>Zone: 02
Building: GATE02</t>
  </si>
  <si>
    <t>Installation of AC SPLIT units with copper pipes for Qaha Gate-02</t>
  </si>
  <si>
    <t>Zone: 04
Building: GATE08</t>
  </si>
  <si>
    <t>Installation of copper pipes with control cable for all AC units for Qaha Gate-08</t>
  </si>
  <si>
    <t>Zone: 03
Building: GATE09</t>
  </si>
  <si>
    <t>Installation of AC split units with copper pipes for Qaha Gate-09</t>
  </si>
  <si>
    <t>closing NCR- 008</t>
  </si>
  <si>
    <t>WIR-Civil-348</t>
  </si>
  <si>
    <t>CONTROL ROOM</t>
  </si>
  <si>
    <t>WIR-Civil-349</t>
  </si>
  <si>
    <t>WIR-Civil-350</t>
  </si>
  <si>
    <t>WIR-Civil-351</t>
  </si>
  <si>
    <t>WIR-Civil-352</t>
  </si>
  <si>
    <t>WIR-Civil-353</t>
  </si>
  <si>
    <t>WIR-Civil-354</t>
  </si>
  <si>
    <t>WIR-Civil-355</t>
  </si>
  <si>
    <t>WIR-Civil-356</t>
  </si>
  <si>
    <t>WIR-Civil-357</t>
  </si>
  <si>
    <t>WIR-Civil-358</t>
  </si>
  <si>
    <t>WIR-Civil-359</t>
  </si>
  <si>
    <t>WIR-Civil-360</t>
  </si>
  <si>
    <t>WIR-Civil-361</t>
  </si>
  <si>
    <t>WIR-Civil-362</t>
  </si>
  <si>
    <t>WIR-Civil-363</t>
  </si>
  <si>
    <t>WIR-Civil-364</t>
  </si>
  <si>
    <t>WIR-Civil-365</t>
  </si>
  <si>
    <t>MAINTENANCE</t>
  </si>
  <si>
    <t>WIR-Civil-366</t>
  </si>
  <si>
    <t>WIR-Civil-367</t>
  </si>
  <si>
    <t>WIR-Civil-368</t>
  </si>
  <si>
    <t>WIR-Civil-369</t>
  </si>
  <si>
    <t>WIR-Civil-370</t>
  </si>
  <si>
    <t>WIR-Civil-371</t>
  </si>
  <si>
    <t>WIR-Civil-372</t>
  </si>
  <si>
    <t>WIR-Civil-373</t>
  </si>
  <si>
    <t>WIR-Civil-374</t>
  </si>
  <si>
    <t>WIR-Civil-375</t>
  </si>
  <si>
    <t>WIR-Civil-376</t>
  </si>
  <si>
    <t>WIR-Civil-377</t>
  </si>
  <si>
    <t>WIR-Civil-378</t>
  </si>
  <si>
    <t>WIR-Civil-379</t>
  </si>
  <si>
    <t>WIR-Civil-380</t>
  </si>
  <si>
    <t>WIR-Civil-381</t>
  </si>
  <si>
    <t>WIR-Civil-382</t>
  </si>
  <si>
    <t>FIRST AID</t>
  </si>
  <si>
    <t>WIR-Civil-383</t>
  </si>
  <si>
    <t>WIR-Civil-384</t>
  </si>
  <si>
    <t>WIR-Civil-385</t>
  </si>
  <si>
    <t>WIR-Civil-386</t>
  </si>
  <si>
    <t>WIR-Civil-387</t>
  </si>
  <si>
    <t>WIR-Civil-388</t>
  </si>
  <si>
    <t>WIR-Civil-389</t>
  </si>
  <si>
    <t>WIR-Civil-390</t>
  </si>
  <si>
    <t>WIR-Civil-391</t>
  </si>
  <si>
    <t>WIR-Civil-392</t>
  </si>
  <si>
    <t>WIR-Civil-393</t>
  </si>
  <si>
    <t>WIR-Civil-394</t>
  </si>
  <si>
    <t>WIR-Civil-395</t>
  </si>
  <si>
    <t>WIR-Civil-396</t>
  </si>
  <si>
    <t>WIR-Civil-397</t>
  </si>
  <si>
    <t>WIR-Civil-398</t>
  </si>
  <si>
    <t>WIR-Civil-399</t>
  </si>
  <si>
    <t>ANIMAL</t>
  </si>
  <si>
    <t>WIR-Civil-400</t>
  </si>
  <si>
    <t>WIR-Civil-401</t>
  </si>
  <si>
    <t>WIR-Civil-402</t>
  </si>
  <si>
    <t>WIR-Civil-403</t>
  </si>
  <si>
    <t>WIR-Civil-404</t>
  </si>
  <si>
    <t>WIR-Civil-405</t>
  </si>
  <si>
    <t>WIR-Civil-406</t>
  </si>
  <si>
    <t>WIR-Civil-407</t>
  </si>
  <si>
    <t>WIR-Civil-408</t>
  </si>
  <si>
    <t>WIR-Civil-409</t>
  </si>
  <si>
    <t>WIR-Civil-410</t>
  </si>
  <si>
    <t>WIR-Civil-411</t>
  </si>
  <si>
    <t>WIR-Civil-412</t>
  </si>
  <si>
    <t>WIR-Civil-413</t>
  </si>
  <si>
    <t>WIR-Civil-414</t>
  </si>
  <si>
    <t>WIR-Civil-415</t>
  </si>
  <si>
    <t>NCR Clossing 001</t>
  </si>
  <si>
    <t>NCR Clossing 002</t>
  </si>
  <si>
    <t>Closing NCR 016</t>
  </si>
  <si>
    <t>Closing NCR 017</t>
  </si>
  <si>
    <t>Closing NCR 015</t>
  </si>
  <si>
    <t>Closing NCR 003</t>
  </si>
  <si>
    <t>Inspection of sleeves for power cable and low current cable</t>
  </si>
  <si>
    <t>Inspection of fire alaram testing</t>
  </si>
  <si>
    <t>Inspection of lighting fixtures testing</t>
  </si>
  <si>
    <t>Inspection of distribution board testing</t>
  </si>
  <si>
    <t>NCR CLOSING 019</t>
  </si>
  <si>
    <t>NCR CLOSING 005</t>
  </si>
  <si>
    <t>NCR CLOSING 020</t>
  </si>
  <si>
    <t>NCR CLOSING 018</t>
  </si>
  <si>
    <t>NCR CLOSING 001</t>
  </si>
  <si>
    <t>NCR CLOSING 013</t>
  </si>
  <si>
    <t>NCR CLOSING 016</t>
  </si>
  <si>
    <t>NCR CLOSING 008</t>
  </si>
  <si>
    <t>NCR CLOSING 007</t>
  </si>
  <si>
    <t>NCR CLOSING 017</t>
  </si>
  <si>
    <t>NCR CLOSING 015</t>
  </si>
  <si>
    <t>NCR CLOSING 021</t>
  </si>
  <si>
    <t>INSPACTION OF FIRST FIX OF LIGHTING,POWER SYSTEM INSTALLATION OF DB ENCLOSURE</t>
  </si>
  <si>
    <t>INSPACTION OF WIRE PULLING</t>
  </si>
  <si>
    <t>INSPACTION OF TERMINATION OF DB , INSTALLTION AND TERMINATION OF LIGHTING FITTINGS &amp; WIRING ACCESSORIES</t>
  </si>
  <si>
    <t>INSTALTION OF ERTHING SYSTEM (CABLE POLLING ) ,ERTHING RODS ,PITS</t>
  </si>
  <si>
    <t>Zone: 2 
Building: GA-02</t>
  </si>
  <si>
    <t>Zone: 2
Building: Control Room</t>
  </si>
  <si>
    <t>Asbuilt</t>
  </si>
  <si>
    <t>WIR-SURV-267</t>
  </si>
  <si>
    <t>WIR-SURV-268</t>
  </si>
  <si>
    <t>WIR-SURV-269</t>
  </si>
  <si>
    <t>Check Asbuilt for Lengths at Fences in all Project up to 25-01-2026</t>
  </si>
  <si>
    <t>WIR-SURV-270</t>
  </si>
  <si>
    <t>WILD LIFE</t>
  </si>
  <si>
    <t>WIR-SURV-271</t>
  </si>
  <si>
    <t>WIR-SURV-272</t>
  </si>
  <si>
    <t>WIR-SURV-273</t>
  </si>
  <si>
    <t>WIR-SURV-274</t>
  </si>
  <si>
    <t>playground</t>
  </si>
  <si>
    <t>WIR-SURV-275</t>
  </si>
  <si>
    <t>WIR-SURV-276</t>
  </si>
  <si>
    <t>WIR-SURV-277</t>
  </si>
  <si>
    <t>WIR-SURV-278</t>
  </si>
  <si>
    <t>mosque</t>
  </si>
  <si>
    <t>WIR-SURV-279</t>
  </si>
  <si>
    <t>WIR-SURV-280</t>
  </si>
  <si>
    <t>WIR-SURV-281</t>
  </si>
  <si>
    <t>WIR-MECH-435</t>
  </si>
  <si>
    <t>WIR-MECH-436</t>
  </si>
  <si>
    <t>WIR-MECH-437</t>
  </si>
  <si>
    <t>WIR-MECH-438</t>
  </si>
  <si>
    <t>WIR-MECH-439</t>
  </si>
  <si>
    <t>WIR-MECH-440</t>
  </si>
  <si>
    <t>WIR-MECH-441</t>
  </si>
  <si>
    <t>WIR-MECH-442</t>
  </si>
  <si>
    <t>WIR-MECH-443</t>
  </si>
  <si>
    <t>WIR-MECH-444</t>
  </si>
  <si>
    <t>WIR-MECH-445</t>
  </si>
  <si>
    <t>WIR-MECH-446</t>
  </si>
  <si>
    <t>WIR-MECH-447</t>
  </si>
  <si>
    <t>WIR-MECH-448</t>
  </si>
  <si>
    <t>WIR-MECH-449</t>
  </si>
  <si>
    <t>WIR-MECH-450</t>
  </si>
  <si>
    <t>WIR-MECH-451</t>
  </si>
  <si>
    <t>WIR-MECH-452</t>
  </si>
  <si>
    <t>WIR-MECH-453</t>
  </si>
  <si>
    <t>WIR-MECH-454</t>
  </si>
  <si>
    <t>WIR-MECH-455</t>
  </si>
  <si>
    <t>WIR-MECH-456</t>
  </si>
  <si>
    <t>WIR-MECH-457</t>
  </si>
  <si>
    <t>WIR-MECH-458</t>
  </si>
  <si>
    <t>WIR-MECH-459</t>
  </si>
  <si>
    <t>WIR-MECH-460</t>
  </si>
  <si>
    <t>WIR-MECH-461</t>
  </si>
  <si>
    <t>WIR-MECH-462</t>
  </si>
  <si>
    <t>WIR-MECH-463</t>
  </si>
  <si>
    <t>WIR-MECH-464</t>
  </si>
  <si>
    <t>WIR-MECH-465</t>
  </si>
  <si>
    <t>WIR-MECH-466</t>
  </si>
  <si>
    <t>WIR-MECH-467</t>
  </si>
  <si>
    <t>WIR-MECH-468</t>
  </si>
  <si>
    <t>WIR-MECH-469</t>
  </si>
  <si>
    <t>WIR-MECH-470</t>
  </si>
  <si>
    <t>WIR-MECH-471</t>
  </si>
  <si>
    <t>WIR-MECH-472</t>
  </si>
  <si>
    <t>WIR-MECH-473</t>
  </si>
  <si>
    <t>WIR-MECH-474</t>
  </si>
  <si>
    <t>WIR-MECH-475</t>
  </si>
  <si>
    <t>WIR-MECH-476</t>
  </si>
  <si>
    <t>WIR-MECH-477</t>
  </si>
  <si>
    <t>WIR-MECH-478</t>
  </si>
  <si>
    <t>WIR-MECH-479</t>
  </si>
  <si>
    <t>WIR-MECH-480</t>
  </si>
  <si>
    <t>WIR-MECH-481</t>
  </si>
  <si>
    <t>WIR-MECH-482</t>
  </si>
  <si>
    <t>WIR-MECH-483</t>
  </si>
  <si>
    <t>WIR-MECH-484</t>
  </si>
  <si>
    <t>WIR-MECH-485</t>
  </si>
  <si>
    <t>WIR-MECH-486</t>
  </si>
  <si>
    <t>WIR-MECH-487</t>
  </si>
  <si>
    <t>WIR-MECH-488</t>
  </si>
  <si>
    <t>WIR-MECH-489</t>
  </si>
  <si>
    <t>WIR-MECH-490</t>
  </si>
  <si>
    <t>WIR-MECH-491</t>
  </si>
  <si>
    <t>WIR-MECH-492</t>
  </si>
  <si>
    <t>WIR-MECH-493</t>
  </si>
  <si>
    <t>Zone: 03
Building: WORK SHOP</t>
  </si>
  <si>
    <t>Zone: 04
Building: WC-01</t>
  </si>
  <si>
    <t>Zone: 03
Building: WC-02</t>
  </si>
  <si>
    <t>Zone: 02
Building: R05</t>
  </si>
  <si>
    <t>Zone: 04
Building: R03</t>
  </si>
  <si>
    <t>Zone: 03
Building: R04</t>
  </si>
  <si>
    <t>Zone: 04
Building: R01</t>
  </si>
  <si>
    <t>Installation of water supply network with all valves &amp; WHA for Qaha C-03</t>
  </si>
  <si>
    <t>Installation of water supply network with all valves &amp; WHA for Qaha C-04</t>
  </si>
  <si>
    <t>Installation of water supply network with all valves &amp; WHA for Qaha C-05</t>
  </si>
  <si>
    <t>Installation of water supply network with all valves of WHA for Qaha C-06</t>
  </si>
  <si>
    <t>Installation of water supply network with all valves &amp; WHA for Qaha C-07</t>
  </si>
  <si>
    <t>Installation of water supply network with all valves &amp; WHA for Qaha C-08</t>
  </si>
  <si>
    <t>Installation of water supply network with all valves &amp; WHA for Qaha C-09</t>
  </si>
  <si>
    <t>Installation of water supply network with all valves &amp; WHA for Qaha C-10</t>
  </si>
  <si>
    <t>Installation of water supply network with all valves &amp; WHA for Qaha C-11</t>
  </si>
  <si>
    <t>Installation of water supply network with all valves &amp; WHA for Qaha C-12</t>
  </si>
  <si>
    <t>Installation of water supply network with all valves &amp; WHA for Qaha C-13</t>
  </si>
  <si>
    <t>Installation of water supply network with all valves &amp; WHA for Qaha C-14</t>
  </si>
  <si>
    <t>Installation of water supply network with all valves &amp; WHA for Qaha C-15</t>
  </si>
  <si>
    <t>Installation of water supply network with all valves &amp; WHA for Qaha C-16</t>
  </si>
  <si>
    <t>Installation of water supply network with all valves &amp; WHA for Work shop</t>
  </si>
  <si>
    <t>Installation of water supply network with all valves &amp; WHA for Qaha FA-01</t>
  </si>
  <si>
    <t>Installation of water supply network with all valves &amp; WHA for Qaha FA-02</t>
  </si>
  <si>
    <t>Installation of water supply network with all valves &amp; WHA for Qaha FA-03</t>
  </si>
  <si>
    <t>Installation of water supply network with all valves &amp; WHA for Qaha GA-01</t>
  </si>
  <si>
    <t>Installation of water supply network with all valves &amp; WHA for Qaha GA-02</t>
  </si>
  <si>
    <t>Installation of water supply network with all valves &amp; WHA for Qaha GA-03</t>
  </si>
  <si>
    <t>Installation of water supply network with all valves &amp; WHA for Qaha GA-04</t>
  </si>
  <si>
    <t>Installation of water supply network with all valves &amp; WHA for Qaha GA-05</t>
  </si>
  <si>
    <t>Installation of water supply network with all valves &amp; WHA for Qaha GA-06</t>
  </si>
  <si>
    <t>Installation of water supply network with all valves &amp; WHA for Qaha GA-07</t>
  </si>
  <si>
    <t>Installation of water supply network with all valves &amp; WHA for Qaha GA-08</t>
  </si>
  <si>
    <t>Installation of water supply network with all valves &amp; WHA for Qaha GA-09</t>
  </si>
  <si>
    <t>Installation of water supply network with all valves &amp; WHA for Qaha GA-10</t>
  </si>
  <si>
    <t>Installation of water supply network with all valves &amp; WHA for Qaha GA-11</t>
  </si>
  <si>
    <t>Installation of water supply network with all valves &amp; WHA for Qaha Kiosk-01</t>
  </si>
  <si>
    <t>Installation of water supply network with all valves &amp; WHA for Qaha Kiosk-02</t>
  </si>
  <si>
    <t>Installation of water supply network with all valves &amp; WHA for Qaha Kiosk-03</t>
  </si>
  <si>
    <t>Installation of water supply network with all valves of WHA for Qaha Kiosk-04</t>
  </si>
  <si>
    <t>Installation of water supply network with all valves &amp; WHA for Qaha Kiosk-05</t>
  </si>
  <si>
    <t>Installation of water supply network with all valves &amp; WHA for Qaha Kiosk-06</t>
  </si>
  <si>
    <t>Installation of water supply network with all valves &amp; WHA for Qaha Kiosk-07</t>
  </si>
  <si>
    <t>Installation of water supply network with all valves &amp; WHA for Qaha Kiosk-08</t>
  </si>
  <si>
    <t>Installation of water supply network with all valves &amp; WHA for Qaha Kiosk-09</t>
  </si>
  <si>
    <t>Installation of water supply network with all valves &amp; WHA for Qaha Kiosk-10</t>
  </si>
  <si>
    <t>Installation of water supply network with all valves &amp; WHA for Qaha Kiosk-11</t>
  </si>
  <si>
    <t>Installation of water supply network with all valves &amp; WHA for Qaha Kiosk-12</t>
  </si>
  <si>
    <t>Installation of water supply network with all valves &amp; WHA for Qaha Kiosk-17</t>
  </si>
  <si>
    <t>Installation of water supply network with all valves &amp; WHA for Qaha Kiosk-18</t>
  </si>
  <si>
    <t>Installation of water supply network with all valves &amp; WHA for Qaha Kiosk-19</t>
  </si>
  <si>
    <t>Installation of water supply network with all valves &amp; WHA for Qaha Kiosk-20</t>
  </si>
  <si>
    <t>Installation of water supply network with all valves &amp; WHA for Qaha Kiosk-21</t>
  </si>
  <si>
    <t>Installation of water supply network with all valves &amp; WHA for Qaha Kiosk-22</t>
  </si>
  <si>
    <t>Installation of water supply network with all valves &amp; WHA for Qaha Kiosk-23</t>
  </si>
  <si>
    <t>Installation of water supply network with all valves &amp; WHA for Qaha Kiosk-24</t>
  </si>
  <si>
    <t>Installation of water supply network with all valves &amp; WHA for Qaha Kiosk-25</t>
  </si>
  <si>
    <t>Installation of water supply network with all valves &amp; WHA for Qaha Kiosk-30</t>
  </si>
  <si>
    <t>Installation of water supply network with all valves &amp; WHA for Qaha VV-01</t>
  </si>
  <si>
    <t>Installation of water supply network with all valves &amp; WHA for Qaha VS-05</t>
  </si>
  <si>
    <t>Installation of water supply network with all valves &amp; WHA for Qaha WC-01</t>
  </si>
  <si>
    <t>Installation of water supply network with all valves &amp; WHA for Qaha WC-02</t>
  </si>
  <si>
    <t>Installation of water supply network with all valves &amp; WHA for Qaha gathering R05</t>
  </si>
  <si>
    <t>Installation of water supply network with all valves &amp; WHA for Qaha VIP lounge-R03</t>
  </si>
  <si>
    <t>Installation of water supply network with all valves &amp; WHA for Qaha VIP lounge-R04</t>
  </si>
  <si>
    <t>Installation of water supply network with all valves &amp; WHA for Qaha VIP Reception</t>
  </si>
  <si>
    <t>WIR-MECH-494</t>
  </si>
  <si>
    <t>WIR-MECH-495</t>
  </si>
  <si>
    <t>WIR-MECH-496</t>
  </si>
  <si>
    <t>WIR-MECH-497</t>
  </si>
  <si>
    <t>WIR-MECH-498</t>
  </si>
  <si>
    <t>WIR-MECH-499</t>
  </si>
  <si>
    <t>WIR-MECH-500</t>
  </si>
  <si>
    <t>WIR-MECH-501</t>
  </si>
  <si>
    <t>WIR-MECH-502</t>
  </si>
  <si>
    <t>WIR-MECH-503</t>
  </si>
  <si>
    <t>WIR-MECH-504</t>
  </si>
  <si>
    <t>WIR-MECH-505</t>
  </si>
  <si>
    <t>WIR-MECH-506</t>
  </si>
  <si>
    <t>WIR-MECH-507</t>
  </si>
  <si>
    <t>WIR-MECH-508</t>
  </si>
  <si>
    <t>WIR-MECH-509</t>
  </si>
  <si>
    <t>WIR-MECH-510</t>
  </si>
  <si>
    <t>WIR-MECH-511</t>
  </si>
  <si>
    <t>WIR-MECH-512</t>
  </si>
  <si>
    <t>WIR-MECH-513</t>
  </si>
  <si>
    <t>WIR-MECH-514</t>
  </si>
  <si>
    <t>WIR-MECH-515</t>
  </si>
  <si>
    <t>WIR-MECH-516</t>
  </si>
  <si>
    <t>WIR-MECH-517</t>
  </si>
  <si>
    <t>WIR-MECH-518</t>
  </si>
  <si>
    <t>WIR-MECH-519</t>
  </si>
  <si>
    <t>WIR-MECH-520</t>
  </si>
  <si>
    <t>WIR-MECH-521</t>
  </si>
  <si>
    <t>WIR-MECH-522</t>
  </si>
  <si>
    <t>WIR-MECH-523</t>
  </si>
  <si>
    <t>WIR-MECH-524</t>
  </si>
  <si>
    <t>WIR-MECH-525</t>
  </si>
  <si>
    <t>WIR-MECH-526</t>
  </si>
  <si>
    <t>WIR-MECH-527</t>
  </si>
  <si>
    <t>WIR-MECH-528</t>
  </si>
  <si>
    <t>WIR-MECH-529</t>
  </si>
  <si>
    <t>WIR-MECH-530</t>
  </si>
  <si>
    <t>WIR-MECH-531</t>
  </si>
  <si>
    <t>WIR-MECH-532</t>
  </si>
  <si>
    <t>WIR-MECH-533</t>
  </si>
  <si>
    <t>WIR-MECH-534</t>
  </si>
  <si>
    <t>WIR-MECH-535</t>
  </si>
  <si>
    <t>WIR-MECH-536</t>
  </si>
  <si>
    <t>WIR-MECH-537</t>
  </si>
  <si>
    <t>WIR-MECH-538</t>
  </si>
  <si>
    <t>WIR-MECH-539</t>
  </si>
  <si>
    <t>WIR-MECH-540</t>
  </si>
  <si>
    <t>WIR-MECH-541</t>
  </si>
  <si>
    <t>WIR-MECH-542</t>
  </si>
  <si>
    <t>WIR-MECH-543</t>
  </si>
  <si>
    <t>WIR-MECH-544</t>
  </si>
  <si>
    <t>WIR-MECH-545</t>
  </si>
  <si>
    <t>WIR-MECH-546</t>
  </si>
  <si>
    <t>WIR-MECH-547</t>
  </si>
  <si>
    <t>WIR-MECH-548</t>
  </si>
  <si>
    <t>WIR-MECH-549</t>
  </si>
  <si>
    <t>WIR-MECH-550</t>
  </si>
  <si>
    <t>WIR-MECH-551</t>
  </si>
  <si>
    <t>WIR-MECH-552</t>
  </si>
  <si>
    <t>WIR-MECH-553</t>
  </si>
  <si>
    <t>WIR-MECH-554</t>
  </si>
  <si>
    <t>WIR-MECH-555</t>
  </si>
  <si>
    <t>WIR-MECH-556</t>
  </si>
  <si>
    <t>WIR-MECH-557</t>
  </si>
  <si>
    <t>WIR-MECH-558</t>
  </si>
  <si>
    <t>WIR-MECH-559</t>
  </si>
  <si>
    <t>WIR-MECH-560</t>
  </si>
  <si>
    <t>WIR-MECH-561</t>
  </si>
  <si>
    <t>WIR-MECH-562</t>
  </si>
  <si>
    <t>WIR-MECH-563</t>
  </si>
  <si>
    <t>WIR-MECH-564</t>
  </si>
  <si>
    <t>WIR-MECH-565</t>
  </si>
  <si>
    <t>WIR-MECH-566</t>
  </si>
  <si>
    <t>WIR-MECH-567</t>
  </si>
  <si>
    <t>WIR-MECH-568</t>
  </si>
  <si>
    <t>WIR-MECH-569</t>
  </si>
  <si>
    <t>WIR-MECH-570</t>
  </si>
  <si>
    <t>Zone: 04</t>
  </si>
  <si>
    <t>Zone: 03</t>
  </si>
  <si>
    <t>Zone: 04
Building: VF-01</t>
  </si>
  <si>
    <t>Test for water supply network with all valves, WHA &amp; EWH for Qaha C-03</t>
  </si>
  <si>
    <t>Test for water supply network with all valves, WHA &amp; EWH for Qaha C-04</t>
  </si>
  <si>
    <t>Test for water supply network with all valves, WHA &amp; EWH for Qaha C-05</t>
  </si>
  <si>
    <t>Test for water supply network with all valves, WHA &amp; EWH for Qaha C-06</t>
  </si>
  <si>
    <t>Test for water supply network with all valves, WHA &amp; EWH for Qaha C-07</t>
  </si>
  <si>
    <t>Test for water supply network with all valves, WHA &amp; EWH for Qaha C-08</t>
  </si>
  <si>
    <t>Test for water supply network with all valves, WHA &amp; EWH for Qaha C-09</t>
  </si>
  <si>
    <t>Test for water supply network with all valves, WHA &amp; EWH for Qaha C-10</t>
  </si>
  <si>
    <t>Test for water supply network with all valves, WHA &amp; EWH for Qaha C-11</t>
  </si>
  <si>
    <t>Test for water supply network with all valves, WHA &amp; EWH for Qaha C-12</t>
  </si>
  <si>
    <t>Test for water supply network with all valves, WHA &amp; EWH for Qaha C-13</t>
  </si>
  <si>
    <t>Test for water supply network with all valves, WHA &amp; EWH for Qaha C-14</t>
  </si>
  <si>
    <t>Test for water supply network with all valves, WHA &amp; EWH for Qaha C-15</t>
  </si>
  <si>
    <t>Test for water supply network with all valves, WHA &amp; EWH for Qaha C-16</t>
  </si>
  <si>
    <t>Test for water supply network with all valves, WHA &amp; EWH for Work shop</t>
  </si>
  <si>
    <t>Test for water supply network with all valves, WHA &amp; EWH for Qaha FA-01</t>
  </si>
  <si>
    <t>Test for water supply network with all valves, WHA &amp; EWH for Qaha FA-02</t>
  </si>
  <si>
    <t>Test for water supply network with all valves, WHA &amp; EWH for Qaha FA-03</t>
  </si>
  <si>
    <t>Test for water supply network with all valves, WHA &amp; EWH for Qaha GA-01</t>
  </si>
  <si>
    <t>Test for water supply network with all valves, WHA &amp; EWH for Qaha GA-02</t>
  </si>
  <si>
    <t>Test for water supply network with all valves, WHA &amp; EWH for Qaha GA-03</t>
  </si>
  <si>
    <t>Test for water supply network with all valves, WHA &amp; EWH for Qaha GA-04</t>
  </si>
  <si>
    <t>Test for water supply network with all valves, WHA &amp; EWH for Qaha GA-05</t>
  </si>
  <si>
    <t>Test for water supply network with all valves, WHA &amp; EWH for Qaha GA-06</t>
  </si>
  <si>
    <t>Test for water supply network with all valves, WHA &amp; EWH for Qaha GA-07</t>
  </si>
  <si>
    <t>Test for water supply network with all valves, WHA &amp; EWH for Qaha GA-08</t>
  </si>
  <si>
    <t>Test for water supply network with all valves, WHA &amp; EWH for Qaha GA-09</t>
  </si>
  <si>
    <t>Test for water supply network with all valves, WHA &amp; EWH for Qaha GA-10</t>
  </si>
  <si>
    <t>Test for water supply network with all valves, WHA &amp; EWH for Qaha GA-11</t>
  </si>
  <si>
    <t>Test for water supply network with all valves, WHA &amp; EWH for Qaha Kiosk-01</t>
  </si>
  <si>
    <t>Test for water supply network with all valves, WHA &amp; EWH for Qaha Kiosk-02</t>
  </si>
  <si>
    <t>Test for water supply network with all valves, WHA &amp; EWH for Qaha Kiosk-03</t>
  </si>
  <si>
    <t>Test for water supply network with all valves, WHA &amp; EWH for Qaha Kiosk-04</t>
  </si>
  <si>
    <t>Test for water supply network with all valves, WHA &amp; EWH for Qaha Kiosk-05</t>
  </si>
  <si>
    <t>Test for water supply network with all valves, WHA &amp; EWH for Qaha Kiosk-06</t>
  </si>
  <si>
    <t>Test for water supply network with all valves, WHA &amp; EWH for Qaha Kiosk-07</t>
  </si>
  <si>
    <t>Test for water supply network with all valves, WHA &amp; EWH for Qaha Kiosk-08</t>
  </si>
  <si>
    <t>Test for water supply network with all valves, WHA &amp; EWH for Qaha Kiosk-09</t>
  </si>
  <si>
    <t>Test for water supply network with all valves, WHA &amp; EWH for Qaha Kiosk-10</t>
  </si>
  <si>
    <t>Test for water supply network with all valves, WHA &amp; EWH for Qaha Kiosk-11</t>
  </si>
  <si>
    <t>Test for water supply network with all valves, WHA &amp; EWH for Qaha Kiosk-12</t>
  </si>
  <si>
    <t>Test for water supply network with all valves, WHA &amp; EWH for Qaha Kiosk-17</t>
  </si>
  <si>
    <t>InsTest for water supply network with all valves, WHA &amp; EWH for Qaha Kiosk-18</t>
  </si>
  <si>
    <t>Test for water supply network with all valves, WHA &amp; EWH for Qaha Kiosk-19</t>
  </si>
  <si>
    <t>Test for water supply network with all valves, WHA &amp; EWH for Qaha Kiosk-20</t>
  </si>
  <si>
    <t>Test for water supply network with all valves, WHA &amp; EWH for Qaha Kiosk-21</t>
  </si>
  <si>
    <t>Test for water supply network with all valves, WHA &amp; EWH for Qaha Kiosk-22</t>
  </si>
  <si>
    <t>Test for water supply network with all valves, WHA &amp; EWH for Qaha Kiosk-23</t>
  </si>
  <si>
    <t>Test for water supply network with all valves, WHA &amp; EWH for Qaha Kiosk-24</t>
  </si>
  <si>
    <t>Test for water supply network with all valves, WHA &amp; EWH for Qaha Kiosk-25</t>
  </si>
  <si>
    <t>Test for water supply network with all valves, WHA &amp; EWH for Qaha Kiosk-30</t>
  </si>
  <si>
    <t>Test for water supply network with all valves, WHA &amp; EWH for Qaha VS-01/VS-02</t>
  </si>
  <si>
    <t>Test for water supply network with all valves, WHA &amp; EWH for Qaha VS-03/VS-04</t>
  </si>
  <si>
    <t>Test for water supply network with all valves, WHA &amp; EWH for Qaha VS-06/VS-07</t>
  </si>
  <si>
    <t>Test for water supply network with all valves, WHA &amp; EWH for Qaha VS-08/VS-09</t>
  </si>
  <si>
    <t>Test for water supply network with all valves, WHA &amp; EWH for Qaha VS-10/VS11</t>
  </si>
  <si>
    <t>Test for water supply network with all valves, WHA &amp; EWH for Qaha VS-12/VS13</t>
  </si>
  <si>
    <t>Installation of water supply network with all valves &amp; WHA for Qaha VS-14/VS-15</t>
  </si>
  <si>
    <t>Test for water supply network with all valves, WHA &amp; EWH for Qaha VS-16/VS-17</t>
  </si>
  <si>
    <t>Test for water supply network with all valves, WHA &amp; EWH for Qaha VF-01</t>
  </si>
  <si>
    <t>Test for water supply network with all valves, WHA &amp; EWH for Qaha VF-02</t>
  </si>
  <si>
    <t>Test for water supply network with all valves, WHA &amp; EWH for Qaha VF-03</t>
  </si>
  <si>
    <t>Test for water supply network with all valves, WHA &amp; EWH for Qaha VF-04</t>
  </si>
  <si>
    <t>Test for water supply network with all valves, WHA &amp; EWH for Qaha VF-05</t>
  </si>
  <si>
    <t>Installation of water supply network with all valves &amp; WHA for Qaha VF-06</t>
  </si>
  <si>
    <t>Test for water supply network with all valves, WHA &amp; EWH for Qaha VF-07</t>
  </si>
  <si>
    <t>Test for water supply network with all valves, WHA &amp; EWH for Qaha VF-08</t>
  </si>
  <si>
    <t>Test for water supply network with all valves, WHA &amp; EWH for Qaha VF-09</t>
  </si>
  <si>
    <t>Test for water supply network with all valves, WHA &amp; EWH for Qaha VF-10</t>
  </si>
  <si>
    <t>Test for water supply network with all valves, WHA &amp; EWH for Qaha VV-01</t>
  </si>
  <si>
    <t>Test for water supply network with all valves, WHA &amp; EWH for Qaha VS-05</t>
  </si>
  <si>
    <t>Test for water supply network with all valves, WHA &amp; EWH for Qaha WC-01</t>
  </si>
  <si>
    <t>Test for water supply network with all valves, WHA &amp; EWH for Qaha WC-02</t>
  </si>
  <si>
    <t>Test for water supply network with all valves, WHA &amp; EWH for Qaha gathering R05</t>
  </si>
  <si>
    <t>Test for water supply network with all valves, WHA &amp; EWH for Qaha VIP lounge-R03</t>
  </si>
  <si>
    <t>Test for water supply network with all valves, WHA &amp; EWH for Qaha VIP lounge-R04</t>
  </si>
  <si>
    <t>Test for water supply network with all valves, WHA &amp; EWH for Qaha VIP Reception</t>
  </si>
  <si>
    <t>WIR-MECH-52</t>
  </si>
  <si>
    <t>Installation of water supply network with all valves &amp; WHA for Qaha VF-01</t>
  </si>
  <si>
    <t>Zone: 04 Building:VF-01</t>
  </si>
  <si>
    <t>Installation of water supply network with all valves &amp; WHA for Qaha VF-02</t>
  </si>
  <si>
    <t>Installation of water supply network with all valves &amp; WHA for Qaha VF-03</t>
  </si>
  <si>
    <t>Zone: 04 Building:VF-03</t>
  </si>
  <si>
    <t>Installation of water supply network with all valves &amp; WHA for Qaha VF-04</t>
  </si>
  <si>
    <t>Installation of water supply network with all valves &amp; WHA for Qaha VF-05</t>
  </si>
  <si>
    <t>Installation of water supply network with all valves &amp; WHA for Qaha VF-07</t>
  </si>
  <si>
    <t>Installation of water supply network with all valves &amp; WHA for Qaha VF-10</t>
  </si>
  <si>
    <t>Installation of water supply network with all valves &amp; WHA for Qaha VF-08</t>
  </si>
  <si>
    <t>Installation of water supply network with all valves &amp; WHA for Qaha VF-09</t>
  </si>
  <si>
    <t>Installation of water supply network with all valves &amp; WHA for Qaha VS-01/VS-02</t>
  </si>
  <si>
    <t>Installation of water supply network with all valves &amp; WHA for Qaha VS-03/VS-04</t>
  </si>
  <si>
    <t>Installation of water supply network with all valves &amp; WHA for Qaha VS-06/VS-07</t>
  </si>
  <si>
    <t>Installation of water supply network with all valves &amp; WHA for Qaha VS-08/VS-09</t>
  </si>
  <si>
    <t>Installation of water supply network with all valves &amp; WHA for Qaha VS-10/VS11</t>
  </si>
  <si>
    <t>Installation of water supply network with all valves &amp; WHA for Qaha VS-12/VS13</t>
  </si>
  <si>
    <t>Installation of water supply network with all valves &amp; WHA for Qaha VS-16/VS-17</t>
  </si>
  <si>
    <t>closing NCR 002</t>
  </si>
  <si>
    <t>Closed Non Conformance Report No.( NCR-ARCH-011)</t>
  </si>
  <si>
    <t>Closed Non Conformance Report No.( NCR-ARCH-021)</t>
  </si>
  <si>
    <t>Closed Non Conformance Report No.( NCR-ARCH-020)</t>
  </si>
  <si>
    <t>Closed Non Conformance Report No.( NCR-ARCH-03)</t>
  </si>
  <si>
    <t>Closed Non Conformance Report No.( NCR-ARCH-04)</t>
  </si>
  <si>
    <t>Closed Non Conformance Report No.( NCR-ARCH-05)</t>
  </si>
  <si>
    <t>Closed Non Conformance Report No.( NCR-ARCH-06)</t>
  </si>
  <si>
    <t>Closed Non Conformance Report No.( NCR-ARCH-019)</t>
  </si>
  <si>
    <t>Closed Non Conformance Report No.( NCR-ARCH-08)</t>
  </si>
  <si>
    <t>Closed Non Conformance Report No.( NCR-ARCH-09)</t>
  </si>
  <si>
    <t>Closed Non Conformance Report No.( NCR-ARCH-010)</t>
  </si>
  <si>
    <t>Closed Non Conformance Report No.( NCR-ARCH-012)</t>
  </si>
  <si>
    <t>Closed Non Conformance Report No.( NCR-ARCH-013)</t>
  </si>
  <si>
    <t>Closed Non Conformance Report No.( NCR-ARCH-014)</t>
  </si>
  <si>
    <t>Closed Non Conformance Report No.( NCR-ARCH-018)</t>
  </si>
  <si>
    <t>Closed Non Conformance Report No.( NCR-ARCH-022)</t>
  </si>
  <si>
    <t>Closed Non Conformance Report No.( NCR-ARCH-025)</t>
  </si>
  <si>
    <t>WIR-Civil-416</t>
  </si>
  <si>
    <t>PLAR GROUND</t>
  </si>
  <si>
    <t>WIR-Civil-417</t>
  </si>
  <si>
    <t xml:space="preserve">Form Work of P.C </t>
  </si>
  <si>
    <t>WIR-Civil-418</t>
  </si>
  <si>
    <t>WIR-Civil-419</t>
  </si>
  <si>
    <t>Form and Steel Work of R.C FOOTING</t>
  </si>
  <si>
    <t>WIR-Civil-420</t>
  </si>
  <si>
    <t>Pouring For R.C FOOTING</t>
  </si>
  <si>
    <t>WIR-Civil-421</t>
  </si>
  <si>
    <t>Surface Preparation for R.C FOOTING Before Insulation</t>
  </si>
  <si>
    <t>WIR-Civil-422</t>
  </si>
  <si>
    <t>Insulation of R.C FOOTING</t>
  </si>
  <si>
    <t>WIR-Civil-423</t>
  </si>
  <si>
    <t>STEEL WORK OF SOG</t>
  </si>
  <si>
    <t>WIR-Civil-424</t>
  </si>
  <si>
    <t>WIR-Civil-425</t>
  </si>
  <si>
    <t>Q-G(01-02)</t>
  </si>
  <si>
    <t>WIR-Civil-426</t>
  </si>
  <si>
    <t>WIR-Civil-427</t>
  </si>
  <si>
    <t>WIR-Civil-428</t>
  </si>
  <si>
    <t>WIR-Civil-429</t>
  </si>
  <si>
    <t>WIR-Civil-430</t>
  </si>
  <si>
    <t>WIR-Civil-431</t>
  </si>
  <si>
    <t>WIR-Civil-432</t>
  </si>
  <si>
    <t>WIR-Civil-433</t>
  </si>
  <si>
    <t>WIR-Civil-434</t>
  </si>
  <si>
    <t>WIR-Civil-435</t>
  </si>
  <si>
    <t>WIR-Civil-436</t>
  </si>
  <si>
    <t>WIR-Civil-437</t>
  </si>
  <si>
    <t>WIR-Civil-438</t>
  </si>
  <si>
    <t>WIR-Civil-439</t>
  </si>
  <si>
    <t>WIR-Civil-440</t>
  </si>
  <si>
    <t>CAMAL STATION</t>
  </si>
  <si>
    <t>WIR-Civil-441</t>
  </si>
  <si>
    <t>WIR-Civil-442</t>
  </si>
  <si>
    <t>WIR-Civil-443</t>
  </si>
  <si>
    <t>WIR-Civil-444</t>
  </si>
  <si>
    <t>WIR-Civil-445</t>
  </si>
  <si>
    <t>WIR-Civil-446</t>
  </si>
  <si>
    <t>WIR-Civil-447</t>
  </si>
  <si>
    <t>WIR-Civil-448</t>
  </si>
  <si>
    <t>Pouring For Screed UPPER SANDIWISH PANAL</t>
  </si>
  <si>
    <t>WIR-Civil-449</t>
  </si>
  <si>
    <t xml:space="preserve">Installation of SANDIWISH PANAL </t>
  </si>
  <si>
    <t>WIR-Civil-450</t>
  </si>
  <si>
    <t>Steel works of Screed  UPPER SANDAWISH PANEL</t>
  </si>
  <si>
    <t>WIR-Civil-451</t>
  </si>
  <si>
    <t>WIR-Civil-452</t>
  </si>
  <si>
    <t>WIR-Civil-453</t>
  </si>
  <si>
    <t>LIBRARY</t>
  </si>
  <si>
    <t>WIR-Civil-454</t>
  </si>
  <si>
    <t>WIR-Civil-455</t>
  </si>
  <si>
    <t>WIR-Civil-456</t>
  </si>
  <si>
    <t>WIR-Civil-457</t>
  </si>
  <si>
    <t>WIR-Civil-458</t>
  </si>
  <si>
    <t>WIR-Civil-459</t>
  </si>
  <si>
    <t>WIR-Civil-460</t>
  </si>
  <si>
    <t>WIR-Civil-461</t>
  </si>
  <si>
    <t>WIR-Civil-462</t>
  </si>
  <si>
    <t>WIR-Civil-463</t>
  </si>
  <si>
    <t>WIR-Civil-464</t>
  </si>
  <si>
    <t>WIR-Civil-465</t>
  </si>
  <si>
    <t>WIR-Civil-466</t>
  </si>
  <si>
    <t>WIR-Civil-467</t>
  </si>
  <si>
    <t>WIR-Civil-468</t>
  </si>
  <si>
    <t>WIR-Civil-469</t>
  </si>
  <si>
    <t>WIR-Civil-470</t>
  </si>
  <si>
    <t>Q-K(01-02-03-04-08-09-10-12-17-21-22-23-25-30)</t>
  </si>
  <si>
    <t>WIR-Civil-471</t>
  </si>
  <si>
    <t>WIR-Civil-472</t>
  </si>
  <si>
    <t>WIR-Civil-473</t>
  </si>
  <si>
    <t>WIR-Civil-474</t>
  </si>
  <si>
    <t>WIR-Civil-475</t>
  </si>
  <si>
    <t>WIR-Civil-476</t>
  </si>
  <si>
    <t>WIR-Civil-477</t>
  </si>
  <si>
    <t>WIR-Civil-478</t>
  </si>
  <si>
    <t>WIR-Civil-479</t>
  </si>
  <si>
    <t>WIR-Civil-480</t>
  </si>
  <si>
    <t>WIR-Civil-481</t>
  </si>
  <si>
    <t>WIR-MECH-571</t>
  </si>
  <si>
    <t>WIR-MECH-572</t>
  </si>
  <si>
    <t>WIR-MECH-573</t>
  </si>
  <si>
    <t>WIR-MECH-574</t>
  </si>
  <si>
    <t>WIR-MECH-575</t>
  </si>
  <si>
    <t>WIR-MECH-576</t>
  </si>
  <si>
    <t>WIR-MECH-577</t>
  </si>
  <si>
    <t>WIR-MECH-578</t>
  </si>
  <si>
    <t>WIR-MECH-579</t>
  </si>
  <si>
    <t>WIR-MECH-580</t>
  </si>
  <si>
    <t>WIR-MECH-581</t>
  </si>
  <si>
    <t>WIR-MECH-582</t>
  </si>
  <si>
    <t>WIR-MECH-583</t>
  </si>
  <si>
    <t>WIR-MECH-584</t>
  </si>
  <si>
    <t>WIR-MECH-585</t>
  </si>
  <si>
    <t>WIR-MECH-586</t>
  </si>
  <si>
    <t>WIR-MECH-587</t>
  </si>
  <si>
    <t>WIR-MECH-588</t>
  </si>
  <si>
    <t>WIR-MECH-589</t>
  </si>
  <si>
    <t>WIR-MECH-590</t>
  </si>
  <si>
    <t>WIR-MECH-591</t>
  </si>
  <si>
    <t>WIR-MECH-592</t>
  </si>
  <si>
    <t>WIR-MECH-593</t>
  </si>
  <si>
    <t>WIR-MECH-594</t>
  </si>
  <si>
    <t>WIR-MECH-595</t>
  </si>
  <si>
    <t>WIR-MECH-596</t>
  </si>
  <si>
    <t>WIR-MECH-597</t>
  </si>
  <si>
    <t>WIR-MECH-598</t>
  </si>
  <si>
    <t>WIR-MECH-599</t>
  </si>
  <si>
    <t>WIR-MECH-600</t>
  </si>
  <si>
    <t>WIR-MECH-601</t>
  </si>
  <si>
    <t>WIR-MECH-602</t>
  </si>
  <si>
    <t>Zone: all
Building: all site</t>
  </si>
  <si>
    <t>Installation of all FHC @ all site</t>
  </si>
  <si>
    <t>Installation of firefighting network with ZCV &amp; Sprinklers for Qaha GA-01</t>
  </si>
  <si>
    <t>Installation of firefighting network with ZCV &amp; Sprinklers for Qaha GA-02</t>
  </si>
  <si>
    <t>Installation of firefighting network with ZCV &amp; Sprinklers for Qaha GA-03</t>
  </si>
  <si>
    <t>Installation of firefighting network with ZCV &amp; Sprinklers for Qaha GA-04</t>
  </si>
  <si>
    <t>Installation of firefighting network with ZCV &amp; Sprinklers for Qaha GA-05</t>
  </si>
  <si>
    <t>Installation of firefighting network with ZCV &amp; Sprinklers for Qaha GA-06</t>
  </si>
  <si>
    <t>Installation of firefighting network with ZCV &amp; Sprinklers for Qaha GA-07</t>
  </si>
  <si>
    <t>Installation of firefighting network with ZCV &amp; Sprinklers for Qaha GA-08</t>
  </si>
  <si>
    <t>Installation of firefighting network with ZCV &amp; Sprinklers for Qaha GA-09</t>
  </si>
  <si>
    <t>Installation of firefighting network with ZCV &amp; Sprinklers for Qaha GA-10</t>
  </si>
  <si>
    <t>Installation of firefighting network with ZCV &amp; Sprinklers for Qaha GA-11</t>
  </si>
  <si>
    <t>Installation of firefighting network with ZCV &amp; Sprinklers for Qaha VV-01</t>
  </si>
  <si>
    <t>Installation of firefighting network with ZCV &amp; Sprinklers for Qaha VS-01/VS-02</t>
  </si>
  <si>
    <t>Installation of firefighting network with ZCV &amp; Sprinklers for Qaha VS-03/VS-04</t>
  </si>
  <si>
    <t>Installation of firefighting network with ZCV &amp; Sprinklers for Qaha VS-05</t>
  </si>
  <si>
    <t>Installation of firefighting network with ZCV &amp; Sprinklers for Qaha VS-06/VS-07</t>
  </si>
  <si>
    <t>Installation of firefighting network with ZCV &amp; Sprinklers for Qaha VS-08/VS-09</t>
  </si>
  <si>
    <t>Installation of firefighting network with ZCV &amp; Sprinklers for Qaha VS-10/VS-11</t>
  </si>
  <si>
    <t>Installation of firefighting network with ZCV &amp; Sprinklers for Qaha VS12-VS-13</t>
  </si>
  <si>
    <t>Installation of firefighting network with ZCV &amp; Sprinklers for Qaha VS-14/VS-15</t>
  </si>
  <si>
    <t>Installation of firefighting network with ZCV &amp; Sprinklers for Qaha VS-16/VS-17</t>
  </si>
  <si>
    <t>Installation of firefighting network with ZCV &amp; Sprinklers for Qaha VF-01</t>
  </si>
  <si>
    <t>Installation of firefighting network with ZCV &amp; Sprinklers for Qaha VF-02</t>
  </si>
  <si>
    <t>Installation of firefighting network with ZCV &amp; Sprinklers for Qaha VF-03</t>
  </si>
  <si>
    <t>Installation of firefighting network with ZCV &amp; Sprinklers for Qaha VF-04</t>
  </si>
  <si>
    <t>Installation of firefighting network with ZCV &amp; Sprinklers for Qaha VF-05</t>
  </si>
  <si>
    <t>Installation of firefighting network with ZCV &amp; Sprinklers for Qaha VF-06</t>
  </si>
  <si>
    <t>Installation of firefighting network with ZCV &amp; Sprinklers for Qaha VF-07</t>
  </si>
  <si>
    <t>Installation of firefighting network with ZCV &amp; Sprinklers for Qaha VF-08</t>
  </si>
  <si>
    <t>Installation of firefighting network with ZCV &amp; Sprinklers for Qaha VF-09</t>
  </si>
  <si>
    <t>Installation of firefighting network with ZCV &amp; Sprinklers for Qaha VF-10</t>
  </si>
  <si>
    <t>WIR-MECH-603</t>
  </si>
  <si>
    <t>WIR-MECH-604</t>
  </si>
  <si>
    <t>WIR-MECH-605</t>
  </si>
  <si>
    <t>WIR-MECH-606</t>
  </si>
  <si>
    <t>WIR-MECH-607</t>
  </si>
  <si>
    <t>WIR-MECH-608</t>
  </si>
  <si>
    <t>WIR-MECH-609</t>
  </si>
  <si>
    <t>WIR-MECH-610</t>
  </si>
  <si>
    <t>WIR-MECH-611</t>
  </si>
  <si>
    <t>WIR-MECH-612</t>
  </si>
  <si>
    <t>WIR-MECH-613</t>
  </si>
  <si>
    <t>WIR-MECH-614</t>
  </si>
  <si>
    <t>WIR-MECH-615</t>
  </si>
  <si>
    <t>WIR-MECH-616</t>
  </si>
  <si>
    <t>WIR-MECH-617</t>
  </si>
  <si>
    <t>WIR-MECH-618</t>
  </si>
  <si>
    <t>WIR-MECH-619</t>
  </si>
  <si>
    <t>WIR-MECH-620</t>
  </si>
  <si>
    <t>WIR-MECH-621</t>
  </si>
  <si>
    <t>WIR-MECH-622</t>
  </si>
  <si>
    <t>WIR-MECH-623</t>
  </si>
  <si>
    <t>WIR-MECH-624</t>
  </si>
  <si>
    <t>WIR-MECH-625</t>
  </si>
  <si>
    <t>WIR-MECH-626</t>
  </si>
  <si>
    <t>WIR-MECH-627</t>
  </si>
  <si>
    <t>WIR-MECH-628</t>
  </si>
  <si>
    <t>WIR-MECH-629</t>
  </si>
  <si>
    <t>WIR-MECH-630</t>
  </si>
  <si>
    <t>WIR-MECH-631</t>
  </si>
  <si>
    <t>WIR-MECH-632</t>
  </si>
  <si>
    <t>WIR-MECH-633</t>
  </si>
  <si>
    <t>WIR-MECH-634</t>
  </si>
  <si>
    <t>TEST of all FHC @ all site</t>
  </si>
  <si>
    <t>TEST of firefighting network with ZCV &amp; Sprinklers for Qaha GA-01</t>
  </si>
  <si>
    <t>TEST of firefighting network with ZCV &amp; Sprinklers for Qaha GA-02</t>
  </si>
  <si>
    <t>TEST of firefighting network with ZCV &amp; Sprinklers for Qaha GA-03</t>
  </si>
  <si>
    <t>TEST of firefighting network with ZCV &amp; Sprinklers for Qaha GA-04</t>
  </si>
  <si>
    <t>TEST of firefighting network with ZCV &amp; Sprinklers for Qaha GA-05</t>
  </si>
  <si>
    <t>TEST of firefighting network with ZCV &amp; Sprinklers for Qaha GA-06</t>
  </si>
  <si>
    <t>TEST of firefighting network with ZCV &amp; Sprinklers for Qaha GA-07</t>
  </si>
  <si>
    <t>TEST of firefighting network with ZCV &amp; Sprinklers for Qaha GA-08</t>
  </si>
  <si>
    <t>TEST of firefighting network with ZCV &amp; Sprinklers for Qaha GA-09</t>
  </si>
  <si>
    <t>TEST of firefighting network with ZCV &amp; Sprinklers for Qaha GA-10</t>
  </si>
  <si>
    <t>TEST of firefighting network with ZCV &amp; Sprinklers for Qaha GA-11</t>
  </si>
  <si>
    <t>TEST of firefighting network with ZCV &amp; Sprinklers for Qaha VV-01</t>
  </si>
  <si>
    <t>TEST of firefighting network with ZCV &amp; Sprinklers for Qaha VS-01/VS-02</t>
  </si>
  <si>
    <t>TEST of firefighting network with ZCV &amp; Sprinklers for Qaha VS-03/VS-04</t>
  </si>
  <si>
    <t>TEST of firefighting network with ZCV &amp; Sprinklers for Qaha VS-05</t>
  </si>
  <si>
    <t>TEST of firefighting network with ZCV &amp; Sprinklers for Qaha VS-06/VS-07</t>
  </si>
  <si>
    <t>TEST of firefighting network with ZCV &amp; Sprinklers for Qaha VS-08/VS-09</t>
  </si>
  <si>
    <t>TEST of firefighting network with ZCV &amp; Sprinklers for Qaha VS-10/VS-11</t>
  </si>
  <si>
    <t>TEST of firefighting network with ZCV &amp; Sprinklers for Qaha VS12-VS-13</t>
  </si>
  <si>
    <t>TEST of firefighting network with ZCV &amp; Sprinklers for Qaha VS-14/VS-15</t>
  </si>
  <si>
    <t>TEST of firefighting network with ZCV &amp; Sprinklers for Qaha VS-16/VS-17</t>
  </si>
  <si>
    <t>TEST of firefighting network with ZCV &amp; Sprinklers for Qaha VF-01</t>
  </si>
  <si>
    <t>TEST of firefighting network with ZCV &amp; Sprinklers for Qaha VF-02</t>
  </si>
  <si>
    <t>TEST of firefighting network with ZCV &amp; Sprinklers for Qaha VF-03</t>
  </si>
  <si>
    <t>TEST of firefighting network with ZCV &amp; Sprinklers for Qaha VF-04</t>
  </si>
  <si>
    <t>TEST of firefighting network with ZCV &amp; Sprinklers for Qaha VF-05</t>
  </si>
  <si>
    <t>TEST of firefighting network with ZCV &amp; Sprinklers for Qaha VF-06</t>
  </si>
  <si>
    <t>TEST of firefighting network with ZCV &amp; Sprinklers for Qaha VF-07</t>
  </si>
  <si>
    <t>TEST of firefighting network with ZCV &amp; Sprinklers for Qaha VF-08</t>
  </si>
  <si>
    <t>TEST of firefighting network with ZCV &amp; Sprinklers for Qaha VF-09</t>
  </si>
  <si>
    <t>TEST of firefighting network with ZCV &amp; Sprinklers for Qaha VF-10</t>
  </si>
  <si>
    <t>Closing NCR 005</t>
  </si>
  <si>
    <t>Closing NCR 008</t>
  </si>
  <si>
    <t>NCR CLOSING -013</t>
  </si>
  <si>
    <t>WIR-Civil-482</t>
  </si>
  <si>
    <t>Zone 2</t>
  </si>
  <si>
    <t>Civil Final Surface Inspection for 5S External Finish</t>
  </si>
  <si>
    <t>WIR-Civil-483</t>
  </si>
  <si>
    <t>Zone 3 , Zone 4</t>
  </si>
  <si>
    <t>WIR-Civil-484</t>
  </si>
  <si>
    <t>3 parking all Project</t>
  </si>
  <si>
    <t>WIR-Civil-485</t>
  </si>
  <si>
    <t>Main Road</t>
  </si>
  <si>
    <t>Q-C03</t>
  </si>
  <si>
    <t>Q-C04</t>
  </si>
  <si>
    <t>Q-C05</t>
  </si>
  <si>
    <t>Q-C06</t>
  </si>
  <si>
    <t>Q-C07</t>
  </si>
  <si>
    <t>Q-C08</t>
  </si>
  <si>
    <t>Q-C09</t>
  </si>
  <si>
    <t>Q-C10</t>
  </si>
  <si>
    <t>Q-C11</t>
  </si>
  <si>
    <t>Q-C12</t>
  </si>
  <si>
    <t>Q-C13</t>
  </si>
  <si>
    <t>Q-C14</t>
  </si>
  <si>
    <t>Q-C15</t>
  </si>
  <si>
    <t>Q-C16</t>
  </si>
  <si>
    <t>Zone: 3&amp;4</t>
  </si>
  <si>
    <t>الرد علي NCR-009</t>
  </si>
  <si>
    <t>WIR-ELEC-39</t>
  </si>
  <si>
    <t>WIR-ELEC-40</t>
  </si>
  <si>
    <t>WIR-ELEC-41</t>
  </si>
  <si>
    <t>WIR-ELEC-42</t>
  </si>
  <si>
    <t>WIR-ELEC-43</t>
  </si>
  <si>
    <t>WIR-ELEC-44</t>
  </si>
  <si>
    <t>WIR-ELEC-45</t>
  </si>
  <si>
    <t>WIR-ELEC-46</t>
  </si>
  <si>
    <t>Q-VF(06-07-08-09-10)</t>
  </si>
  <si>
    <t>Q-VS(10-11-12-13-14-15-16-17)</t>
  </si>
  <si>
    <t>WIR-MECH-635</t>
  </si>
  <si>
    <t>WIR-MECH-636</t>
  </si>
  <si>
    <t>WIR-MECH-637</t>
  </si>
  <si>
    <t>WIR-MECH-638</t>
  </si>
  <si>
    <t>WIR-MECH-639</t>
  </si>
  <si>
    <t>WIR-MECH-640</t>
  </si>
  <si>
    <t>WIR-MECH-641</t>
  </si>
  <si>
    <t>WIR-MECH-642</t>
  </si>
  <si>
    <t>WIR-MECH-643</t>
  </si>
  <si>
    <t>WIR-MECH-644</t>
  </si>
  <si>
    <t>WIR-MECH-645</t>
  </si>
  <si>
    <t>WIR-MECH-646</t>
  </si>
  <si>
    <t>WIR-MECH-647</t>
  </si>
  <si>
    <t>WIR-MECH-648</t>
  </si>
  <si>
    <t>WIR-MECH-649</t>
  </si>
  <si>
    <t>WIR-MECH-650</t>
  </si>
  <si>
    <t>WIR-MECH-651</t>
  </si>
  <si>
    <t>WIR-MECH-652</t>
  </si>
  <si>
    <t>WIR-MECH-653</t>
  </si>
  <si>
    <t>WIR-MECH-654</t>
  </si>
  <si>
    <t>WIR-MECH-655</t>
  </si>
  <si>
    <t>WIR-MECH-656</t>
  </si>
  <si>
    <t>WIR-MECH-657</t>
  </si>
  <si>
    <t>WIR-MECH-658</t>
  </si>
  <si>
    <t>WIR-MECH-659</t>
  </si>
  <si>
    <t>WIR-MECH-660</t>
  </si>
  <si>
    <t>WIR-MECH-661</t>
  </si>
  <si>
    <t>WIR-MECH-662</t>
  </si>
  <si>
    <t>WIR-MECH-663</t>
  </si>
  <si>
    <t>WIR-MECH-664</t>
  </si>
  <si>
    <t>WIR-MECH-665</t>
  </si>
  <si>
    <t>WIR-MECH-666</t>
  </si>
  <si>
    <t>WIR-MECH-667</t>
  </si>
  <si>
    <t>WIR-MECH-668</t>
  </si>
  <si>
    <t>WIR-MECH-669</t>
  </si>
  <si>
    <t>WIR-MECH-670</t>
  </si>
  <si>
    <t>WIR-MECH-671</t>
  </si>
  <si>
    <t>WIR-MECH-672</t>
  </si>
  <si>
    <t>WIR-MECH-673</t>
  </si>
  <si>
    <t>WIR-MECH-674</t>
  </si>
  <si>
    <t>WIR-MECH-675</t>
  </si>
  <si>
    <t>WIR-MECH-676</t>
  </si>
  <si>
    <t>WIR-MECH-677</t>
  </si>
  <si>
    <t>WIR-MECH-678</t>
  </si>
  <si>
    <t>Zone: 02
Building: R-05</t>
  </si>
  <si>
    <t>Building: PR-04</t>
  </si>
  <si>
    <t>Zone: 04
Building: R-01</t>
  </si>
  <si>
    <t>Zone: 03
Building: E-04</t>
  </si>
  <si>
    <t>Installation and test for all sanitary fixtures Mixers, WC, LAVs, and all accessories for Qaha R-05</t>
  </si>
  <si>
    <t>Installation and test for all sanitary fixtures Mixers, WC, LAVs, shower Mixers and all bath rooms accessories for Qaha GA-01</t>
  </si>
  <si>
    <t>Installation and test for all sanitary fixtures Mixers, WC, LAVs, shower Mixers and all bath rooms accessories  for Qaha GA-02</t>
  </si>
  <si>
    <t>Installation and test for all sanitary fixtures Mixers, WC, LAVs, shower Mixers and all bath rooms accessories for Qaha GA-03</t>
  </si>
  <si>
    <t>Installation and test for all sanitary fixtures Mixers, WC, LAVs, shower Mixers and all bath rooms accessories for Qaha GA-04</t>
  </si>
  <si>
    <t>Installation and test for all sanitary fixtures Mixers, WC, LAVs, shower Mixers and all bath rooms accessories for Qaha GA-05</t>
  </si>
  <si>
    <t>Installation and test for all sanitary fixtures Mixers, WC, LAVs, shower Mixers and all bath rooms accessories for Qaha GA-06</t>
  </si>
  <si>
    <t>Installation and test for all sanitary fixtures Mixers, WC, LAVs, shower Mixers and all bath rooms accessories for Qaha GA-07</t>
  </si>
  <si>
    <t>Installation and test for all sanitary fixtures Mixers, WC, LAVs, shower Mixers and all bath rooms accessories for Qaha GA-08</t>
  </si>
  <si>
    <t>Installation and test for all sanitary fixtures Mixers, WC, LAVs, shower Mixers and all bath rooms accessories for Qaha GA-09</t>
  </si>
  <si>
    <t>Installation and test for all sanitary fixtures Mixers, WC, LAVs, shower Mixers and all bath rooms accessories for Qaha GA-10</t>
  </si>
  <si>
    <t>Installation and test for all sanitary fixtures Mixers, WC, LAVs, shower Mixers and all bath rooms accessories for Qaha GA-11</t>
  </si>
  <si>
    <t>Installation and test for all sanitary fixtures Mixers, WC, LAVs, and all accessories for Qaha PR-01</t>
  </si>
  <si>
    <t>Installation and test for all sanitary fixtures Mixers, WC, LAVs, and all accessories for Qaha WC-01/WC-02</t>
  </si>
  <si>
    <t>Installation and test for all sanitary fixtures Mixers, WC, LAVs, shower Mixers and all bath rooms accessories for Qaha VV-01</t>
  </si>
  <si>
    <t>Installation and test for all sanitary fixtures Mixers, WC, LAVs etc. for for Qaha VS-01/VS-02</t>
  </si>
  <si>
    <t>Installation and test for all sanitary fixtures Mixers, WC, LAVs etc. for for Qaha VS-03/VS-04</t>
  </si>
  <si>
    <t>Installation and test for all sanitary fixtures Mixers, WC, LAVs etc. for for Qaha VS-05</t>
  </si>
  <si>
    <t>Installation and test for all sanitary fixtures Mixers, WC, LAVs etc. for for Qaha VS-06/VS-07</t>
  </si>
  <si>
    <t>Installation and test for all sanitary fixtures Mixers, WC, LAVs etc. for for Qaha VS-08/VS-09</t>
  </si>
  <si>
    <t>Installation and test for all sanitary fixtures Mixers, WC, LAVs etc. for for Qaha VS-10/VS-11</t>
  </si>
  <si>
    <t>Installation and test for all sanitary fixtures Mixers, WC, LAVs etc. for for Qaha VS12-VS-13</t>
  </si>
  <si>
    <t>Installation and test for all sanitary fixtures Mixers, WC, LAVs etc. for for Qaha VS-14/VS-15</t>
  </si>
  <si>
    <t>Installation and test for all sanitary fixtures Mixers, WC, LAVs, shower Mixers and all bath rooms accessories for Qaha VS-16/VS-17</t>
  </si>
  <si>
    <t>Installation and test for all sanitary fixtures Mixers, WC, LAVs, shower Mixers and all bath rooms accessories for Qaha VS-01/VS-02</t>
  </si>
  <si>
    <t>Installation and test for all sanitary fixtures Mixers, WC, LAVs, shower Mixers and all bath rooms accessories for Qaha VS-03/VS-04</t>
  </si>
  <si>
    <t>Installation and test for all sanitary fixtures Mixers, WC, LAVs, shower Mixers and all bath rooms accessories for Qaha VS-05</t>
  </si>
  <si>
    <t>Installation and test for all sanitary fixtures Mixers, WC, LAVs, shower Mixers and all bath rooms accessories for Qaha VS-06/VS-07</t>
  </si>
  <si>
    <t>Installation and test for all sanitary fixtures Mixers, WC, LAVs, shower Mixers and all bath rooms accessories for Qaha VS-08/VS-09</t>
  </si>
  <si>
    <t>Installation and test for all sanitary fixtures Mixers, WC, LAVs, shower Mixers and all bath rooms accessories for Qaha VS-10/VS-11</t>
  </si>
  <si>
    <t>Installation and test for all sanitary fixtures Mixers, WC, LAVs, shower Mixers and all bath rooms accessories for Qaha VS12-VS-13</t>
  </si>
  <si>
    <t>Installation and test for all sanitary fixtures Mixers, WC, LAVs, shower Mixers and all bath rooms accessories for Qaha VS-14/VS-15</t>
  </si>
  <si>
    <t>Installation and test for all sanitary fixtures Mixers, WC, LAVs, and all accessories for Qaha R-01</t>
  </si>
  <si>
    <t>Installation and test for all sanitary fixtures Mixers, WC, LAVs, shower Mixers and all bath rooms accessories  for for Qaha VF-01</t>
  </si>
  <si>
    <t>Installation and test for all sanitary fixtures Mixers, WC, LAVs, shower Mixers and all bath rooms accessories for Qaha VF-02</t>
  </si>
  <si>
    <t>Installation and test for all sanitary fixtures Mixers, WC, LAVs, shower Mixers and all bath rooms accessories  for Qaha VF-03</t>
  </si>
  <si>
    <t>Installation and test for all sanitary fixtures Mixers, WC, LAVs, shower Mixers and all bath rooms accessories for Qaha VF-04</t>
  </si>
  <si>
    <t>Installation and test for all sanitary fixtures Mixers, WC, LAVs, shower Mixers and all bath rooms accessories  for Qaha VF-05</t>
  </si>
  <si>
    <t>Installation and test for all sanitary fixtures Mixers, WC, LAVs, shower Mixers and all bath rooms accessories  for Qaha VF-06</t>
  </si>
  <si>
    <t>Installation and test for all sanitary fixtures Mixers, WC, LAVs, shower Mixers and all bath rooms accessories for Qaha VF-07</t>
  </si>
  <si>
    <t>Installation and test for all sanitary fixtures Mixers, WC, LAVs, shower Mixers and all bath rooms accessories for Qaha VF-08</t>
  </si>
  <si>
    <t>Installation and test for all sanitary fixtures Mixers, WC, LAVs, shower Mixers and all bath rooms accessories for Qaha VF-09</t>
  </si>
  <si>
    <t>Installation and test for all sanitary fixtures Mixers, WC, LAVs, shower Mixers and all bath rooms accessories for Qaha VF-10</t>
  </si>
  <si>
    <t>Installation and test for all sanitary fixtures Mixers, LAVs for Qaha E-04</t>
  </si>
  <si>
    <t>WIR-MECH-679</t>
  </si>
  <si>
    <t>Zone: 03
Building: PR01</t>
  </si>
  <si>
    <t>Installation and Test of water supply network with all valves&amp;WHA and EWH for Qaha PR01</t>
  </si>
  <si>
    <t>WIR-MECH-680</t>
  </si>
  <si>
    <t>Installation and test for drainage pipes in walls with house connection for Qaha PR01.</t>
  </si>
  <si>
    <t>WIR-MECH-681</t>
  </si>
  <si>
    <t>Installation and test of water supply network with all valves&amp;WHA and EWH for Qaha E01</t>
  </si>
  <si>
    <t>WIR-MECH-682</t>
  </si>
  <si>
    <t>Installation and test for drainage pipes in walls with house connection for Qaha E01.</t>
  </si>
  <si>
    <t>WIR-MECH-683</t>
  </si>
  <si>
    <t>WIR-MECH-684</t>
  </si>
  <si>
    <t>WIR-MECH-685</t>
  </si>
  <si>
    <t>WIR-MECH-686</t>
  </si>
  <si>
    <t>WIR-MECH-687</t>
  </si>
  <si>
    <t>WIR-MECH-688</t>
  </si>
  <si>
    <t>WIR-MECH-689</t>
  </si>
  <si>
    <t>WIR-MECH-690</t>
  </si>
  <si>
    <t>WIR-MECH-691</t>
  </si>
  <si>
    <t>WIR-MECH-692</t>
  </si>
  <si>
    <t>WIR-MECH-693</t>
  </si>
  <si>
    <t>WIR-MECH-694</t>
  </si>
  <si>
    <t>WIR-MECH-695</t>
  </si>
  <si>
    <t>WIR-MECH-696</t>
  </si>
  <si>
    <t>WIR-MECH-697</t>
  </si>
  <si>
    <t>WIR-MECH-698</t>
  </si>
  <si>
    <t>WIR-MECH-699</t>
  </si>
  <si>
    <t>WIR-MECH-700</t>
  </si>
  <si>
    <t>WIR-MECH-701</t>
  </si>
  <si>
    <t>WIR-MECH-702</t>
  </si>
  <si>
    <t>WIR-MECH-703</t>
  </si>
  <si>
    <t>WIR-MECH-704</t>
  </si>
  <si>
    <t>WIR-MECH-705</t>
  </si>
  <si>
    <t>WIR-MECH-706</t>
  </si>
  <si>
    <t>WIR-MECH-707</t>
  </si>
  <si>
    <t>WIR-MECH-708</t>
  </si>
  <si>
    <t>WIR-MECH-709</t>
  </si>
  <si>
    <t>WIR-MECH-710</t>
  </si>
  <si>
    <t>WIR-MECH-711</t>
  </si>
  <si>
    <t>WIR-MECH-712</t>
  </si>
  <si>
    <t>WIR-MECH-713</t>
  </si>
  <si>
    <t>WIR-MECH-714</t>
  </si>
  <si>
    <t>WIR-MECH-715</t>
  </si>
  <si>
    <t>WIR-MECH-716</t>
  </si>
  <si>
    <t>WIR-MECH-717</t>
  </si>
  <si>
    <t>WIR-MECH-718</t>
  </si>
  <si>
    <t>WIR-MECH-719</t>
  </si>
  <si>
    <t>WIR-MECH-720</t>
  </si>
  <si>
    <t>WIR-MECH-721</t>
  </si>
  <si>
    <t>WIR-MECH-722</t>
  </si>
  <si>
    <t>WIR-MECH-723</t>
  </si>
  <si>
    <t>WIR-MECH-724</t>
  </si>
  <si>
    <t>WIR-MECH-725</t>
  </si>
  <si>
    <t>WIR-MECH-726</t>
  </si>
  <si>
    <t>WIR-MECH-727</t>
  </si>
  <si>
    <t>WIR-MECH-728</t>
  </si>
  <si>
    <t>WIR-MECH-729</t>
  </si>
  <si>
    <t>WIR-MECH-730</t>
  </si>
  <si>
    <t>WIR-MECH-731</t>
  </si>
  <si>
    <t>WIR-MECH-732</t>
  </si>
  <si>
    <t>WIR-MECH-733</t>
  </si>
  <si>
    <t>WIR-MECH-734</t>
  </si>
  <si>
    <t>Zone: 03
Building: LIBRARY</t>
  </si>
  <si>
    <t>Zone: 04
Building: WILD LIFE</t>
  </si>
  <si>
    <t>Installation of fire extinguisher for LIBRARY</t>
  </si>
  <si>
    <t>Installation of fire extinguisher for Qaha C-03</t>
  </si>
  <si>
    <t>Installation of fire extinguisher for Qaha C-04</t>
  </si>
  <si>
    <t>Installation of fire extinguisher for Qaha C-05</t>
  </si>
  <si>
    <t>Installation of fire extinguisher for Qaha C-06</t>
  </si>
  <si>
    <t>Installation of fire extinguisher for Qaha C-07</t>
  </si>
  <si>
    <t>Installation of fire extinguisher for Qaha C-08</t>
  </si>
  <si>
    <t>Installation of fire extinguisher for Qaha C-09</t>
  </si>
  <si>
    <t>Installation of fire extinguisher for Qaha C-10</t>
  </si>
  <si>
    <t>Installation of fire extinguisher for Qaha C-11</t>
  </si>
  <si>
    <t>Installation of fire extinguisher for Qaha C-12</t>
  </si>
  <si>
    <t>Installation of fire extinguisher for Qaha C-13</t>
  </si>
  <si>
    <t>Installation of fire extinguisher for Qaha C-14</t>
  </si>
  <si>
    <t>Installation of fire extinguisher for Qaha C-15</t>
  </si>
  <si>
    <t>Installation of fire extinguisher for Qaha C-16</t>
  </si>
  <si>
    <t>Installation of fire extinguisher for Qaha FA-01</t>
  </si>
  <si>
    <t>Installation of fire extinguisher for Qaha FA-02</t>
  </si>
  <si>
    <t>Installation of fire extinguisher for Qaha FA-03</t>
  </si>
  <si>
    <t>Installation of fire extinguisher for Qaha Kiosk-01</t>
  </si>
  <si>
    <t>Installation of fire extinguisher for Qaha Kiosk-02</t>
  </si>
  <si>
    <t>Installation of fire extinguisher for Qaha Kiosk-03</t>
  </si>
  <si>
    <t>Installation of fire extinguisher for Qaha Kiosk-04</t>
  </si>
  <si>
    <t>Installation of fire extinguisher for Qaha Kiosk-05</t>
  </si>
  <si>
    <t>Installation of fire extinguisher for Qaha Kiosk-06</t>
  </si>
  <si>
    <t>Installation of fire extinguisher for Qaha Kiosk-07</t>
  </si>
  <si>
    <t>Installation of fire extinguisher for Qaha Kiosk-08</t>
  </si>
  <si>
    <t>Installation of fire extinguisher for Qaha Kiosk-09</t>
  </si>
  <si>
    <t>Installation of fire extinguisher for Qaha Kiosk-10</t>
  </si>
  <si>
    <t>Installation of fire extinguisher for Qaha Kiosk-11</t>
  </si>
  <si>
    <t>Installation of fire extinguisher for Qaha Kiosk-12</t>
  </si>
  <si>
    <t>Installation of fire extinguisher for Qaha Kiosk-17</t>
  </si>
  <si>
    <t>Installation of fire extinguisher for Qaha Kiosk-18</t>
  </si>
  <si>
    <t>Installation of fire extinguisher for Qaha Kiosk-19</t>
  </si>
  <si>
    <t>Installation of fire extinguisher Qaha Kiosk-20</t>
  </si>
  <si>
    <t>Installation of fire extinguisher for Qaha Kiosk-21</t>
  </si>
  <si>
    <t>Installation of fire extinguisher for Qaha Kiosk-22</t>
  </si>
  <si>
    <t>Installation of fire extinguisher for Qaha Kiosk-23</t>
  </si>
  <si>
    <t>Installation of fire extinguisher for Qaha Kiosk-24</t>
  </si>
  <si>
    <t>Installation of fire extinguisher for Qaha Kiosk-25</t>
  </si>
  <si>
    <t>Installation of fire extinguisher for Qaha Kiosk-30</t>
  </si>
  <si>
    <t>Installation of fire extinguisher for Qaha MASJID PR01</t>
  </si>
  <si>
    <t>Installation of fire extinguisher for Qaha WC-01</t>
  </si>
  <si>
    <t>Installation of fire extinguisher for Qaha WC-02</t>
  </si>
  <si>
    <t>Installation of fire extinguisher for WILD LIFE</t>
  </si>
  <si>
    <t>Installation of fire extinguisher for work shop</t>
  </si>
  <si>
    <t>Installation of fire extinguisher and FM200 for control room.</t>
  </si>
  <si>
    <t>Installation of fire extinguisher Qaha Gate-01</t>
  </si>
  <si>
    <t>Installation of fire extinguisher for Qaha Gate-02</t>
  </si>
  <si>
    <t>Installation of fire extinguisher for Qaha gathering R05</t>
  </si>
  <si>
    <t>Installation of fire extinguisher for Qaha VIP lounge-R03</t>
  </si>
  <si>
    <t>Installation of fire extinguisher for Qaha VIP lounge-R04</t>
  </si>
  <si>
    <t>Installation of fire extinguisher for Qaha VIP Reception</t>
  </si>
  <si>
    <t xml:space="preserve">Form Work of P.C Footing </t>
  </si>
  <si>
    <t xml:space="preserve">Form and Steel Work of R.C raft </t>
  </si>
  <si>
    <t xml:space="preserve">curing of R.C raft </t>
  </si>
  <si>
    <t xml:space="preserve">Form work of P.C Footing </t>
  </si>
  <si>
    <t xml:space="preserve">structure Steel work </t>
  </si>
  <si>
    <t xml:space="preserve">Form work of P.C  Footing </t>
  </si>
  <si>
    <t xml:space="preserve">Form and Steel work of R.C raft </t>
  </si>
  <si>
    <t>23/2/2026</t>
  </si>
  <si>
    <t>WIR-Civil-486</t>
  </si>
  <si>
    <t>Closing NCR- 015</t>
  </si>
  <si>
    <t>14/3/2026</t>
  </si>
  <si>
    <t>WIR-Civil-487</t>
  </si>
  <si>
    <t>Closing NCR- 021</t>
  </si>
  <si>
    <t>WIR-ELEC-47</t>
  </si>
  <si>
    <t>WIR-ELEC-48</t>
  </si>
  <si>
    <t>WIR-ELEC-49</t>
  </si>
  <si>
    <t>WIR-ELEC-50</t>
  </si>
  <si>
    <t>WIR-ELEC-51</t>
  </si>
  <si>
    <t>WIR-ELEC-52</t>
  </si>
  <si>
    <t>WIR-ELEC-53</t>
  </si>
  <si>
    <t>WIR-ELEC-54</t>
  </si>
  <si>
    <t>WIR-ELEC-55</t>
  </si>
  <si>
    <t>WIR-ELEC-56</t>
  </si>
  <si>
    <t>WIR-ELEC-57</t>
  </si>
  <si>
    <t>WIR-ELEC-58</t>
  </si>
  <si>
    <t>WIR-ELEC-59</t>
  </si>
  <si>
    <t>WIR-ELEC-60</t>
  </si>
  <si>
    <t>WIR-ELEC-61</t>
  </si>
  <si>
    <t>WIR-ELEC-62</t>
  </si>
  <si>
    <t>Q-FA02</t>
  </si>
  <si>
    <t>Q-R04</t>
  </si>
  <si>
    <t>Q-WC02</t>
  </si>
  <si>
    <t>Q-WC01</t>
  </si>
  <si>
    <t>15/2/2026</t>
  </si>
  <si>
    <t>WIR-ELEC-035</t>
  </si>
  <si>
    <t>WIR-ELEC-036</t>
  </si>
  <si>
    <t>WIR-ELEC-037</t>
  </si>
  <si>
    <t>WIR-ELEC-038</t>
  </si>
  <si>
    <t>Q+GA(01-02-03-04-05-06-07-08-09-10-11)</t>
  </si>
  <si>
    <t>WIR-CIVIL-488</t>
  </si>
  <si>
    <t>WIR-CIVIL-489</t>
  </si>
  <si>
    <t>WIR-CIVIL-490</t>
  </si>
  <si>
    <t>WIR-CIVIL-491</t>
  </si>
  <si>
    <t>WIR-CIVIL-492</t>
  </si>
  <si>
    <t>WIR-CIVIL-493</t>
  </si>
  <si>
    <t>WIR-CIVIL-494</t>
  </si>
  <si>
    <t>WIR-CIVIL-495</t>
  </si>
  <si>
    <t>WIR-CIVIL-496</t>
  </si>
  <si>
    <t>WIR-CIVIL-497</t>
  </si>
  <si>
    <t>WIR-CIVIL-498</t>
  </si>
  <si>
    <t>WIR-CIVIL-499</t>
  </si>
  <si>
    <t>WIR-CIVIL-500</t>
  </si>
  <si>
    <t>WIR-CIVIL-501</t>
  </si>
  <si>
    <t>WIR-CIVIL-502</t>
  </si>
  <si>
    <t>WIR-CIVIL-503</t>
  </si>
  <si>
    <t>WIR-CIVIL-504</t>
  </si>
  <si>
    <t>WIR-CIVIL-505</t>
  </si>
  <si>
    <t>WIR-CIVIL-506</t>
  </si>
  <si>
    <t>WIR-CIVIL-507</t>
  </si>
  <si>
    <t>WIR-CIVIL-508</t>
  </si>
  <si>
    <t>WIR-CIVIL-509</t>
  </si>
  <si>
    <t>WIR-CIVIL-510</t>
  </si>
  <si>
    <t>WIR-CIVIL-511</t>
  </si>
  <si>
    <t>WIR-CIVIL-512</t>
  </si>
  <si>
    <t>WIR-CIVIL-513</t>
  </si>
  <si>
    <t>WIR-CIVIL-514</t>
  </si>
  <si>
    <t>WIR-CIVIL-515</t>
  </si>
  <si>
    <t>WIR-CIVIL-516</t>
  </si>
  <si>
    <t>WIR-CIVIL-517</t>
  </si>
  <si>
    <t>WIR-CIVIL-518</t>
  </si>
  <si>
    <t>WIR-CIVIL-519</t>
  </si>
  <si>
    <t>WIR-CIVIL-520</t>
  </si>
  <si>
    <t>WIR-CIVIL-521</t>
  </si>
  <si>
    <t>WIR-CIVIL-522</t>
  </si>
  <si>
    <t>WIR-CIVIL-523</t>
  </si>
  <si>
    <t>WIR-CIVIL-524</t>
  </si>
  <si>
    <t>WIR-CIVIL-525</t>
  </si>
  <si>
    <t>WIR-CIVIL-526</t>
  </si>
  <si>
    <t>WIR-CIVIL-527</t>
  </si>
  <si>
    <t>WIR-CIVIL-528</t>
  </si>
  <si>
    <t>WIR-CIVIL-529</t>
  </si>
  <si>
    <t>WIR-CIVIL-530</t>
  </si>
  <si>
    <t>WIR-CIVIL-531</t>
  </si>
  <si>
    <t>WIR-CIVIL-532</t>
  </si>
  <si>
    <t>Insulation of R.C Footing</t>
  </si>
  <si>
    <t>Form and Steel col</t>
  </si>
  <si>
    <t>Pouring of col</t>
  </si>
  <si>
    <t>Form and Steel Work Upper Beam</t>
  </si>
  <si>
    <t>Form and Steel Mosque groundFloor</t>
  </si>
  <si>
    <t>pouring R.C groundFloor</t>
  </si>
  <si>
    <t>Steel work for s. o .g</t>
  </si>
  <si>
    <t>Powring secreed Upper</t>
  </si>
  <si>
    <t>Powring For S.o .g</t>
  </si>
  <si>
    <t>Zone 2 Fencing</t>
  </si>
  <si>
    <t>Zone 3   Fencing</t>
  </si>
  <si>
    <t>Zone 4  Fencing</t>
  </si>
  <si>
    <t>Zone 4 Fencing</t>
  </si>
  <si>
    <t>CENTRAL MOSQUE</t>
  </si>
  <si>
    <t>WIR-CIVIL-533</t>
  </si>
  <si>
    <t>WIR-CIVIL-534</t>
  </si>
  <si>
    <t>WIR-CIVIL-535</t>
  </si>
  <si>
    <t>WIR-CIVIL-536</t>
  </si>
  <si>
    <t>WIR-CIVIL-537</t>
  </si>
  <si>
    <t>WIR-CIVIL-538</t>
  </si>
  <si>
    <t>MINARET</t>
  </si>
  <si>
    <t>Steel Structure work</t>
  </si>
  <si>
    <t>16/3/2026</t>
  </si>
  <si>
    <t>Inspection of the Second fix plastring works</t>
  </si>
  <si>
    <t>Inspection of the first fix plastring works</t>
  </si>
  <si>
    <t>Inspection of wall sealer paint works</t>
  </si>
  <si>
    <t>Inspection of the first coat putty works</t>
  </si>
  <si>
    <t>Inspection of the Second coat putty works</t>
  </si>
  <si>
    <t>Inspection of the Third coat putty works</t>
  </si>
  <si>
    <t>Inspection of the first coat wall painting works</t>
  </si>
  <si>
    <t>Inspection of the second coat wall painting works</t>
  </si>
  <si>
    <t>Inspection of the first fix of gybsm board</t>
  </si>
  <si>
    <t>Inspection of the second fix of gybsm board</t>
  </si>
  <si>
    <t>Inspection of the second fix plastring works</t>
  </si>
  <si>
    <t>Inspection of the first coat wall putty works</t>
  </si>
  <si>
    <t>Inspection of the Second coat wall putty works</t>
  </si>
  <si>
    <t>Inspection of the Third coat wall putty works</t>
  </si>
  <si>
    <t>Inspection of the first course masonry alignment</t>
  </si>
  <si>
    <t>Inspection of block work for the buildings</t>
  </si>
  <si>
    <t>Inspection of the first fix plastering works</t>
  </si>
  <si>
    <t>Inspection of the second fix plastering works</t>
  </si>
  <si>
    <t>Inspection of the second coat putty works</t>
  </si>
  <si>
    <t>WIR-ELEC-63</t>
  </si>
  <si>
    <t>CLOSING NCR-006</t>
  </si>
  <si>
    <t>CLOSING NCR-020</t>
  </si>
  <si>
    <t>WIR-ELEC-64</t>
  </si>
  <si>
    <t>WIR-ELEC-65</t>
  </si>
  <si>
    <t>WIR-ELEC-66</t>
  </si>
  <si>
    <t>WIR-ELEC-67</t>
  </si>
  <si>
    <t>CLOSING NCR-010</t>
  </si>
  <si>
    <t>18/3/2026</t>
  </si>
  <si>
    <t>CLOSING NCR-011</t>
  </si>
  <si>
    <t>CLOSING NCR-012</t>
  </si>
  <si>
    <t>WIR-ELEC-68</t>
  </si>
  <si>
    <t>WIR-ELEC-69</t>
  </si>
  <si>
    <t>CLOSING NCR-014</t>
  </si>
  <si>
    <t>WIR-SURV-282</t>
  </si>
  <si>
    <t>WIR-MECH-735</t>
  </si>
  <si>
    <t>WIR-MECH-736</t>
  </si>
  <si>
    <t>WIR-MECH-737</t>
  </si>
  <si>
    <t>WIR-MECH-738</t>
  </si>
  <si>
    <t>WIR-MECH-739</t>
  </si>
  <si>
    <t>WIR-MECH-740</t>
  </si>
  <si>
    <t>WIR-MECH-741</t>
  </si>
  <si>
    <t>WIR-MECH-742</t>
  </si>
  <si>
    <t>WIR-MECH-743</t>
  </si>
  <si>
    <t>WIR-MECH-744</t>
  </si>
  <si>
    <t>WIR-MECH-745</t>
  </si>
  <si>
    <t>WIR-MECH-746</t>
  </si>
  <si>
    <t>WIR-MECH-747</t>
  </si>
  <si>
    <t>WIR-MECH-748</t>
  </si>
  <si>
    <t>Installation and test of AC units with copper pipes for Qaha LOUNGE R03.</t>
  </si>
  <si>
    <t>Installation and test of GI Duct with exhaust fan for Qaha VIP lounge-R03</t>
  </si>
  <si>
    <t>Installation and test of AC units with copper pipes for Qaha LOUNGE R04.</t>
  </si>
  <si>
    <t>Installation and test of GI Duct with exhaust fan for Qaha VIP lounge-R04</t>
  </si>
  <si>
    <t>Installation and test of AC units with copper pipes for Qaha VIP RECEPTION RO1.</t>
  </si>
  <si>
    <t>Installation and test of GI Duct with exhaust fan for Qaha VIP Reception R01.</t>
  </si>
  <si>
    <t>Installation and test of AC units with copper pipes for Qaha WORKSHOP E-04.</t>
  </si>
  <si>
    <t>Installation and test of GI Duct with exhaust fan for Qaha Wild life E04</t>
  </si>
  <si>
    <t>Installation and test of AC units with copper pipes for Qaha Wild Life E-01</t>
  </si>
  <si>
    <t>Installation and test of GI Duct with exhaust fan for Qaha Wild life E01</t>
  </si>
  <si>
    <t>Installation and test of AC units with copper pipes for Qaha GATHERING R05.</t>
  </si>
  <si>
    <t>Installation and test of GI Duct with exhaust fan &amp; all acessories for Qaha gathering R05.</t>
  </si>
  <si>
    <t>Installation and test of AC units with copper pipes for Qaha mosque PR-01 .</t>
  </si>
  <si>
    <t>Installation and test of GI Duct with exhaust fan for Qaha MOSQUE PR-01.</t>
  </si>
  <si>
    <t>Zone: 04
Building: E-01</t>
  </si>
  <si>
    <t>Zone: 04
Building: E01</t>
  </si>
  <si>
    <t>Zone: 04
Building: PR-01</t>
  </si>
  <si>
    <t>25/3/2026</t>
  </si>
  <si>
    <t>GA01</t>
  </si>
  <si>
    <t>GA02</t>
  </si>
  <si>
    <t>GA03</t>
  </si>
  <si>
    <t>GA04</t>
  </si>
  <si>
    <t>GA05</t>
  </si>
  <si>
    <t>GA06</t>
  </si>
  <si>
    <t>GA07</t>
  </si>
  <si>
    <t>GA08</t>
  </si>
  <si>
    <t>GA09</t>
  </si>
  <si>
    <t>GA10</t>
  </si>
  <si>
    <t>GA11</t>
  </si>
  <si>
    <t>VS01</t>
  </si>
  <si>
    <t>VS02</t>
  </si>
  <si>
    <t>VS03</t>
  </si>
  <si>
    <t>VS04</t>
  </si>
  <si>
    <t>VS05</t>
  </si>
  <si>
    <t>VS06</t>
  </si>
  <si>
    <t>VS07</t>
  </si>
  <si>
    <t>VS08</t>
  </si>
  <si>
    <t>VS09</t>
  </si>
  <si>
    <t>VS10</t>
  </si>
  <si>
    <t>VS11</t>
  </si>
  <si>
    <t>VS12</t>
  </si>
  <si>
    <t>VS13</t>
  </si>
  <si>
    <t>VS14</t>
  </si>
  <si>
    <t>VS15</t>
  </si>
  <si>
    <t>VS16</t>
  </si>
  <si>
    <t>VS17</t>
  </si>
  <si>
    <t>VF01</t>
  </si>
  <si>
    <t>VF02</t>
  </si>
  <si>
    <t>VF03</t>
  </si>
  <si>
    <t>VF04</t>
  </si>
  <si>
    <t>VF05</t>
  </si>
  <si>
    <t>VF06</t>
  </si>
  <si>
    <t>VF07</t>
  </si>
  <si>
    <t>VF08</t>
  </si>
  <si>
    <t>VF09</t>
  </si>
  <si>
    <t>VF10</t>
  </si>
  <si>
    <t>ROYAL</t>
  </si>
  <si>
    <t>E04</t>
  </si>
  <si>
    <t>CAMEL</t>
  </si>
  <si>
    <t>PR01</t>
  </si>
  <si>
    <t>WC01</t>
  </si>
  <si>
    <t>WC02</t>
  </si>
  <si>
    <t>Inspection of the first fix of CEMENT board</t>
  </si>
  <si>
    <t>Inspection of the 2ND fix of CEMENT board</t>
  </si>
  <si>
    <t>WIR-MECH-749</t>
  </si>
  <si>
    <t>WIR-MECH-750</t>
  </si>
  <si>
    <t>WIR-MECH-751</t>
  </si>
  <si>
    <t>WIR-MECH-752</t>
  </si>
  <si>
    <t>Installation and test of AC units with copper pipes for Qaha PUPLIC TOILET WC01.</t>
  </si>
  <si>
    <t>Installation and test of GI Duct with exhaust fan for Qaha PUPLIC TOILET WC01.</t>
  </si>
  <si>
    <t>Installation and test of AC units with copper pipes for Qaha PUPLIC TOILET WC02.</t>
  </si>
  <si>
    <t>Installation and test of GI Duct with exhaust fan for Qaha PUPLIC TOILET WC02.</t>
  </si>
  <si>
    <t>Zone: 03
Building: WC01</t>
  </si>
  <si>
    <t>Zone: 04
Building: WC02</t>
  </si>
  <si>
    <t>WIR-MECH-753</t>
  </si>
  <si>
    <t>Installation and test of AC units with copper pipes for QAHA Library C-18</t>
  </si>
  <si>
    <t>Zone: 03 Building: QC-18</t>
  </si>
  <si>
    <t>WIR-ELEC-70</t>
  </si>
  <si>
    <t>WIR-ELEC-71</t>
  </si>
  <si>
    <t>WIR-ELEC-72</t>
  </si>
  <si>
    <t>WIR-ELEC-73</t>
  </si>
  <si>
    <t>WIR-ELEC-74</t>
  </si>
  <si>
    <t>WIR-ELEC-75</t>
  </si>
  <si>
    <t>WIR-ELEC-76</t>
  </si>
  <si>
    <t>WIR-ELEC-77</t>
  </si>
  <si>
    <t>WIR-ELEC-78</t>
  </si>
  <si>
    <t>WIR-ELEC-79</t>
  </si>
  <si>
    <t>WIR-ELEC-80</t>
  </si>
  <si>
    <t>WIR-ELEC-81</t>
  </si>
  <si>
    <t>WIR-ELEC-82</t>
  </si>
  <si>
    <t>WIR-ELEC-83</t>
  </si>
  <si>
    <t>WIR-ELEC-84</t>
  </si>
  <si>
    <t>WIR-ELEC-85</t>
  </si>
  <si>
    <t>WIR-ELEC-86</t>
  </si>
  <si>
    <t>WIR-ELEC-87</t>
  </si>
  <si>
    <t>WIR-ELEC-88</t>
  </si>
  <si>
    <t>WIR-ELEC-89</t>
  </si>
  <si>
    <t>WIR-ELEC-90</t>
  </si>
  <si>
    <t>WIR-ELEC-91</t>
  </si>
  <si>
    <t>WIR-ELEC-92</t>
  </si>
  <si>
    <t>WIR-ELEC-93</t>
  </si>
  <si>
    <t>WIR-ELEC-94</t>
  </si>
  <si>
    <t>WIR-ELEC-95</t>
  </si>
  <si>
    <t>WIR-ELEC-96</t>
  </si>
  <si>
    <t>WIR-ELEC-97</t>
  </si>
  <si>
    <t>WIR-ELEC-98</t>
  </si>
  <si>
    <t>WIR-ELEC-99</t>
  </si>
  <si>
    <t>WIR-ELEC-100</t>
  </si>
  <si>
    <t>WIR-ELEC-101</t>
  </si>
  <si>
    <t>WIR-ELEC-102</t>
  </si>
  <si>
    <t>WIR-ELEC-103</t>
  </si>
  <si>
    <t>WIR-ELEC-104</t>
  </si>
  <si>
    <t>This request is to review and comment on the following INSPECTION OF INSTALLATION OF 1 FIX OF FIRE ALARM SYSTEM .</t>
  </si>
  <si>
    <t>This request is to review and comment on the following INSPECTION OF WIRE PULLING OF LIGHTING AND POWER SYSTEM .</t>
  </si>
  <si>
    <t>This request is to review and comment on the following INSPECTION OF INSTALLATION OF 2 FIX OF FIRE ALARM SYSTEM .</t>
  </si>
  <si>
    <t>This request is to review and comment on the following INSPECTION OF INSTALLATION OF 3 FIX OF FIRE ALARM SYSTEM .</t>
  </si>
  <si>
    <t>This request is to review and comment on the following INSPECTION OF TERMINATION OF DB , INSTALLTION AND TERMINATION OF LIGHTING FITTINGS &amp; WIRING ACCESSORIES</t>
  </si>
  <si>
    <t>This request is to review and comment on the following INSTALATION OF ERTHING SYSTEM (CABLE POLLING ) ,ERTHING RODS ,PITS AND LIGHTNING SYSTEM .</t>
  </si>
  <si>
    <t>This request is to review and comment on the following INSPECTION OF INSTALLATION OF FIRST FIX OF LIGHTING,POWER SYSTEM INSTALLATION OF DB ENCLOSURE .</t>
  </si>
  <si>
    <t>This request is to review and comment on the following INSPECTION OF FIRST FIX OF LIGHTING,POWER SYSTEM INSTALLATION OF DB ENCLOSURE</t>
  </si>
  <si>
    <t>This request is to review and comment on the following INSPECTION OF INSTALLATION OF 1 FIX OF LOW CURRENT SYSTEM AND FIRE ALARM SYSTEM .</t>
  </si>
  <si>
    <t>This request is to review and comment on the following INSPECTION OF INSTALLATION OF WIRE PULLING OF LIGHTING AND POWER SYSTEM .</t>
  </si>
  <si>
    <t>This request is to review and comment on the following INSPECTION OF INSTALLATION 2 FIX OF FIRE ALARM SYSTEM .</t>
  </si>
  <si>
    <t>This request is to review and comment on the following INSPECTION OFINSTALLATION OF 3 FIX OF FIRE ALARM SYSTEM .</t>
  </si>
  <si>
    <t>This request is to review and comment on the following INSPECTION OF INSTALLATION OF ERTHING SYSTEM (CABLE POLLING ) ,ERTHING RODS ,PITS AND LIGHTNING SYSTEM .</t>
  </si>
  <si>
    <t>This request is to review and comment on the following INSTELTION OF ERTHING SYSTEM (CABLE POLLING ) ,ERTHING RODS ,PITS AND Lightning System .</t>
  </si>
  <si>
    <t>This request is to review and comment on the following INSTALLTION OF ERTHING SYSTEM (CABLE POLLING ) ,ERTHING RODS ,PITS AND Lightning System .</t>
  </si>
  <si>
    <t>This request is to review and comment on the following INSPECTION OF INSTALLATION OF 1FIX OF lOW CURRENT AND FIRE ALARM SYETEM .</t>
  </si>
  <si>
    <t>This request is to review and comment on the following INSPECTION OF INSTALLATION OF 2FIX OF FIRE ALARM SYETEM .</t>
  </si>
  <si>
    <t>This request is to review and comment on the following INSPECTION OF INSTALLATION OF 3FIX OF FIRE ALARM SYETEM .</t>
  </si>
  <si>
    <t>This request is to review and comment on the following INSPECTION OF WIRE PULLING of Lighting and Power system .</t>
  </si>
  <si>
    <t>This request is to review and comment on the following INSTALLTION OF ERTHING SYSTEM (CABLE POLLING ) ,ERTHING RODS ,PITS AND LIGHTNING SYSTEM .</t>
  </si>
  <si>
    <t xml:space="preserve">CAMEL STATION </t>
  </si>
  <si>
    <t xml:space="preserve">Q-K05/ Q-K06 / Q-K18/ Q-K19 </t>
  </si>
  <si>
    <t>Q-K7 /Q-K20</t>
  </si>
  <si>
    <t>Q-K24 /Q-K11</t>
  </si>
  <si>
    <t>Q-K01/Q-K02/Q-K03/Q-K04/Q-K08/
Q-K09/
Q-K10/Q-K12/Q-K17/Q-K30/Q-K21/
Q-K22/Q-K23/Q-K25</t>
  </si>
  <si>
    <t>WIR-ELEC-105</t>
  </si>
  <si>
    <t>WIR-ELEC-106</t>
  </si>
  <si>
    <t>WIR-ELEC-107</t>
  </si>
  <si>
    <t>WIR-ELEC-108</t>
  </si>
  <si>
    <t>WIR-ELEC-109</t>
  </si>
  <si>
    <t>WIR-ELEC-110</t>
  </si>
  <si>
    <t>INSTALLTION OF ERTHING SYSTEM (CABLE POLLING ) ,ERTHING RODS ,PITS AND LIGHTNING SYSTEM .</t>
  </si>
  <si>
    <t>Gathering R05</t>
  </si>
  <si>
    <t>WIR-ELEC-111</t>
  </si>
  <si>
    <t>WIR-ELEC-112</t>
  </si>
  <si>
    <t>WIR-ELEC-113</t>
  </si>
  <si>
    <t>WIR-ELEC-114</t>
  </si>
  <si>
    <t>WIR-ELEC-115</t>
  </si>
  <si>
    <t>WIR-ELEC-116</t>
  </si>
  <si>
    <t>WIR-ELEC-117</t>
  </si>
  <si>
    <t>WIR-ELEC-118</t>
  </si>
  <si>
    <t>WIR-ELEC-119</t>
  </si>
  <si>
    <t>WIR-ELEC-120</t>
  </si>
  <si>
    <t>WIR-ELEC-121</t>
  </si>
  <si>
    <t>WIR-ELEC-122</t>
  </si>
  <si>
    <t>WIR-ELEC-123</t>
  </si>
  <si>
    <t>WIR-ELEC-124</t>
  </si>
  <si>
    <t>WIR-ELEC-125</t>
  </si>
  <si>
    <t>WIR-ELEC-126</t>
  </si>
  <si>
    <t>WIR-ELEC-127</t>
  </si>
  <si>
    <t>WIR-ELEC-128</t>
  </si>
  <si>
    <t>WIR-ELEC-129</t>
  </si>
  <si>
    <t>WIR-ELEC-130</t>
  </si>
  <si>
    <t>WIR-ELEC-131</t>
  </si>
  <si>
    <t>WIR-ELEC-132</t>
  </si>
  <si>
    <t>WIR-ELEC-133</t>
  </si>
  <si>
    <t>WIR-ELEC-134</t>
  </si>
  <si>
    <t>WIR-ELEC-135</t>
  </si>
  <si>
    <t>WIR-ELEC-136</t>
  </si>
  <si>
    <t>WIR-ELEC-137</t>
  </si>
  <si>
    <t>WIR-ELEC-138</t>
  </si>
  <si>
    <t>WIR-ELEC-139</t>
  </si>
  <si>
    <t>WIR-ELEC-140</t>
  </si>
  <si>
    <t>WIR-ELEC-141</t>
  </si>
  <si>
    <t>WIR-ELEC-142</t>
  </si>
  <si>
    <t>WIR-ELEC-143</t>
  </si>
  <si>
    <t>WIR-ELEC-144</t>
  </si>
  <si>
    <t>WIR-ELEC-145</t>
  </si>
  <si>
    <t>WIR-ELEC-146</t>
  </si>
  <si>
    <t>WIR-ELEC-147</t>
  </si>
  <si>
    <t>WIR-ELEC-148</t>
  </si>
  <si>
    <t>WIR-ELEC-149</t>
  </si>
  <si>
    <t>WIR-ELEC-150</t>
  </si>
  <si>
    <t>WIR-ELEC-151</t>
  </si>
  <si>
    <t>WIR-ELEC-152</t>
  </si>
  <si>
    <t>WIR-ELEC-153</t>
  </si>
  <si>
    <t>WIR-ELEC-154</t>
  </si>
  <si>
    <t>WIR-ELEC-155</t>
  </si>
  <si>
    <t>WIR-ELEC-156</t>
  </si>
  <si>
    <t>WIR-ELEC-157</t>
  </si>
  <si>
    <t>WIR-ELEC-158</t>
  </si>
  <si>
    <t>WIR-ELEC-159</t>
  </si>
  <si>
    <t>WIR-ELEC-160</t>
  </si>
  <si>
    <t>WIR-ELEC-161</t>
  </si>
  <si>
    <t>WIR-ELEC-162</t>
  </si>
  <si>
    <t>WIR-ELEC-163</t>
  </si>
  <si>
    <t>WIR-ELEC-164</t>
  </si>
  <si>
    <t>WIR-ELEC-165</t>
  </si>
  <si>
    <t>WIR-ELEC-166</t>
  </si>
  <si>
    <t>WIR-ELEC-167</t>
  </si>
  <si>
    <t>WIR-ELEC-168</t>
  </si>
  <si>
    <t>WIR-ELEC-169</t>
  </si>
  <si>
    <t>WIR-ELEC-170</t>
  </si>
  <si>
    <t>WIR-ELEC-171</t>
  </si>
  <si>
    <t>WIR-ELEC-172</t>
  </si>
  <si>
    <t>WIR-ELEC-173</t>
  </si>
  <si>
    <t>WIR-ELEC-174</t>
  </si>
  <si>
    <t>WIR-ELEC-175</t>
  </si>
  <si>
    <t>WIR-ELEC-176</t>
  </si>
  <si>
    <t>WIR-ELEC-177</t>
  </si>
  <si>
    <t>WIR-ELEC-178</t>
  </si>
  <si>
    <t>WIR-ELEC-179</t>
  </si>
  <si>
    <t>WIR-ELEC-180</t>
  </si>
  <si>
    <t>WIR-ELEC-181</t>
  </si>
  <si>
    <t>WIR-ELEC-182</t>
  </si>
  <si>
    <t>WIR-ELEC-183</t>
  </si>
  <si>
    <t>WIR-ELEC-184</t>
  </si>
  <si>
    <t>WIR-ELEC-185</t>
  </si>
  <si>
    <t>WIR-ELEC-186</t>
  </si>
  <si>
    <t>WIR-ELEC-187</t>
  </si>
  <si>
    <t>WIR-ELEC-188</t>
  </si>
  <si>
    <t>WIR-ELEC-189</t>
  </si>
  <si>
    <t>WIR-ELEC-190</t>
  </si>
  <si>
    <t>WIR-ELEC-191</t>
  </si>
  <si>
    <t>WIR-ELEC-192</t>
  </si>
  <si>
    <t>WIR-ELEC-193</t>
  </si>
  <si>
    <t>WIR-ELEC-194</t>
  </si>
  <si>
    <t>WIR-ELEC-195</t>
  </si>
  <si>
    <t>WIR-ELEC-196</t>
  </si>
  <si>
    <t>WIR-ELEC-197</t>
  </si>
  <si>
    <t>WIR-ELEC-198</t>
  </si>
  <si>
    <t>WIR-ELEC-199</t>
  </si>
  <si>
    <t>WIR-ELEC-200</t>
  </si>
  <si>
    <t>WIR-ELEC-201</t>
  </si>
  <si>
    <t>This request is to review and comment on the following INSPECTION OF INSTALLATION OF 1 FIX OF LOW CURRENT AND FIRE ALARM SYSTEM .</t>
  </si>
  <si>
    <t>This request is to review and comment on the following INSTALLATION OF 1 FIX OF LOW CURRENT AND FIRE ALARM SYSTEM .</t>
  </si>
  <si>
    <t>This request is to review and comment on the following INSTALLATION OF 2FIX OF FIRE ALARM SYSTEM .</t>
  </si>
  <si>
    <t>This request is to review and comment on the following INSPECTION OF WIRE PULLING</t>
  </si>
  <si>
    <t>This request is to review and comment on the following INSTALLATION OF 3FIX OF FIRE ALARM SYSTEM .</t>
  </si>
  <si>
    <t>This request is to review and comment on the following INSPECTION FOR CABLE PULLING FOR FIRE ALARM SYSTEM .</t>
  </si>
  <si>
    <t>This request is to review and comment on the following INSPECTION FOR EXTENTION CONDUIT LAYING FOR FIRE ALARM SYSTEM .</t>
  </si>
  <si>
    <t>This request is to review and comment on the following INSPECTION FOR CABLE PULLING FOR SOUND SYSTEM .</t>
  </si>
  <si>
    <t>This request is to review and comment on the following INSPECTION FOR EXTENTION CONDUIT LAYING FOR SOUND SYSTEM .</t>
  </si>
  <si>
    <t>This request is to review and comment on the following INSPECTION FOR INSALLATION OF SPEAKERS .</t>
  </si>
  <si>
    <t>This request is to review and comment on the following INSPECTION FOR CABLE PULLLING FOR SOUND SYSTEM .</t>
  </si>
  <si>
    <t>This request is to review and comment on the following INSPECTION FOR CABLE PULLING FOR EXTERNAL LIGHTING SYSTEM .</t>
  </si>
  <si>
    <t>This request is to review and comment on the following INSPECTION FOR EXTENTION CONDUIT LAYING FOR EXTERNAL LIGHTING SYSTEM .</t>
  </si>
  <si>
    <t>This request is to review and comment on the following INSPECTION FOR INSTALLATION OF DB PANNEL FOR EXTERNAL LIGHTING SYSTEM .</t>
  </si>
  <si>
    <t>This request is to review and comment on the following INSPECTION FOR Lighting Fixtures INSALLATION FOR EXTERNAL LIGHTING SYSTEM .</t>
  </si>
  <si>
    <t>This request is to review and comment on the following INSPECTION OF FIRST FIX OF LIGHTING,POWER SYSTEM INSTALLATION OF DB ENCLOSURE .</t>
  </si>
  <si>
    <t>This request is to review and comment on the following INSTALLATION OF 1FIX OF LOW CURRENT SYSTEM AND FIRE ALARM SYSTEM .</t>
  </si>
  <si>
    <t>This request is to review and comment on the following INSTALATION OF ERTHING SYSTEM (CABLE POLLING ) ,ERTHING RODS , PITS AND LIGHTNING SYSTEM .</t>
  </si>
  <si>
    <t>This request is to review and comment on the following INSTALLATION OF 1 FIX OF LOW CURRENT SYSTEM AND FIRE ALARM SYSTEM .</t>
  </si>
  <si>
    <t>This request is to review and comment on the following INSTALLATION OF 3 FIX OF FIRE ALARM SYSTEM .</t>
  </si>
  <si>
    <t>This request is to review and comment on the following 3d FIX OF FIRE ALARM SYSTEM .</t>
  </si>
  <si>
    <t>This request is to review and comment on the following INSPECTION OF TERMINATION OF DB , INSTALLTION AND TERMINATION OF LIGHTING FITTINGS &amp; WIRING ACCESSORIES.</t>
  </si>
  <si>
    <t>This request is to review and comment on the following INSTALATION OF ERTHING SYSTEM (CABLE POLLING ) ,ERTHING RODS ,PITS and Lightning system .</t>
  </si>
  <si>
    <t>Anam E01</t>
  </si>
  <si>
    <t xml:space="preserve">CENTRAL MOSQUE </t>
  </si>
  <si>
    <t xml:space="preserve">CONTROL ROOM </t>
  </si>
  <si>
    <t xml:space="preserve">LANDSCAPE ZONE 2 </t>
  </si>
  <si>
    <t>LANDSCAPE ZONE 3</t>
  </si>
  <si>
    <t xml:space="preserve">LANDSCAPE ZONE 4 </t>
  </si>
  <si>
    <t xml:space="preserve">LANDSCAPE ZONE 3 </t>
  </si>
  <si>
    <t>Commercial C18
LIBRARY</t>
  </si>
  <si>
    <t>VIP Lounge R03</t>
  </si>
  <si>
    <t xml:space="preserve">Q-G02  </t>
  </si>
  <si>
    <t>Reception R01</t>
  </si>
  <si>
    <t>Work Shop E04</t>
  </si>
  <si>
    <t>Maintenance Store</t>
  </si>
  <si>
    <t>29/3/2026</t>
  </si>
  <si>
    <t>26/3/2026</t>
  </si>
  <si>
    <t>zone 4  q-fa01- q-r03</t>
  </si>
  <si>
    <t>Q-VF(01-02-03-04-05) Q-VS (1 - 2-3-4-5-6-7-8-0)</t>
  </si>
  <si>
    <t>NCR Closing 003</t>
  </si>
  <si>
    <t>WIR-CIVIL-539</t>
  </si>
  <si>
    <t>WIR-CIVIL-540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</si>
  <si>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</si>
  <si>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</si>
  <si>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</si>
  <si>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</si>
  <si>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</si>
  <si>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</si>
  <si>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</si>
  <si>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</si>
  <si>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</si>
  <si>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</si>
  <si>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</si>
  <si>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</si>
  <si>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</si>
  <si>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</si>
  <si>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</si>
  <si>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</si>
  <si>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</si>
  <si>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</si>
  <si>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</si>
  <si>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</si>
  <si>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</si>
  <si>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k30</t>
  </si>
  <si>
    <t>Inspection of the first fix of gepsum board</t>
  </si>
  <si>
    <t>Inspection of the 2ND fix of gepsumboard</t>
  </si>
  <si>
    <t>control room</t>
  </si>
  <si>
    <t>Q-C018</t>
  </si>
  <si>
    <t>Q-C019</t>
  </si>
  <si>
    <t>31/3/2026</t>
  </si>
  <si>
    <t xml:space="preserve">الرد على NCR 001 
</t>
  </si>
  <si>
    <t xml:space="preserve">الرد على NCR 002
</t>
  </si>
  <si>
    <t>s</t>
  </si>
  <si>
    <t>S</t>
  </si>
  <si>
    <t xml:space="preserve">الرد على 007 NCR
</t>
  </si>
  <si>
    <t>Prevention Termites-Polythene sheet</t>
  </si>
  <si>
    <t>Form work of P.C footing</t>
  </si>
  <si>
    <t>Pouring of R.C footing</t>
  </si>
  <si>
    <t>Form and steel work of R.C raft</t>
  </si>
  <si>
    <t>Pouring for R.C Raft</t>
  </si>
  <si>
    <t>Surface preparation for R.C footing before insulation</t>
  </si>
  <si>
    <t>Pouring work of P.C footing</t>
  </si>
  <si>
    <t>Steel work of columns</t>
  </si>
  <si>
    <t>Form work of columns</t>
  </si>
  <si>
    <t>Pouring for Columns</t>
  </si>
  <si>
    <t>Steel work of upper beam and slab</t>
  </si>
  <si>
    <t>Form qork of upper bean and slab</t>
  </si>
  <si>
    <t>Pouring for Upeer Beam and slab</t>
  </si>
  <si>
    <t>Pouring for screed Ground dloor</t>
  </si>
  <si>
    <t>Steel works of screed after H.C.S</t>
  </si>
  <si>
    <t>Pouring for Screed</t>
  </si>
  <si>
    <t>Pervention termites, polythene sheet</t>
  </si>
  <si>
    <t>Pouring for P.C Footing</t>
  </si>
  <si>
    <t>Surface prepration for R.C footing before insulation</t>
  </si>
  <si>
    <t>1st layer insulation of R.C footing</t>
  </si>
  <si>
    <t>2nd layer insulation of R.C footing</t>
  </si>
  <si>
    <t>Form and steel work of grade beam</t>
  </si>
  <si>
    <t>Surface prepration for grade beam before insulation</t>
  </si>
  <si>
    <t>1st layer insulation of grade beam</t>
  </si>
  <si>
    <t>2nd layer insulation of grade beam</t>
  </si>
  <si>
    <t>Steel work of upper beam</t>
  </si>
  <si>
    <t>Form work of Upper beam</t>
  </si>
  <si>
    <t>Pouring for Upeer Beam</t>
  </si>
  <si>
    <t>Form and steeel work of R.C raft</t>
  </si>
  <si>
    <t>Pouring of R.C Raft</t>
  </si>
  <si>
    <t>1st Layer insulation of R.C footing</t>
  </si>
  <si>
    <t>2nd Layer insulation of R.C footing</t>
  </si>
  <si>
    <t>Surface preparation for Grade beam before insulation</t>
  </si>
  <si>
    <t>Pouring for upper beam</t>
  </si>
  <si>
    <t>Hollowcare slab working</t>
  </si>
  <si>
    <t>Installation pf H.G.S</t>
  </si>
  <si>
    <t>Pouring for screed</t>
  </si>
  <si>
    <t>Form and steel work of R.C footing</t>
  </si>
  <si>
    <t>Pouring for screed Ground floor</t>
  </si>
  <si>
    <t>Pouring of P.C Footing</t>
  </si>
  <si>
    <t>Drilling works for anchor bolts</t>
  </si>
  <si>
    <t>Alignment and vertically of anchor bolts</t>
  </si>
  <si>
    <t>Fixing and tightening of anchor bolts</t>
  </si>
  <si>
    <t>Installation of steel structure works</t>
  </si>
  <si>
    <t>Q-FA02-Q-FA01</t>
  </si>
  <si>
    <t>Q-WC01, Q-Wc02</t>
  </si>
  <si>
    <t>QR03-04</t>
  </si>
  <si>
    <t>Q-R03-04</t>
  </si>
  <si>
    <t>Q-C(03-04-05-06-07-08)</t>
  </si>
  <si>
    <t>G-01</t>
  </si>
  <si>
    <t>G-08-09</t>
  </si>
  <si>
    <t>Q-C(03-04)</t>
  </si>
  <si>
    <t>Q-C(07-08)</t>
  </si>
  <si>
    <t>GA-(01-02-03-04-05-06)</t>
  </si>
  <si>
    <t>GA-(07-08-09-10-11)</t>
  </si>
  <si>
    <t>Form work of Columns</t>
  </si>
  <si>
    <t>Pouring of Columns</t>
  </si>
  <si>
    <t>Forml work of upper beam and slab</t>
  </si>
  <si>
    <t>Pourinf doe upper beam and slab</t>
  </si>
  <si>
    <t>Steel works and screed Upper slab</t>
  </si>
  <si>
    <t>Pouring for screed Upper slab</t>
  </si>
  <si>
    <t>Pouring of S.O.G</t>
  </si>
  <si>
    <t>Form work of P.C</t>
  </si>
  <si>
    <t>Pouring of P.c</t>
  </si>
  <si>
    <t>NCR Closing 004</t>
  </si>
  <si>
    <t xml:space="preserve"> NCR 005
</t>
  </si>
  <si>
    <t xml:space="preserve">الرد على NCR 005
</t>
  </si>
  <si>
    <t xml:space="preserve">الرد على NCR 04
</t>
  </si>
  <si>
    <t>مكرر وسيتم الغاءه</t>
  </si>
  <si>
    <t>Inspection of installation of 1 fix of low current system and fire alarm system</t>
  </si>
  <si>
    <t>Inspection of installation 2 fix of fire alaram system</t>
  </si>
  <si>
    <t>Inspection of installation of 3 fix of fire alarm system</t>
  </si>
  <si>
    <t>Inspection of installation of first fix of lighting power system installation of DB Enclouser</t>
  </si>
  <si>
    <t>Inspection of installation wore pulling of lighting and power system</t>
  </si>
  <si>
    <t>Inspection of terminatation of DB, installation and termination lighting fittings &amp; wiring accessories</t>
  </si>
  <si>
    <t>Inspection of installation first fix of lighting power sytem installation of DB enclouser</t>
  </si>
  <si>
    <t>Inspection of wire pulling for lighting and power system</t>
  </si>
  <si>
    <t>Inspection of wire pulling of lighting and power system</t>
  </si>
  <si>
    <t>Inspection of installation of 1 Fix of Fire alaram system</t>
  </si>
  <si>
    <t>Inspection of installation 3 fix of fire alaram system</t>
  </si>
  <si>
    <t>Inspection of installation of 2 Fix of Fire alaram system</t>
  </si>
  <si>
    <t>Inspection of wire pulling</t>
  </si>
  <si>
    <t>Inspection of 3 Fix of Fire alaram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</si>
</sst>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\+000"/>
    <numFmt numFmtId="166" formatCode="dd/mm/yyyy;@"/>
  </numFmts>
  <fonts count="9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u/>
      <sz val="11"/>
      <color theme="10"/>
      <name val="Arial"/>
      <family val="2"/>
    </font>
    <font>
      <b/>
      <sz val="11"/>
      <color theme="0"/>
      <name val="Arial"/>
      <family val="2"/>
    </font>
    <font>
      <b/>
      <sz val="22"/>
      <color rgb="FFC0000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Times New Roman"/>
      <family val="1"/>
    </font>
    <font>
      <b/>
      <sz val="11"/>
      <color rgb="FF0000FF"/>
      <name val="Arial"/>
      <family val="2"/>
    </font>
    <font>
      <b/>
      <u/>
      <sz val="11"/>
      <color theme="10"/>
      <name val="Arial"/>
      <family val="2"/>
    </font>
    <font>
      <b/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u/>
      <sz val="20"/>
      <color theme="10"/>
      <name val="Arial"/>
      <family val="2"/>
    </font>
    <font>
      <b/>
      <sz val="20"/>
      <color theme="0"/>
      <name val="Arial"/>
      <family val="2"/>
    </font>
    <font>
      <b/>
      <sz val="20"/>
      <color rgb="FFC00000"/>
      <name val="Arial"/>
      <family val="2"/>
    </font>
    <font>
      <b/>
      <sz val="20"/>
      <color rgb="FF000000"/>
      <name val="Arial-BoldMT"/>
    </font>
    <font>
      <sz val="12"/>
      <name val="Cambria"/>
      <family val="1"/>
    </font>
    <font>
      <sz val="16"/>
      <color rgb="FFC00000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8"/>
      <color rgb="FFC00000"/>
      <name val="Arial"/>
      <family val="2"/>
    </font>
    <font>
      <b/>
      <sz val="18"/>
      <color theme="1"/>
      <name val="Arial"/>
      <family val="2"/>
    </font>
    <font>
      <b/>
      <sz val="18"/>
      <color theme="0"/>
      <name val="Arial"/>
      <family val="2"/>
    </font>
    <font>
      <b/>
      <sz val="18"/>
      <color rgb="FF000000"/>
      <name val="Arial"/>
      <family val="2"/>
    </font>
    <font>
      <b/>
      <sz val="18"/>
      <color rgb="FF0000FF"/>
      <name val="Arial"/>
      <family val="2"/>
    </font>
    <font>
      <b/>
      <u/>
      <sz val="18"/>
      <color theme="10"/>
      <name val="Arial"/>
      <family val="2"/>
    </font>
    <font>
      <sz val="20"/>
      <color theme="1"/>
      <name val="Arial"/>
      <family val="2"/>
    </font>
    <font>
      <b/>
      <sz val="20"/>
      <color theme="1"/>
      <name val="Calibri"/>
      <family val="2"/>
      <scheme val="minor"/>
    </font>
    <font>
      <sz val="20"/>
      <color rgb="FF0000FF"/>
      <name val="Arial"/>
      <family val="2"/>
    </font>
    <font>
      <u/>
      <sz val="20"/>
      <color theme="10"/>
      <name val="Arial"/>
      <family val="2"/>
    </font>
    <font>
      <sz val="20"/>
      <color theme="10"/>
      <name val="Arial"/>
      <family val="2"/>
    </font>
    <font>
      <b/>
      <sz val="18"/>
      <color rgb="FFFF0000"/>
      <name val="Arial"/>
      <family val="2"/>
    </font>
    <font>
      <b/>
      <u/>
      <sz val="18"/>
      <color rgb="FF1155CC"/>
      <name val="Arial"/>
      <family val="2"/>
    </font>
    <font>
      <b/>
      <sz val="18"/>
      <color rgb="FFFFFFFF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libri"/>
      <family val="2"/>
    </font>
    <font>
      <b/>
      <sz val="22"/>
      <color theme="1"/>
      <name val="Cambria"/>
      <family val="1"/>
    </font>
    <font>
      <b/>
      <sz val="22"/>
      <color theme="1"/>
      <name val="Times New Roman"/>
      <family val="1"/>
    </font>
    <font>
      <b/>
      <sz val="22"/>
      <color theme="1"/>
      <name val="TimesNewRomanPS-BoldMT"/>
    </font>
    <font>
      <b/>
      <sz val="11"/>
      <color rgb="FFFFFFFF"/>
      <name val="Arial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20"/>
      <color theme="1"/>
      <name val="Calibri"/>
      <family val="2"/>
    </font>
    <font>
      <b/>
      <sz val="20"/>
      <color rgb="FFFFFFFF"/>
      <name val="Calibri"/>
      <family val="2"/>
    </font>
    <font>
      <sz val="20"/>
      <color rgb="FFFF0000"/>
      <name val="Arial"/>
      <family val="2"/>
    </font>
    <font>
      <sz val="11"/>
      <color rgb="FFFF0000"/>
      <name val="Arial"/>
      <family val="2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TimesNewRomanPS-BoldMT"/>
    </font>
    <font>
      <sz val="14"/>
      <color theme="1"/>
      <name val="Calibri"/>
      <family val="2"/>
    </font>
    <font>
      <sz val="18"/>
      <color rgb="FFC00000"/>
      <name val="Arial"/>
      <family val="2"/>
    </font>
    <font>
      <sz val="18"/>
      <color theme="1"/>
      <name val="Arial"/>
      <family val="2"/>
    </font>
    <font>
      <sz val="18"/>
      <color theme="0"/>
      <name val="Arial"/>
      <family val="2"/>
    </font>
    <font>
      <sz val="18"/>
      <color rgb="FF0000FF"/>
      <name val="Arial"/>
      <family val="2"/>
    </font>
    <font>
      <u/>
      <sz val="18"/>
      <color theme="10"/>
      <name val="Arial"/>
      <family val="2"/>
    </font>
    <font>
      <sz val="18"/>
      <color rgb="FFFF0000"/>
      <name val="Arial"/>
      <family val="2"/>
    </font>
    <font>
      <b/>
      <sz val="20"/>
      <color rgb="FF000000"/>
      <name val="Arial"/>
      <family val="2"/>
    </font>
    <font>
      <b/>
      <sz val="18"/>
      <name val="Calibri"/>
      <family val="2"/>
      <scheme val="minor"/>
    </font>
    <font>
      <b/>
      <sz val="18"/>
      <color theme="10"/>
      <name val="Arial"/>
      <family val="2"/>
    </font>
    <font>
      <b/>
      <sz val="18"/>
      <color rgb="FF000000"/>
      <name val="Calibri"/>
      <family val="2"/>
      <scheme val="minor"/>
    </font>
    <font>
      <b/>
      <sz val="18"/>
      <name val="Cambria"/>
      <family val="1"/>
    </font>
    <font>
      <b/>
      <sz val="18"/>
      <color theme="1"/>
      <name val="Cambria"/>
      <family val="1"/>
    </font>
    <font>
      <sz val="11"/>
      <name val="Calibri"/>
      <family val="2"/>
    </font>
    <font>
      <b/>
      <sz val="16"/>
      <color theme="1"/>
      <name val="Arial"/>
      <family val="2"/>
    </font>
    <font>
      <b/>
      <sz val="20"/>
      <color rgb="FF000000"/>
      <name val="Calibri"/>
      <family val="2"/>
      <scheme val="minor"/>
    </font>
    <font>
      <b/>
      <sz val="16"/>
      <color rgb="FF000000"/>
      <name val="Arial"/>
      <family val="2"/>
    </font>
    <font>
      <b/>
      <sz val="16"/>
      <color theme="1"/>
      <name val="Arial"/>
      <charset val="134"/>
    </font>
    <font>
      <b/>
      <sz val="16"/>
      <name val="Calibri"/>
      <family val="2"/>
    </font>
    <font>
      <b/>
      <sz val="24"/>
      <color theme="1"/>
      <name val="Arial"/>
      <family val="2"/>
    </font>
    <font>
      <b/>
      <sz val="24"/>
      <color rgb="FF000000"/>
      <name val="Arial"/>
      <family val="2"/>
    </font>
    <font>
      <b/>
      <sz val="18"/>
      <name val="Calibri"/>
      <family val="2"/>
    </font>
    <font>
      <sz val="18"/>
      <name val="Calibri"/>
      <family val="2"/>
    </font>
    <font>
      <sz val="20"/>
      <name val="Calibri"/>
      <family val="2"/>
    </font>
    <font>
      <sz val="22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F3F3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483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4" xfId="0" applyBorder="1"/>
    <xf numFmtId="0" fontId="0" fillId="9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/>
    <xf numFmtId="0" fontId="0" fillId="0" borderId="37" xfId="0" applyBorder="1" applyAlignment="1">
      <alignment horizontal="center" vertical="center"/>
    </xf>
    <xf numFmtId="0" fontId="0" fillId="0" borderId="38" xfId="0" applyBorder="1"/>
    <xf numFmtId="0" fontId="3" fillId="0" borderId="37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7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17" fillId="0" borderId="6" xfId="0" applyFont="1" applyBorder="1" applyAlignment="1">
      <alignment horizontal="center" vertical="center"/>
    </xf>
    <xf numFmtId="0" fontId="11" fillId="0" borderId="6" xfId="0" applyFont="1" applyBorder="1" applyAlignment="1" applyProtection="1">
      <alignment horizontal="center" vertical="center" wrapText="1"/>
      <protection hidden="1"/>
    </xf>
    <xf numFmtId="14" fontId="10" fillId="0" borderId="6" xfId="0" applyNumberFormat="1" applyFont="1" applyBorder="1" applyAlignment="1" applyProtection="1">
      <alignment horizontal="center" vertical="center"/>
      <protection hidden="1"/>
    </xf>
    <xf numFmtId="0" fontId="16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65" fontId="14" fillId="2" borderId="6" xfId="1" applyNumberFormat="1" applyFont="1" applyFill="1" applyBorder="1" applyAlignment="1" applyProtection="1">
      <alignment horizontal="center" vertical="center" wrapText="1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>
      <alignment horizontal="center" vertical="center"/>
    </xf>
    <xf numFmtId="0" fontId="16" fillId="0" borderId="6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>
      <alignment horizontal="center" vertical="center" wrapText="1"/>
    </xf>
    <xf numFmtId="0" fontId="19" fillId="8" borderId="6" xfId="0" applyFont="1" applyFill="1" applyBorder="1" applyAlignment="1" applyProtection="1">
      <alignment horizontal="center" vertical="center"/>
      <protection hidden="1"/>
    </xf>
    <xf numFmtId="0" fontId="20" fillId="0" borderId="6" xfId="2" applyFont="1" applyBorder="1" applyAlignment="1" applyProtection="1">
      <alignment horizontal="center" vertical="center"/>
      <protection hidden="1"/>
    </xf>
    <xf numFmtId="0" fontId="21" fillId="0" borderId="6" xfId="0" applyFont="1" applyBorder="1" applyAlignment="1">
      <alignment horizontal="center" vertical="center"/>
    </xf>
    <xf numFmtId="0" fontId="11" fillId="7" borderId="0" xfId="0" applyFont="1" applyFill="1" applyAlignment="1" applyProtection="1">
      <alignment horizontal="center" vertical="center"/>
      <protection hidden="1"/>
    </xf>
    <xf numFmtId="0" fontId="0" fillId="0" borderId="6" xfId="0" applyBorder="1"/>
    <xf numFmtId="14" fontId="10" fillId="0" borderId="6" xfId="0" applyNumberFormat="1" applyFont="1" applyBorder="1" applyAlignment="1">
      <alignment horizontal="center" vertical="center"/>
    </xf>
    <xf numFmtId="0" fontId="19" fillId="0" borderId="6" xfId="0" applyFont="1" applyBorder="1" applyAlignment="1" applyProtection="1">
      <alignment horizontal="center" vertical="center"/>
      <protection hidden="1"/>
    </xf>
    <xf numFmtId="0" fontId="14" fillId="2" borderId="6" xfId="1" applyFont="1" applyFill="1" applyBorder="1" applyAlignment="1" applyProtection="1">
      <alignment horizontal="center" vertical="center" wrapText="1"/>
      <protection hidden="1"/>
    </xf>
    <xf numFmtId="0" fontId="10" fillId="5" borderId="6" xfId="0" applyFont="1" applyFill="1" applyBorder="1" applyAlignment="1" applyProtection="1">
      <alignment horizontal="center" vertical="center"/>
      <protection hidden="1"/>
    </xf>
    <xf numFmtId="0" fontId="10" fillId="6" borderId="6" xfId="0" applyFont="1" applyFill="1" applyBorder="1" applyAlignment="1" applyProtection="1">
      <alignment horizontal="center" vertical="center"/>
      <protection hidden="1"/>
    </xf>
    <xf numFmtId="0" fontId="10" fillId="7" borderId="6" xfId="0" applyFont="1" applyFill="1" applyBorder="1" applyAlignment="1" applyProtection="1">
      <alignment horizontal="center" vertical="center"/>
      <protection hidden="1"/>
    </xf>
    <xf numFmtId="0" fontId="10" fillId="0" borderId="6" xfId="0" applyFont="1" applyBorder="1" applyAlignment="1">
      <alignment horizontal="center" vertical="center"/>
    </xf>
    <xf numFmtId="0" fontId="10" fillId="3" borderId="6" xfId="0" applyFont="1" applyFill="1" applyBorder="1" applyAlignment="1" applyProtection="1">
      <alignment horizontal="center" vertical="center"/>
      <protection hidden="1"/>
    </xf>
    <xf numFmtId="0" fontId="10" fillId="4" borderId="6" xfId="0" applyFont="1" applyFill="1" applyBorder="1" applyAlignment="1" applyProtection="1">
      <alignment horizontal="center" vertical="center"/>
      <protection hidden="1"/>
    </xf>
    <xf numFmtId="0" fontId="22" fillId="0" borderId="6" xfId="0" applyFont="1" applyBorder="1" applyAlignment="1" applyProtection="1">
      <alignment horizontal="center" vertical="center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164" fontId="13" fillId="0" borderId="6" xfId="2" applyNumberFormat="1" applyFont="1" applyBorder="1" applyAlignment="1" applyProtection="1">
      <alignment horizontal="center" vertical="center"/>
      <protection hidden="1"/>
    </xf>
    <xf numFmtId="0" fontId="24" fillId="0" borderId="6" xfId="0" applyFont="1" applyBorder="1"/>
    <xf numFmtId="14" fontId="22" fillId="0" borderId="6" xfId="0" applyNumberFormat="1" applyFont="1" applyBorder="1" applyAlignment="1">
      <alignment horizontal="center" vertical="center"/>
    </xf>
    <xf numFmtId="0" fontId="25" fillId="0" borderId="6" xfId="0" applyFont="1" applyBorder="1" applyAlignment="1" applyProtection="1">
      <alignment horizontal="center" vertical="center"/>
      <protection hidden="1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164" fontId="26" fillId="0" borderId="0" xfId="2" applyNumberFormat="1" applyFont="1" applyBorder="1" applyAlignment="1" applyProtection="1">
      <alignment horizontal="center" vertical="center"/>
      <protection hidden="1"/>
    </xf>
    <xf numFmtId="0" fontId="25" fillId="0" borderId="0" xfId="0" applyFont="1" applyAlignment="1">
      <alignment horizontal="center" vertical="center"/>
    </xf>
    <xf numFmtId="14" fontId="25" fillId="0" borderId="6" xfId="0" applyNumberFormat="1" applyFont="1" applyBorder="1" applyAlignment="1" applyProtection="1">
      <alignment horizontal="center" vertical="center"/>
      <protection hidden="1"/>
    </xf>
    <xf numFmtId="0" fontId="23" fillId="0" borderId="6" xfId="0" applyFont="1" applyBorder="1" applyAlignment="1" applyProtection="1">
      <alignment horizontal="center" vertical="center" wrapText="1"/>
      <protection hidden="1"/>
    </xf>
    <xf numFmtId="0" fontId="13" fillId="0" borderId="6" xfId="2" applyFont="1" applyBorder="1" applyAlignment="1" applyProtection="1">
      <alignment horizontal="center" vertical="center"/>
      <protection hidden="1"/>
    </xf>
    <xf numFmtId="0" fontId="0" fillId="12" borderId="7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11" borderId="47" xfId="0" applyFill="1" applyBorder="1" applyAlignment="1">
      <alignment vertical="center"/>
    </xf>
    <xf numFmtId="0" fontId="0" fillId="11" borderId="48" xfId="0" applyFill="1" applyBorder="1" applyAlignment="1">
      <alignment vertical="center"/>
    </xf>
    <xf numFmtId="0" fontId="0" fillId="11" borderId="49" xfId="0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20" xfId="0" applyFont="1" applyBorder="1" applyAlignment="1">
      <alignment vertical="center"/>
    </xf>
    <xf numFmtId="0" fontId="0" fillId="0" borderId="31" xfId="0" applyBorder="1"/>
    <xf numFmtId="0" fontId="0" fillId="0" borderId="1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2" xfId="0" applyBorder="1" applyAlignment="1">
      <alignment vertical="center"/>
    </xf>
    <xf numFmtId="9" fontId="0" fillId="0" borderId="13" xfId="3" applyFont="1" applyBorder="1" applyAlignment="1">
      <alignment vertical="center"/>
    </xf>
    <xf numFmtId="9" fontId="0" fillId="0" borderId="14" xfId="3" applyFont="1" applyBorder="1" applyAlignment="1">
      <alignment vertical="center"/>
    </xf>
    <xf numFmtId="9" fontId="0" fillId="0" borderId="15" xfId="3" applyFont="1" applyBorder="1" applyAlignment="1">
      <alignment vertical="center"/>
    </xf>
    <xf numFmtId="0" fontId="0" fillId="13" borderId="7" xfId="0" applyFill="1" applyBorder="1" applyAlignment="1">
      <alignment vertical="center"/>
    </xf>
    <xf numFmtId="0" fontId="0" fillId="14" borderId="7" xfId="0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165" fontId="27" fillId="2" borderId="6" xfId="1" applyNumberFormat="1" applyFont="1" applyFill="1" applyBorder="1" applyAlignment="1" applyProtection="1">
      <alignment horizontal="center" vertical="center" wrapText="1"/>
      <protection hidden="1"/>
    </xf>
    <xf numFmtId="0" fontId="25" fillId="0" borderId="6" xfId="0" applyFont="1" applyBorder="1" applyAlignment="1" applyProtection="1">
      <alignment horizontal="center" vertical="center" wrapText="1"/>
      <protection hidden="1"/>
    </xf>
    <xf numFmtId="14" fontId="25" fillId="0" borderId="0" xfId="0" applyNumberFormat="1" applyFont="1" applyAlignment="1" applyProtection="1">
      <alignment horizontal="center" vertical="center"/>
      <protection hidden="1"/>
    </xf>
    <xf numFmtId="0" fontId="25" fillId="0" borderId="45" xfId="0" applyFont="1" applyBorder="1" applyAlignment="1">
      <alignment horizontal="center" vertical="center"/>
    </xf>
    <xf numFmtId="14" fontId="25" fillId="0" borderId="6" xfId="0" applyNumberFormat="1" applyFont="1" applyBorder="1" applyAlignment="1">
      <alignment horizontal="center" vertical="center"/>
    </xf>
    <xf numFmtId="164" fontId="26" fillId="0" borderId="6" xfId="2" applyNumberFormat="1" applyFont="1" applyBorder="1" applyAlignment="1" applyProtection="1">
      <alignment horizontal="center" vertical="center"/>
      <protection hidden="1"/>
    </xf>
    <xf numFmtId="0" fontId="29" fillId="0" borderId="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30" fillId="0" borderId="50" xfId="0" applyFont="1" applyBorder="1" applyAlignment="1">
      <alignment horizontal="center" vertical="center" wrapText="1"/>
    </xf>
    <xf numFmtId="0" fontId="22" fillId="3" borderId="0" xfId="0" applyFont="1" applyFill="1" applyAlignment="1" applyProtection="1">
      <alignment horizontal="center" vertical="center"/>
      <protection hidden="1"/>
    </xf>
    <xf numFmtId="14" fontId="22" fillId="0" borderId="0" xfId="0" applyNumberFormat="1" applyFont="1" applyAlignment="1" applyProtection="1">
      <alignment horizontal="center" vertical="center"/>
      <protection hidden="1"/>
    </xf>
    <xf numFmtId="0" fontId="22" fillId="4" borderId="0" xfId="0" applyFont="1" applyFill="1" applyAlignment="1" applyProtection="1">
      <alignment horizontal="center" vertical="center"/>
      <protection hidden="1"/>
    </xf>
    <xf numFmtId="0" fontId="22" fillId="5" borderId="0" xfId="0" applyFont="1" applyFill="1" applyAlignment="1" applyProtection="1">
      <alignment horizontal="center" vertical="center"/>
      <protection hidden="1"/>
    </xf>
    <xf numFmtId="0" fontId="22" fillId="6" borderId="0" xfId="0" applyFont="1" applyFill="1" applyAlignment="1" applyProtection="1">
      <alignment horizontal="center" vertical="center"/>
      <protection hidden="1"/>
    </xf>
    <xf numFmtId="0" fontId="22" fillId="7" borderId="0" xfId="0" applyFont="1" applyFill="1" applyAlignment="1" applyProtection="1">
      <alignment horizontal="center" vertical="center"/>
      <protection hidden="1"/>
    </xf>
    <xf numFmtId="0" fontId="24" fillId="0" borderId="0" xfId="0" applyFont="1"/>
    <xf numFmtId="0" fontId="24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2" fillId="2" borderId="6" xfId="1" applyFont="1" applyFill="1" applyBorder="1" applyAlignment="1" applyProtection="1">
      <alignment horizontal="center" vertical="center" wrapText="1"/>
      <protection hidden="1"/>
    </xf>
    <xf numFmtId="165" fontId="32" fillId="2" borderId="6" xfId="1" applyNumberFormat="1" applyFont="1" applyFill="1" applyBorder="1" applyAlignment="1" applyProtection="1">
      <alignment horizontal="center" vertical="center" wrapText="1"/>
      <protection hidden="1"/>
    </xf>
    <xf numFmtId="0" fontId="33" fillId="0" borderId="6" xfId="0" applyFont="1" applyBorder="1" applyAlignment="1" applyProtection="1">
      <alignment horizontal="center" vertical="center"/>
      <protection hidden="1"/>
    </xf>
    <xf numFmtId="0" fontId="34" fillId="0" borderId="6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16" fontId="33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0" xfId="0" applyFont="1"/>
    <xf numFmtId="14" fontId="36" fillId="0" borderId="6" xfId="0" applyNumberFormat="1" applyFont="1" applyBorder="1" applyAlignment="1" applyProtection="1">
      <alignment horizontal="center" vertical="center"/>
      <protection hidden="1"/>
    </xf>
    <xf numFmtId="0" fontId="38" fillId="0" borderId="6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164" fontId="40" fillId="0" borderId="6" xfId="2" applyNumberFormat="1" applyFont="1" applyBorder="1" applyAlignment="1" applyProtection="1">
      <alignment horizontal="center" vertical="center" wrapText="1"/>
      <protection hidden="1"/>
    </xf>
    <xf numFmtId="0" fontId="39" fillId="8" borderId="6" xfId="0" applyFont="1" applyFill="1" applyBorder="1" applyAlignment="1" applyProtection="1">
      <alignment horizontal="center" vertical="center" wrapText="1"/>
      <protection hidden="1"/>
    </xf>
    <xf numFmtId="0" fontId="40" fillId="0" borderId="6" xfId="2" applyFont="1" applyBorder="1" applyAlignment="1" applyProtection="1">
      <alignment horizontal="center" vertical="center" wrapText="1"/>
      <protection hidden="1"/>
    </xf>
    <xf numFmtId="14" fontId="41" fillId="0" borderId="6" xfId="0" applyNumberFormat="1" applyFont="1" applyBorder="1" applyAlignment="1" applyProtection="1">
      <alignment horizontal="center" vertical="center"/>
      <protection hidden="1"/>
    </xf>
    <xf numFmtId="49" fontId="41" fillId="0" borderId="6" xfId="0" applyNumberFormat="1" applyFont="1" applyBorder="1" applyAlignment="1" applyProtection="1">
      <alignment horizontal="center" vertical="center"/>
      <protection hidden="1"/>
    </xf>
    <xf numFmtId="49" fontId="41" fillId="0" borderId="6" xfId="0" applyNumberFormat="1" applyFont="1" applyBorder="1" applyAlignment="1">
      <alignment horizontal="center" vertical="center"/>
    </xf>
    <xf numFmtId="0" fontId="42" fillId="0" borderId="6" xfId="0" applyFont="1" applyBorder="1" applyAlignment="1" applyProtection="1">
      <alignment horizontal="center" vertical="center" wrapText="1"/>
      <protection hidden="1"/>
    </xf>
    <xf numFmtId="0" fontId="43" fillId="0" borderId="6" xfId="0" applyFont="1" applyBorder="1" applyAlignment="1" applyProtection="1">
      <alignment horizontal="center" vertical="center"/>
      <protection hidden="1"/>
    </xf>
    <xf numFmtId="0" fontId="44" fillId="0" borderId="6" xfId="2" applyFont="1" applyBorder="1" applyAlignment="1" applyProtection="1">
      <alignment horizontal="center" vertical="center"/>
      <protection hidden="1"/>
    </xf>
    <xf numFmtId="49" fontId="41" fillId="0" borderId="6" xfId="2" applyNumberFormat="1" applyFont="1" applyBorder="1" applyAlignment="1" applyProtection="1">
      <alignment horizontal="center" vertical="center"/>
      <protection hidden="1"/>
    </xf>
    <xf numFmtId="49" fontId="45" fillId="0" borderId="6" xfId="2" applyNumberFormat="1" applyFont="1" applyBorder="1" applyAlignment="1" applyProtection="1">
      <alignment horizontal="center" vertical="center"/>
      <protection hidden="1"/>
    </xf>
    <xf numFmtId="0" fontId="2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" xfId="0" applyFont="1" applyBorder="1" applyAlignment="1" applyProtection="1">
      <alignment horizontal="center" vertical="center"/>
      <protection hidden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2" fontId="37" fillId="2" borderId="6" xfId="1" applyNumberFormat="1" applyFont="1" applyFill="1" applyBorder="1" applyAlignment="1" applyProtection="1">
      <alignment horizontal="center" vertical="center" wrapText="1"/>
      <protection hidden="1"/>
    </xf>
    <xf numFmtId="165" fontId="37" fillId="2" borderId="6" xfId="1" applyNumberFormat="1" applyFont="1" applyFill="1" applyBorder="1" applyAlignment="1" applyProtection="1">
      <alignment horizontal="center" vertical="center" wrapText="1"/>
      <protection hidden="1"/>
    </xf>
    <xf numFmtId="0" fontId="36" fillId="15" borderId="6" xfId="0" applyFont="1" applyFill="1" applyBorder="1" applyAlignment="1">
      <alignment horizontal="center" vertical="center" wrapText="1"/>
    </xf>
    <xf numFmtId="0" fontId="36" fillId="4" borderId="6" xfId="0" applyFont="1" applyFill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 wrapText="1"/>
    </xf>
    <xf numFmtId="0" fontId="36" fillId="16" borderId="6" xfId="0" applyFont="1" applyFill="1" applyBorder="1" applyAlignment="1">
      <alignment horizontal="center" vertical="center" wrapText="1"/>
    </xf>
    <xf numFmtId="0" fontId="48" fillId="4" borderId="6" xfId="0" applyFont="1" applyFill="1" applyBorder="1" applyAlignment="1">
      <alignment horizontal="center" vertical="center" wrapText="1"/>
    </xf>
    <xf numFmtId="0" fontId="46" fillId="7" borderId="6" xfId="0" applyFont="1" applyFill="1" applyBorder="1" applyAlignment="1">
      <alignment horizontal="center" vertical="center" wrapText="1"/>
    </xf>
    <xf numFmtId="0" fontId="48" fillId="2" borderId="6" xfId="0" applyFont="1" applyFill="1" applyBorder="1" applyAlignment="1">
      <alignment horizontal="center" vertical="center" wrapText="1"/>
    </xf>
    <xf numFmtId="164" fontId="40" fillId="0" borderId="6" xfId="2" applyNumberFormat="1" applyFont="1" applyBorder="1" applyAlignment="1" applyProtection="1">
      <alignment horizontal="center" vertical="center"/>
      <protection hidden="1"/>
    </xf>
    <xf numFmtId="0" fontId="37" fillId="2" borderId="6" xfId="0" applyFont="1" applyFill="1" applyBorder="1" applyAlignment="1" applyProtection="1">
      <alignment horizontal="center" vertical="center"/>
      <protection hidden="1"/>
    </xf>
    <xf numFmtId="0" fontId="10" fillId="0" borderId="6" xfId="0" applyFont="1" applyBorder="1" applyAlignment="1">
      <alignment horizontal="center" vertical="center" wrapText="1"/>
    </xf>
    <xf numFmtId="0" fontId="19" fillId="8" borderId="46" xfId="0" applyFont="1" applyFill="1" applyBorder="1" applyAlignment="1" applyProtection="1">
      <alignment horizontal="center" vertical="center"/>
      <protection hidden="1"/>
    </xf>
    <xf numFmtId="0" fontId="10" fillId="0" borderId="6" xfId="0" applyFont="1" applyBorder="1" applyAlignment="1">
      <alignment vertical="center" wrapText="1"/>
    </xf>
    <xf numFmtId="0" fontId="25" fillId="4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37" fillId="2" borderId="6" xfId="1" applyFont="1" applyFill="1" applyBorder="1" applyAlignment="1" applyProtection="1">
      <alignment horizontal="center" vertical="center" wrapText="1"/>
      <protection hidden="1"/>
    </xf>
    <xf numFmtId="0" fontId="36" fillId="3" borderId="6" xfId="0" applyFont="1" applyFill="1" applyBorder="1" applyAlignment="1" applyProtection="1">
      <alignment horizontal="center" vertical="center"/>
      <protection hidden="1"/>
    </xf>
    <xf numFmtId="0" fontId="36" fillId="4" borderId="6" xfId="0" applyFont="1" applyFill="1" applyBorder="1" applyAlignment="1" applyProtection="1">
      <alignment horizontal="center" vertical="center"/>
      <protection hidden="1"/>
    </xf>
    <xf numFmtId="0" fontId="36" fillId="0" borderId="6" xfId="0" applyFont="1" applyBorder="1" applyAlignment="1">
      <alignment horizontal="center" vertical="center"/>
    </xf>
    <xf numFmtId="0" fontId="36" fillId="5" borderId="6" xfId="0" applyFont="1" applyFill="1" applyBorder="1" applyAlignment="1" applyProtection="1">
      <alignment horizontal="center" vertical="center"/>
      <protection hidden="1"/>
    </xf>
    <xf numFmtId="0" fontId="36" fillId="6" borderId="6" xfId="0" applyFont="1" applyFill="1" applyBorder="1" applyAlignment="1" applyProtection="1">
      <alignment horizontal="center" vertical="center"/>
      <protection hidden="1"/>
    </xf>
    <xf numFmtId="0" fontId="36" fillId="7" borderId="6" xfId="0" applyFont="1" applyFill="1" applyBorder="1" applyAlignment="1" applyProtection="1">
      <alignment horizontal="center" vertical="center"/>
      <protection hidden="1"/>
    </xf>
    <xf numFmtId="0" fontId="14" fillId="2" borderId="6" xfId="1" applyFont="1" applyFill="1" applyBorder="1" applyAlignment="1" applyProtection="1">
      <alignment horizontal="center" vertical="center" wrapText="1"/>
      <protection hidden="1"/>
    </xf>
    <xf numFmtId="0" fontId="10" fillId="3" borderId="6" xfId="0" applyFont="1" applyFill="1" applyBorder="1" applyAlignment="1" applyProtection="1">
      <alignment horizontal="center" vertical="center"/>
      <protection hidden="1"/>
    </xf>
    <xf numFmtId="0" fontId="10" fillId="4" borderId="6" xfId="0" applyFont="1" applyFill="1" applyBorder="1" applyAlignment="1" applyProtection="1">
      <alignment horizontal="center" vertical="center"/>
      <protection hidden="1"/>
    </xf>
    <xf numFmtId="0" fontId="10" fillId="5" borderId="6" xfId="0" applyFont="1" applyFill="1" applyBorder="1" applyAlignment="1" applyProtection="1">
      <alignment horizontal="center" vertical="center"/>
      <protection hidden="1"/>
    </xf>
    <xf numFmtId="0" fontId="10" fillId="6" borderId="6" xfId="0" applyFont="1" applyFill="1" applyBorder="1" applyAlignment="1" applyProtection="1">
      <alignment horizontal="center" vertical="center"/>
      <protection hidden="1"/>
    </xf>
    <xf numFmtId="0" fontId="10" fillId="0" borderId="6" xfId="0" applyFont="1" applyBorder="1" applyAlignment="1">
      <alignment horizontal="center" vertical="center"/>
    </xf>
    <xf numFmtId="0" fontId="10" fillId="7" borderId="6" xfId="0" applyFont="1" applyFill="1" applyBorder="1" applyAlignment="1" applyProtection="1">
      <alignment horizontal="center" vertical="center"/>
      <protection hidden="1"/>
    </xf>
    <xf numFmtId="0" fontId="10" fillId="4" borderId="6" xfId="0" applyFont="1" applyFill="1" applyBorder="1" applyAlignment="1" applyProtection="1">
      <alignment horizontal="center" vertical="center"/>
      <protection hidden="1"/>
    </xf>
    <xf numFmtId="0" fontId="39" fillId="15" borderId="46" xfId="0" applyFont="1" applyFill="1" applyBorder="1" applyAlignment="1">
      <alignment horizontal="center" vertical="center" wrapText="1"/>
    </xf>
    <xf numFmtId="0" fontId="37" fillId="2" borderId="1" xfId="1" applyFont="1" applyFill="1" applyBorder="1" applyAlignment="1" applyProtection="1">
      <alignment horizontal="center" vertical="center" wrapText="1"/>
      <protection hidden="1"/>
    </xf>
    <xf numFmtId="0" fontId="49" fillId="17" borderId="6" xfId="0" applyFont="1" applyFill="1" applyBorder="1" applyAlignment="1">
      <alignment horizontal="center" vertical="center" wrapText="1"/>
    </xf>
    <xf numFmtId="0" fontId="49" fillId="15" borderId="6" xfId="0" applyFont="1" applyFill="1" applyBorder="1" applyAlignment="1">
      <alignment horizontal="center" vertical="center" wrapText="1"/>
    </xf>
    <xf numFmtId="0" fontId="49" fillId="16" borderId="6" xfId="0" applyFont="1" applyFill="1" applyBorder="1" applyAlignment="1">
      <alignment horizontal="center" vertical="center" wrapText="1"/>
    </xf>
    <xf numFmtId="0" fontId="50" fillId="16" borderId="6" xfId="0" applyFont="1" applyFill="1" applyBorder="1" applyAlignment="1">
      <alignment horizontal="center" vertical="center" wrapText="1"/>
    </xf>
    <xf numFmtId="0" fontId="50" fillId="15" borderId="6" xfId="0" applyFont="1" applyFill="1" applyBorder="1" applyAlignment="1">
      <alignment horizontal="center" vertical="center" wrapText="1"/>
    </xf>
    <xf numFmtId="0" fontId="51" fillId="16" borderId="6" xfId="0" applyFont="1" applyFill="1" applyBorder="1" applyAlignment="1">
      <alignment horizontal="center" vertical="center" wrapText="1"/>
    </xf>
    <xf numFmtId="0" fontId="51" fillId="15" borderId="6" xfId="0" applyFont="1" applyFill="1" applyBorder="1" applyAlignment="1">
      <alignment horizontal="center" vertical="center" wrapText="1"/>
    </xf>
    <xf numFmtId="0" fontId="52" fillId="16" borderId="6" xfId="0" applyFont="1" applyFill="1" applyBorder="1" applyAlignment="1">
      <alignment horizontal="center" vertical="center" wrapText="1"/>
    </xf>
    <xf numFmtId="0" fontId="46" fillId="15" borderId="6" xfId="0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horizontal="center" vertical="center" wrapText="1"/>
    </xf>
    <xf numFmtId="0" fontId="23" fillId="16" borderId="6" xfId="0" applyFont="1" applyFill="1" applyBorder="1" applyAlignment="1">
      <alignment horizontal="center" vertical="center" wrapText="1"/>
    </xf>
    <xf numFmtId="0" fontId="23" fillId="15" borderId="6" xfId="0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/>
    </xf>
    <xf numFmtId="0" fontId="23" fillId="0" borderId="45" xfId="0" applyFont="1" applyBorder="1" applyAlignment="1" applyProtection="1">
      <alignment horizontal="center" vertical="center"/>
      <protection hidden="1"/>
    </xf>
    <xf numFmtId="0" fontId="23" fillId="0" borderId="45" xfId="0" applyFont="1" applyBorder="1" applyAlignment="1">
      <alignment horizontal="center" vertical="center"/>
    </xf>
    <xf numFmtId="0" fontId="12" fillId="8" borderId="46" xfId="0" applyFont="1" applyFill="1" applyBorder="1" applyAlignment="1" applyProtection="1">
      <alignment horizontal="center" vertical="center"/>
      <protection hidden="1"/>
    </xf>
    <xf numFmtId="0" fontId="10" fillId="0" borderId="46" xfId="0" applyFont="1" applyBorder="1" applyAlignment="1">
      <alignment horizontal="center" vertical="center"/>
    </xf>
    <xf numFmtId="0" fontId="14" fillId="2" borderId="1" xfId="1" applyFont="1" applyFill="1" applyBorder="1" applyAlignment="1" applyProtection="1">
      <alignment horizontal="center" vertical="center" wrapText="1"/>
      <protection hidden="1"/>
    </xf>
    <xf numFmtId="0" fontId="23" fillId="0" borderId="52" xfId="0" applyFont="1" applyBorder="1" applyAlignment="1" applyProtection="1">
      <alignment horizontal="center" vertical="center" wrapText="1"/>
      <protection hidden="1"/>
    </xf>
    <xf numFmtId="0" fontId="10" fillId="0" borderId="52" xfId="0" applyFont="1" applyBorder="1" applyAlignment="1">
      <alignment horizontal="center" vertical="center"/>
    </xf>
    <xf numFmtId="0" fontId="10" fillId="8" borderId="46" xfId="0" applyFont="1" applyFill="1" applyBorder="1" applyAlignment="1" applyProtection="1">
      <alignment horizontal="center" vertical="center"/>
      <protection hidden="1"/>
    </xf>
    <xf numFmtId="16" fontId="11" fillId="0" borderId="6" xfId="0" applyNumberFormat="1" applyFont="1" applyBorder="1" applyAlignment="1">
      <alignment horizontal="center" vertical="center" wrapText="1"/>
    </xf>
    <xf numFmtId="0" fontId="54" fillId="2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14" fontId="11" fillId="0" borderId="6" xfId="0" applyNumberFormat="1" applyFont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15" fontId="55" fillId="15" borderId="6" xfId="0" applyNumberFormat="1" applyFont="1" applyFill="1" applyBorder="1" applyAlignment="1">
      <alignment horizontal="center" vertical="center" wrapText="1"/>
    </xf>
    <xf numFmtId="15" fontId="55" fillId="0" borderId="6" xfId="0" applyNumberFormat="1" applyFont="1" applyBorder="1" applyAlignment="1">
      <alignment horizontal="center" vertical="center" wrapText="1"/>
    </xf>
    <xf numFmtId="0" fontId="56" fillId="2" borderId="6" xfId="0" applyFont="1" applyFill="1" applyBorder="1" applyAlignment="1">
      <alignment horizontal="center" vertical="center" wrapText="1"/>
    </xf>
    <xf numFmtId="0" fontId="43" fillId="8" borderId="46" xfId="0" applyFont="1" applyFill="1" applyBorder="1" applyAlignment="1" applyProtection="1">
      <alignment horizontal="center" vertical="center"/>
      <protection hidden="1"/>
    </xf>
    <xf numFmtId="0" fontId="41" fillId="0" borderId="46" xfId="0" applyFont="1" applyBorder="1" applyAlignment="1">
      <alignment horizontal="center" vertical="center"/>
    </xf>
    <xf numFmtId="0" fontId="27" fillId="2" borderId="1" xfId="1" applyFont="1" applyFill="1" applyBorder="1" applyAlignment="1" applyProtection="1">
      <alignment horizontal="center" vertical="center" wrapText="1"/>
      <protection hidden="1"/>
    </xf>
    <xf numFmtId="0" fontId="25" fillId="0" borderId="52" xfId="0" applyFont="1" applyBorder="1" applyAlignment="1" applyProtection="1">
      <alignment horizontal="center" vertical="center"/>
      <protection hidden="1"/>
    </xf>
    <xf numFmtId="0" fontId="41" fillId="0" borderId="52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164" fontId="20" fillId="0" borderId="46" xfId="2" applyNumberFormat="1" applyFont="1" applyBorder="1" applyAlignment="1" applyProtection="1">
      <alignment horizontal="center" vertical="center"/>
      <protection hidden="1"/>
    </xf>
    <xf numFmtId="0" fontId="18" fillId="0" borderId="46" xfId="0" applyFont="1" applyBorder="1" applyAlignment="1">
      <alignment horizontal="center" vertical="center"/>
    </xf>
    <xf numFmtId="164" fontId="13" fillId="0" borderId="46" xfId="2" applyNumberFormat="1" applyFont="1" applyBorder="1" applyAlignment="1" applyProtection="1">
      <alignment horizontal="center" vertical="center"/>
      <protection hidden="1"/>
    </xf>
    <xf numFmtId="0" fontId="65" fillId="0" borderId="6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 wrapText="1"/>
    </xf>
    <xf numFmtId="0" fontId="62" fillId="0" borderId="6" xfId="0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6" fillId="0" borderId="6" xfId="2" applyBorder="1" applyAlignment="1">
      <alignment horizontal="center" vertical="center" wrapText="1"/>
    </xf>
    <xf numFmtId="16" fontId="62" fillId="0" borderId="6" xfId="0" applyNumberFormat="1" applyFont="1" applyBorder="1" applyAlignment="1">
      <alignment horizontal="center" vertical="center" wrapText="1"/>
    </xf>
    <xf numFmtId="16" fontId="10" fillId="0" borderId="6" xfId="0" applyNumberFormat="1" applyFont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 wrapText="1"/>
    </xf>
    <xf numFmtId="0" fontId="64" fillId="0" borderId="6" xfId="0" applyFont="1" applyBorder="1" applyAlignment="1">
      <alignment horizontal="center" vertical="center" wrapText="1"/>
    </xf>
    <xf numFmtId="14" fontId="22" fillId="0" borderId="6" xfId="0" applyNumberFormat="1" applyFont="1" applyBorder="1" applyAlignment="1">
      <alignment horizontal="center" vertical="center" wrapText="1"/>
    </xf>
    <xf numFmtId="16" fontId="22" fillId="0" borderId="6" xfId="0" applyNumberFormat="1" applyFont="1" applyBorder="1" applyAlignment="1">
      <alignment horizontal="center" vertical="center" wrapText="1"/>
    </xf>
    <xf numFmtId="0" fontId="41" fillId="4" borderId="6" xfId="0" applyFont="1" applyFill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6" fillId="0" borderId="6" xfId="0" applyFont="1" applyBorder="1" applyAlignment="1">
      <alignment horizontal="center" vertical="center" wrapText="1"/>
    </xf>
    <xf numFmtId="0" fontId="60" fillId="7" borderId="6" xfId="0" applyFont="1" applyFill="1" applyBorder="1" applyAlignment="1">
      <alignment horizontal="center" vertical="center" wrapText="1"/>
    </xf>
    <xf numFmtId="0" fontId="68" fillId="3" borderId="6" xfId="0" applyFont="1" applyFill="1" applyBorder="1" applyAlignment="1" applyProtection="1">
      <alignment horizontal="center" vertical="center"/>
      <protection hidden="1"/>
    </xf>
    <xf numFmtId="0" fontId="68" fillId="0" borderId="6" xfId="0" applyFont="1" applyBorder="1" applyAlignment="1">
      <alignment horizontal="center" vertical="center"/>
    </xf>
    <xf numFmtId="14" fontId="68" fillId="0" borderId="6" xfId="0" applyNumberFormat="1" applyFont="1" applyBorder="1" applyAlignment="1" applyProtection="1">
      <alignment horizontal="center" vertical="center"/>
      <protection hidden="1"/>
    </xf>
    <xf numFmtId="0" fontId="68" fillId="4" borderId="6" xfId="0" applyFont="1" applyFill="1" applyBorder="1" applyAlignment="1" applyProtection="1">
      <alignment horizontal="center" vertical="center"/>
      <protection hidden="1"/>
    </xf>
    <xf numFmtId="0" fontId="68" fillId="5" borderId="6" xfId="0" applyFont="1" applyFill="1" applyBorder="1" applyAlignment="1" applyProtection="1">
      <alignment horizontal="center" vertical="center"/>
      <protection hidden="1"/>
    </xf>
    <xf numFmtId="0" fontId="68" fillId="6" borderId="6" xfId="0" applyFont="1" applyFill="1" applyBorder="1" applyAlignment="1" applyProtection="1">
      <alignment horizontal="center" vertical="center"/>
      <protection hidden="1"/>
    </xf>
    <xf numFmtId="0" fontId="68" fillId="7" borderId="6" xfId="0" applyFont="1" applyFill="1" applyBorder="1" applyAlignment="1" applyProtection="1">
      <alignment horizontal="center" vertical="center"/>
      <protection hidden="1"/>
    </xf>
    <xf numFmtId="0" fontId="69" fillId="2" borderId="6" xfId="1" applyFont="1" applyFill="1" applyBorder="1" applyAlignment="1" applyProtection="1">
      <alignment horizontal="center" vertical="center" wrapText="1"/>
      <protection hidden="1"/>
    </xf>
    <xf numFmtId="165" fontId="69" fillId="2" borderId="6" xfId="1" applyNumberFormat="1" applyFont="1" applyFill="1" applyBorder="1" applyAlignment="1" applyProtection="1">
      <alignment horizontal="center" vertical="center" wrapText="1"/>
      <protection hidden="1"/>
    </xf>
    <xf numFmtId="0" fontId="68" fillId="0" borderId="6" xfId="0" applyFont="1" applyBorder="1" applyAlignment="1" applyProtection="1">
      <alignment horizontal="center" vertical="center"/>
      <protection hidden="1"/>
    </xf>
    <xf numFmtId="0" fontId="68" fillId="0" borderId="6" xfId="0" applyFont="1" applyBorder="1" applyAlignment="1">
      <alignment horizontal="center" vertical="center" wrapText="1"/>
    </xf>
    <xf numFmtId="0" fontId="70" fillId="8" borderId="6" xfId="0" applyFont="1" applyFill="1" applyBorder="1" applyAlignment="1" applyProtection="1">
      <alignment horizontal="center" vertical="center"/>
      <protection hidden="1"/>
    </xf>
    <xf numFmtId="0" fontId="70" fillId="0" borderId="6" xfId="0" applyFont="1" applyBorder="1" applyAlignment="1" applyProtection="1">
      <alignment horizontal="center" vertical="center"/>
      <protection hidden="1"/>
    </xf>
    <xf numFmtId="0" fontId="71" fillId="0" borderId="6" xfId="2" applyFont="1" applyBorder="1" applyAlignment="1" applyProtection="1">
      <alignment horizontal="center" vertical="center"/>
      <protection hidden="1"/>
    </xf>
    <xf numFmtId="0" fontId="68" fillId="0" borderId="6" xfId="0" applyFont="1" applyBorder="1" applyAlignment="1">
      <alignment vertical="center" wrapText="1"/>
    </xf>
    <xf numFmtId="0" fontId="72" fillId="7" borderId="6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 applyProtection="1">
      <alignment horizontal="center" vertical="center" wrapText="1"/>
      <protection hidden="1"/>
    </xf>
    <xf numFmtId="14" fontId="25" fillId="0" borderId="52" xfId="0" applyNumberFormat="1" applyFont="1" applyBorder="1" applyAlignment="1" applyProtection="1">
      <alignment horizontal="center" vertical="center"/>
      <protection hidden="1"/>
    </xf>
    <xf numFmtId="0" fontId="19" fillId="8" borderId="52" xfId="0" applyFont="1" applyFill="1" applyBorder="1" applyAlignment="1" applyProtection="1">
      <alignment horizontal="center" vertical="center"/>
      <protection hidden="1"/>
    </xf>
    <xf numFmtId="0" fontId="19" fillId="0" borderId="52" xfId="0" applyFont="1" applyBorder="1" applyAlignment="1" applyProtection="1">
      <alignment horizontal="center" vertical="center"/>
      <protection hidden="1"/>
    </xf>
    <xf numFmtId="0" fontId="20" fillId="0" borderId="52" xfId="2" applyFont="1" applyBorder="1" applyAlignment="1" applyProtection="1">
      <alignment horizontal="center" vertical="center"/>
      <protection hidden="1"/>
    </xf>
    <xf numFmtId="0" fontId="25" fillId="0" borderId="52" xfId="0" applyFont="1" applyBorder="1" applyAlignment="1">
      <alignment horizontal="center" vertical="center" wrapText="1"/>
    </xf>
    <xf numFmtId="0" fontId="10" fillId="0" borderId="52" xfId="0" applyFont="1" applyBorder="1" applyAlignment="1">
      <alignment vertical="center" wrapText="1"/>
    </xf>
    <xf numFmtId="0" fontId="25" fillId="4" borderId="52" xfId="0" applyFont="1" applyFill="1" applyBorder="1" applyAlignment="1">
      <alignment horizontal="center" vertical="center" wrapText="1"/>
    </xf>
    <xf numFmtId="0" fontId="19" fillId="8" borderId="23" xfId="0" applyFont="1" applyFill="1" applyBorder="1" applyAlignment="1" applyProtection="1">
      <alignment horizontal="center" vertical="center"/>
      <protection hidden="1"/>
    </xf>
    <xf numFmtId="0" fontId="68" fillId="8" borderId="6" xfId="0" applyFont="1" applyFill="1" applyBorder="1" applyAlignment="1">
      <alignment horizontal="center" vertical="center"/>
    </xf>
    <xf numFmtId="166" fontId="37" fillId="2" borderId="6" xfId="1" applyNumberFormat="1" applyFont="1" applyFill="1" applyBorder="1" applyAlignment="1" applyProtection="1">
      <alignment horizontal="center" vertical="center" wrapText="1"/>
      <protection hidden="1"/>
    </xf>
    <xf numFmtId="166" fontId="37" fillId="2" borderId="1" xfId="1" applyNumberFormat="1" applyFont="1" applyFill="1" applyBorder="1" applyAlignment="1" applyProtection="1">
      <alignment horizontal="center" vertical="center" wrapText="1"/>
      <protection hidden="1"/>
    </xf>
    <xf numFmtId="166" fontId="36" fillId="0" borderId="6" xfId="0" applyNumberFormat="1" applyFont="1" applyBorder="1" applyAlignment="1">
      <alignment horizontal="center" vertical="center" wrapText="1"/>
    </xf>
    <xf numFmtId="166" fontId="11" fillId="0" borderId="6" xfId="0" applyNumberFormat="1" applyFont="1" applyBorder="1" applyAlignment="1">
      <alignment horizontal="center" vertical="center" wrapText="1"/>
    </xf>
    <xf numFmtId="166" fontId="25" fillId="0" borderId="6" xfId="0" applyNumberFormat="1" applyFont="1" applyBorder="1" applyAlignment="1">
      <alignment horizontal="center" vertical="center" wrapText="1"/>
    </xf>
    <xf numFmtId="166" fontId="36" fillId="0" borderId="6" xfId="0" applyNumberFormat="1" applyFont="1" applyBorder="1" applyAlignment="1">
      <alignment horizontal="center" vertical="center"/>
    </xf>
    <xf numFmtId="0" fontId="68" fillId="0" borderId="6" xfId="0" applyFont="1" applyBorder="1" applyAlignment="1">
      <alignment horizontal="center" vertical="center"/>
    </xf>
    <xf numFmtId="0" fontId="68" fillId="0" borderId="6" xfId="0" applyFont="1" applyBorder="1" applyAlignment="1">
      <alignment horizontal="center" vertical="center"/>
    </xf>
    <xf numFmtId="14" fontId="73" fillId="0" borderId="6" xfId="0" applyNumberFormat="1" applyFont="1" applyBorder="1" applyAlignment="1">
      <alignment horizontal="center" vertical="center"/>
    </xf>
    <xf numFmtId="0" fontId="68" fillId="0" borderId="52" xfId="0" applyFont="1" applyBorder="1" applyAlignment="1" applyProtection="1">
      <alignment horizontal="center" vertical="center"/>
      <protection hidden="1"/>
    </xf>
    <xf numFmtId="0" fontId="68" fillId="0" borderId="52" xfId="0" applyFont="1" applyBorder="1" applyAlignment="1">
      <alignment horizontal="center" vertical="center"/>
    </xf>
    <xf numFmtId="0" fontId="70" fillId="8" borderId="52" xfId="0" applyFont="1" applyFill="1" applyBorder="1" applyAlignment="1" applyProtection="1">
      <alignment horizontal="center" vertical="center"/>
      <protection hidden="1"/>
    </xf>
    <xf numFmtId="0" fontId="70" fillId="0" borderId="52" xfId="0" applyFont="1" applyBorder="1" applyAlignment="1" applyProtection="1">
      <alignment horizontal="center" vertical="center"/>
      <protection hidden="1"/>
    </xf>
    <xf numFmtId="0" fontId="71" fillId="0" borderId="52" xfId="2" applyFont="1" applyBorder="1" applyAlignment="1" applyProtection="1">
      <alignment horizontal="center" vertical="center"/>
      <protection hidden="1"/>
    </xf>
    <xf numFmtId="0" fontId="68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7" borderId="6" xfId="0" applyFont="1" applyFill="1" applyBorder="1" applyAlignment="1" applyProtection="1">
      <alignment horizontal="center" vertical="center"/>
      <protection hidden="1"/>
    </xf>
    <xf numFmtId="0" fontId="10" fillId="0" borderId="6" xfId="0" applyFont="1" applyBorder="1" applyAlignment="1">
      <alignment horizontal="center" vertical="center"/>
    </xf>
    <xf numFmtId="0" fontId="10" fillId="7" borderId="6" xfId="0" applyFont="1" applyFill="1" applyBorder="1" applyAlignment="1" applyProtection="1">
      <alignment horizontal="center" vertical="center"/>
      <protection hidden="1"/>
    </xf>
    <xf numFmtId="0" fontId="27" fillId="2" borderId="6" xfId="1" applyFont="1" applyFill="1" applyBorder="1" applyAlignment="1" applyProtection="1">
      <alignment horizontal="center" vertical="center" wrapText="1"/>
      <protection hidden="1"/>
    </xf>
    <xf numFmtId="0" fontId="41" fillId="0" borderId="6" xfId="0" applyFont="1" applyBorder="1" applyAlignment="1">
      <alignment horizontal="center" vertical="center"/>
    </xf>
    <xf numFmtId="0" fontId="68" fillId="7" borderId="6" xfId="0" applyFont="1" applyFill="1" applyBorder="1" applyAlignment="1" applyProtection="1">
      <alignment horizontal="center" vertical="center"/>
      <protection hidden="1"/>
    </xf>
    <xf numFmtId="0" fontId="10" fillId="0" borderId="52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15" fontId="55" fillId="15" borderId="52" xfId="0" applyNumberFormat="1" applyFont="1" applyFill="1" applyBorder="1" applyAlignment="1">
      <alignment horizontal="center" vertical="center" wrapText="1"/>
    </xf>
    <xf numFmtId="15" fontId="55" fillId="0" borderId="52" xfId="0" applyNumberFormat="1" applyFont="1" applyBorder="1" applyAlignment="1">
      <alignment horizontal="center" vertical="center" wrapText="1"/>
    </xf>
    <xf numFmtId="0" fontId="68" fillId="0" borderId="6" xfId="0" applyFont="1" applyBorder="1" applyAlignment="1">
      <alignment horizontal="center" vertical="center"/>
    </xf>
    <xf numFmtId="0" fontId="74" fillId="0" borderId="6" xfId="0" applyFont="1" applyBorder="1" applyAlignment="1">
      <alignment horizontal="center" vertical="center" wrapText="1"/>
    </xf>
    <xf numFmtId="16" fontId="36" fillId="0" borderId="6" xfId="0" applyNumberFormat="1" applyFont="1" applyBorder="1" applyAlignment="1">
      <alignment horizontal="center" vertical="center" wrapText="1"/>
    </xf>
    <xf numFmtId="164" fontId="75" fillId="0" borderId="6" xfId="2" applyNumberFormat="1" applyFont="1" applyBorder="1" applyAlignment="1" applyProtection="1">
      <alignment horizontal="center" vertical="center" wrapText="1"/>
      <protection hidden="1"/>
    </xf>
    <xf numFmtId="0" fontId="76" fillId="0" borderId="6" xfId="0" applyFont="1" applyBorder="1" applyAlignment="1">
      <alignment horizontal="center" vertical="center" wrapText="1"/>
    </xf>
    <xf numFmtId="0" fontId="77" fillId="0" borderId="6" xfId="0" applyFont="1" applyBorder="1" applyAlignment="1">
      <alignment horizontal="center" vertical="center" wrapText="1"/>
    </xf>
    <xf numFmtId="0" fontId="78" fillId="0" borderId="6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41" fillId="0" borderId="6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center" vertical="center" wrapText="1"/>
    </xf>
    <xf numFmtId="15" fontId="57" fillId="0" borderId="6" xfId="0" applyNumberFormat="1" applyFont="1" applyBorder="1" applyAlignment="1">
      <alignment horizontal="center" vertical="center" wrapText="1"/>
    </xf>
    <xf numFmtId="0" fontId="58" fillId="2" borderId="6" xfId="0" applyFont="1" applyFill="1" applyBorder="1" applyAlignment="1">
      <alignment horizontal="center" vertical="center" wrapText="1"/>
    </xf>
    <xf numFmtId="0" fontId="57" fillId="15" borderId="6" xfId="0" applyFont="1" applyFill="1" applyBorder="1" applyAlignment="1">
      <alignment horizontal="center" vertical="center" wrapText="1"/>
    </xf>
    <xf numFmtId="16" fontId="41" fillId="0" borderId="6" xfId="0" applyNumberFormat="1" applyFont="1" applyBorder="1" applyAlignment="1">
      <alignment horizontal="center" vertical="center" wrapText="1"/>
    </xf>
    <xf numFmtId="0" fontId="59" fillId="7" borderId="6" xfId="0" applyFont="1" applyFill="1" applyBorder="1" applyAlignment="1">
      <alignment horizontal="center" vertical="center" wrapText="1"/>
    </xf>
    <xf numFmtId="0" fontId="57" fillId="4" borderId="6" xfId="0" applyFont="1" applyFill="1" applyBorder="1" applyAlignment="1">
      <alignment horizontal="center" vertical="center" wrapText="1"/>
    </xf>
    <xf numFmtId="0" fontId="42" fillId="0" borderId="52" xfId="0" applyFont="1" applyBorder="1" applyAlignment="1" applyProtection="1">
      <alignment horizontal="center" vertical="center" wrapText="1"/>
      <protection hidden="1"/>
    </xf>
    <xf numFmtId="16" fontId="10" fillId="0" borderId="6" xfId="0" applyNumberFormat="1" applyFont="1" applyBorder="1" applyAlignment="1">
      <alignment horizontal="center" vertical="center"/>
    </xf>
    <xf numFmtId="0" fontId="38" fillId="18" borderId="6" xfId="0" applyFont="1" applyFill="1" applyBorder="1" applyAlignment="1">
      <alignment horizontal="center" vertical="center" wrapText="1"/>
    </xf>
    <xf numFmtId="0" fontId="38" fillId="18" borderId="46" xfId="0" applyFont="1" applyFill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18" borderId="52" xfId="0" applyFont="1" applyFill="1" applyBorder="1" applyAlignment="1">
      <alignment horizontal="center" vertical="center" wrapText="1"/>
    </xf>
    <xf numFmtId="0" fontId="38" fillId="18" borderId="23" xfId="0" applyFont="1" applyFill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6" fillId="5" borderId="6" xfId="0" applyFont="1" applyFill="1" applyBorder="1" applyAlignment="1" applyProtection="1">
      <alignment horizontal="center" vertical="center"/>
      <protection hidden="1"/>
    </xf>
    <xf numFmtId="0" fontId="36" fillId="4" borderId="6" xfId="0" applyFont="1" applyFill="1" applyBorder="1" applyAlignment="1" applyProtection="1">
      <alignment horizontal="center" vertical="center"/>
      <protection hidden="1"/>
    </xf>
    <xf numFmtId="0" fontId="10" fillId="4" borderId="6" xfId="0" applyFont="1" applyFill="1" applyBorder="1" applyAlignment="1" applyProtection="1">
      <alignment horizontal="center" vertical="center"/>
      <protection hidden="1"/>
    </xf>
    <xf numFmtId="16" fontId="25" fillId="0" borderId="6" xfId="0" applyNumberFormat="1" applyFont="1" applyBorder="1" applyAlignment="1">
      <alignment horizontal="center" vertical="center" wrapText="1"/>
    </xf>
    <xf numFmtId="16" fontId="10" fillId="0" borderId="6" xfId="0" applyNumberFormat="1" applyFont="1" applyBorder="1" applyAlignment="1">
      <alignment vertical="center" wrapText="1"/>
    </xf>
    <xf numFmtId="0" fontId="36" fillId="4" borderId="6" xfId="0" applyFont="1" applyFill="1" applyBorder="1" applyAlignment="1" applyProtection="1">
      <alignment horizontal="center" vertical="center"/>
      <protection hidden="1"/>
    </xf>
    <xf numFmtId="0" fontId="36" fillId="5" borderId="6" xfId="0" applyFont="1" applyFill="1" applyBorder="1" applyAlignment="1" applyProtection="1">
      <alignment horizontal="center" vertical="center"/>
      <protection hidden="1"/>
    </xf>
    <xf numFmtId="0" fontId="36" fillId="8" borderId="6" xfId="0" applyFont="1" applyFill="1" applyBorder="1" applyAlignment="1">
      <alignment horizontal="center" vertical="center" wrapText="1"/>
    </xf>
    <xf numFmtId="0" fontId="36" fillId="4" borderId="6" xfId="0" applyFont="1" applyFill="1" applyBorder="1" applyAlignment="1" applyProtection="1">
      <alignment horizontal="center" vertical="center"/>
      <protection hidden="1"/>
    </xf>
    <xf numFmtId="0" fontId="68" fillId="0" borderId="6" xfId="0" applyFont="1" applyBorder="1" applyAlignment="1">
      <alignment horizontal="center" vertical="center"/>
    </xf>
    <xf numFmtId="0" fontId="36" fillId="7" borderId="6" xfId="0" applyFont="1" applyFill="1" applyBorder="1" applyAlignment="1" applyProtection="1">
      <alignment horizontal="center" vertical="center"/>
      <protection hidden="1"/>
    </xf>
    <xf numFmtId="0" fontId="36" fillId="4" borderId="6" xfId="0" applyFont="1" applyFill="1" applyBorder="1" applyAlignment="1" applyProtection="1">
      <alignment horizontal="center" vertical="center"/>
      <protection hidden="1"/>
    </xf>
    <xf numFmtId="166" fontId="38" fillId="0" borderId="6" xfId="0" applyNumberFormat="1" applyFont="1" applyBorder="1" applyAlignment="1">
      <alignment horizontal="center" vertical="center" wrapText="1"/>
    </xf>
    <xf numFmtId="166" fontId="73" fillId="0" borderId="46" xfId="0" applyNumberFormat="1" applyFont="1" applyBorder="1" applyAlignment="1">
      <alignment horizontal="center" vertical="center" wrapText="1"/>
    </xf>
    <xf numFmtId="0" fontId="46" fillId="19" borderId="46" xfId="0" applyFont="1" applyFill="1" applyBorder="1" applyAlignment="1">
      <alignment horizontal="center" vertical="center" wrapText="1"/>
    </xf>
    <xf numFmtId="166" fontId="73" fillId="0" borderId="6" xfId="0" applyNumberFormat="1" applyFont="1" applyBorder="1" applyAlignment="1">
      <alignment horizontal="center" vertical="center" wrapText="1"/>
    </xf>
    <xf numFmtId="0" fontId="38" fillId="20" borderId="46" xfId="0" applyFont="1" applyFill="1" applyBorder="1" applyAlignment="1" applyProtection="1">
      <alignment horizontal="center" vertical="center"/>
      <protection hidden="1"/>
    </xf>
    <xf numFmtId="16" fontId="73" fillId="0" borderId="6" xfId="0" applyNumberFormat="1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/>
    </xf>
    <xf numFmtId="0" fontId="10" fillId="7" borderId="6" xfId="0" applyFont="1" applyFill="1" applyBorder="1" applyAlignment="1" applyProtection="1">
      <alignment horizontal="center" vertical="center"/>
      <protection hidden="1"/>
    </xf>
    <xf numFmtId="0" fontId="41" fillId="0" borderId="6" xfId="0" applyFont="1" applyBorder="1" applyAlignment="1">
      <alignment horizontal="center" vertical="center"/>
    </xf>
    <xf numFmtId="0" fontId="41" fillId="0" borderId="52" xfId="0" applyFont="1" applyBorder="1" applyAlignment="1">
      <alignment horizontal="center" vertical="center" wrapText="1"/>
    </xf>
    <xf numFmtId="16" fontId="41" fillId="0" borderId="52" xfId="0" applyNumberFormat="1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/>
    </xf>
    <xf numFmtId="0" fontId="36" fillId="5" borderId="6" xfId="0" applyFont="1" applyFill="1" applyBorder="1" applyAlignment="1" applyProtection="1">
      <alignment horizontal="center" vertical="center"/>
      <protection hidden="1"/>
    </xf>
    <xf numFmtId="0" fontId="36" fillId="7" borderId="6" xfId="0" applyFont="1" applyFill="1" applyBorder="1" applyAlignment="1" applyProtection="1">
      <alignment horizontal="center" vertical="center"/>
      <protection hidden="1"/>
    </xf>
    <xf numFmtId="0" fontId="36" fillId="4" borderId="6" xfId="0" applyFont="1" applyFill="1" applyBorder="1" applyAlignment="1" applyProtection="1">
      <alignment horizontal="center" vertical="center"/>
      <protection hidden="1"/>
    </xf>
    <xf numFmtId="0" fontId="10" fillId="4" borderId="6" xfId="0" applyFont="1" applyFill="1" applyBorder="1" applyAlignment="1" applyProtection="1">
      <alignment horizontal="center" vertical="center"/>
      <protection hidden="1"/>
    </xf>
    <xf numFmtId="0" fontId="41" fillId="0" borderId="6" xfId="0" applyFont="1" applyBorder="1" applyAlignment="1">
      <alignment horizontal="center" vertical="center"/>
    </xf>
    <xf numFmtId="164" fontId="79" fillId="0" borderId="1" xfId="0" applyNumberFormat="1" applyFont="1" applyBorder="1" applyAlignment="1" applyProtection="1">
      <alignment horizontal="center" vertical="center"/>
      <protection locked="0"/>
    </xf>
    <xf numFmtId="164" fontId="79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7" borderId="6" xfId="0" applyFont="1" applyFill="1" applyBorder="1" applyAlignment="1" applyProtection="1">
      <alignment horizontal="center" vertical="center"/>
      <protection hidden="1"/>
    </xf>
    <xf numFmtId="0" fontId="68" fillId="0" borderId="6" xfId="0" applyFont="1" applyBorder="1" applyAlignment="1">
      <alignment horizontal="center" vertical="center"/>
    </xf>
    <xf numFmtId="14" fontId="36" fillId="0" borderId="6" xfId="0" applyNumberFormat="1" applyFont="1" applyBorder="1" applyAlignment="1">
      <alignment horizontal="center" vertical="center" wrapText="1"/>
    </xf>
    <xf numFmtId="166" fontId="23" fillId="0" borderId="6" xfId="0" applyNumberFormat="1" applyFont="1" applyBorder="1" applyAlignment="1">
      <alignment horizontal="center" vertical="center" wrapText="1"/>
    </xf>
    <xf numFmtId="0" fontId="48" fillId="20" borderId="46" xfId="0" applyFont="1" applyFill="1" applyBorder="1" applyAlignment="1">
      <alignment horizontal="center" vertical="center" wrapText="1"/>
    </xf>
    <xf numFmtId="0" fontId="80" fillId="0" borderId="6" xfId="0" applyFont="1" applyBorder="1" applyAlignment="1" applyProtection="1">
      <alignment horizontal="center" vertical="center" wrapText="1"/>
      <protection hidden="1"/>
    </xf>
    <xf numFmtId="0" fontId="80" fillId="0" borderId="6" xfId="0" applyFont="1" applyBorder="1" applyAlignment="1">
      <alignment horizontal="center" vertical="center" wrapText="1"/>
    </xf>
    <xf numFmtId="16" fontId="41" fillId="0" borderId="6" xfId="0" applyNumberFormat="1" applyFont="1" applyBorder="1" applyAlignment="1">
      <alignment horizontal="center" vertical="center"/>
    </xf>
    <xf numFmtId="16" fontId="41" fillId="0" borderId="52" xfId="0" applyNumberFormat="1" applyFont="1" applyBorder="1" applyAlignment="1">
      <alignment horizontal="center" vertical="center"/>
    </xf>
    <xf numFmtId="0" fontId="36" fillId="4" borderId="6" xfId="0" applyFont="1" applyFill="1" applyBorder="1" applyAlignment="1" applyProtection="1">
      <alignment horizontal="center" vertical="center"/>
      <protection hidden="1"/>
    </xf>
    <xf numFmtId="0" fontId="41" fillId="4" borderId="6" xfId="0" applyFont="1" applyFill="1" applyBorder="1" applyAlignment="1" applyProtection="1">
      <alignment horizontal="center" vertical="center"/>
      <protection hidden="1"/>
    </xf>
    <xf numFmtId="0" fontId="73" fillId="0" borderId="6" xfId="0" applyFont="1" applyBorder="1" applyAlignment="1" applyProtection="1">
      <alignment horizontal="center" vertical="center" wrapText="1"/>
      <protection hidden="1"/>
    </xf>
    <xf numFmtId="0" fontId="36" fillId="4" borderId="6" xfId="0" applyFont="1" applyFill="1" applyBorder="1" applyAlignment="1" applyProtection="1">
      <alignment horizontal="center" vertical="center"/>
      <protection hidden="1"/>
    </xf>
    <xf numFmtId="0" fontId="81" fillId="0" borderId="6" xfId="0" applyFont="1" applyBorder="1" applyAlignment="1">
      <alignment horizontal="center" vertical="center" wrapText="1"/>
    </xf>
    <xf numFmtId="166" fontId="38" fillId="0" borderId="46" xfId="0" applyNumberFormat="1" applyFont="1" applyBorder="1" applyAlignment="1">
      <alignment horizontal="center" vertical="center" wrapText="1"/>
    </xf>
    <xf numFmtId="0" fontId="82" fillId="21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7" borderId="6" xfId="0" applyFont="1" applyFill="1" applyBorder="1" applyAlignment="1" applyProtection="1">
      <alignment horizontal="center" vertical="center"/>
      <protection hidden="1"/>
    </xf>
    <xf numFmtId="0" fontId="41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3" fillId="5" borderId="6" xfId="0" applyFont="1" applyFill="1" applyBorder="1" applyAlignment="1" applyProtection="1">
      <alignment horizontal="center" vertical="center" wrapText="1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14" fontId="41" fillId="0" borderId="6" xfId="0" applyNumberFormat="1" applyFont="1" applyBorder="1" applyAlignment="1">
      <alignment horizontal="center" vertical="center"/>
    </xf>
    <xf numFmtId="0" fontId="36" fillId="5" borderId="6" xfId="0" applyFont="1" applyFill="1" applyBorder="1" applyAlignment="1" applyProtection="1">
      <alignment horizontal="center" vertical="center"/>
      <protection hidden="1"/>
    </xf>
    <xf numFmtId="0" fontId="36" fillId="7" borderId="6" xfId="0" applyFont="1" applyFill="1" applyBorder="1" applyAlignment="1" applyProtection="1">
      <alignment horizontal="center" vertical="center"/>
      <protection hidden="1"/>
    </xf>
    <xf numFmtId="0" fontId="36" fillId="4" borderId="6" xfId="0" applyFont="1" applyFill="1" applyBorder="1" applyAlignment="1" applyProtection="1">
      <alignment horizontal="center" vertical="center"/>
      <protection hidden="1"/>
    </xf>
    <xf numFmtId="0" fontId="41" fillId="4" borderId="6" xfId="0" applyFont="1" applyFill="1" applyBorder="1" applyAlignment="1" applyProtection="1">
      <alignment horizontal="center" vertical="center"/>
      <protection hidden="1"/>
    </xf>
    <xf numFmtId="0" fontId="25" fillId="8" borderId="6" xfId="0" applyFont="1" applyFill="1" applyBorder="1" applyAlignment="1">
      <alignment horizontal="center" vertical="center" wrapText="1"/>
    </xf>
    <xf numFmtId="0" fontId="73" fillId="21" borderId="6" xfId="0" applyFont="1" applyFill="1" applyBorder="1" applyAlignment="1">
      <alignment horizontal="center" vertical="center" wrapText="1"/>
    </xf>
    <xf numFmtId="0" fontId="84" fillId="5" borderId="6" xfId="0" applyFont="1" applyFill="1" applyBorder="1" applyAlignment="1" applyProtection="1">
      <alignment horizontal="center" vertical="center"/>
      <protection locked="0"/>
    </xf>
    <xf numFmtId="0" fontId="85" fillId="8" borderId="6" xfId="0" applyFont="1" applyFill="1" applyBorder="1" applyAlignment="1">
      <alignment horizontal="center" vertical="center" wrapText="1"/>
    </xf>
    <xf numFmtId="0" fontId="86" fillId="21" borderId="6" xfId="0" applyFont="1" applyFill="1" applyBorder="1" applyAlignment="1">
      <alignment horizontal="center" vertical="center" wrapText="1"/>
    </xf>
    <xf numFmtId="0" fontId="36" fillId="22" borderId="6" xfId="0" applyFont="1" applyFill="1" applyBorder="1" applyAlignment="1">
      <alignment horizontal="center" vertical="center" wrapText="1"/>
    </xf>
    <xf numFmtId="0" fontId="49" fillId="8" borderId="6" xfId="0" applyFont="1" applyFill="1" applyBorder="1" applyAlignment="1" applyProtection="1">
      <alignment horizontal="center" vertical="center"/>
      <protection hidden="1"/>
    </xf>
    <xf numFmtId="0" fontId="36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49" fillId="2" borderId="6" xfId="0" applyFont="1" applyFill="1" applyBorder="1" applyAlignment="1">
      <alignment horizontal="center" vertical="center" wrapText="1"/>
    </xf>
    <xf numFmtId="166" fontId="36" fillId="2" borderId="6" xfId="0" applyNumberFormat="1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85" fillId="2" borderId="6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  <xf numFmtId="0" fontId="38" fillId="23" borderId="23" xfId="0" applyFont="1" applyFill="1" applyBorder="1" applyAlignment="1">
      <alignment horizontal="center" vertical="center" wrapText="1"/>
    </xf>
    <xf numFmtId="0" fontId="53" fillId="2" borderId="6" xfId="0" applyFont="1" applyFill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/>
    </xf>
    <xf numFmtId="0" fontId="41" fillId="5" borderId="6" xfId="0" applyFont="1" applyFill="1" applyBorder="1" applyAlignment="1" applyProtection="1">
      <alignment horizontal="center" vertical="center"/>
      <protection hidden="1"/>
    </xf>
    <xf numFmtId="0" fontId="41" fillId="6" borderId="6" xfId="0" applyFont="1" applyFill="1" applyBorder="1" applyAlignment="1" applyProtection="1">
      <alignment horizontal="center" vertical="center"/>
      <protection hidden="1"/>
    </xf>
    <xf numFmtId="0" fontId="41" fillId="7" borderId="6" xfId="0" applyFont="1" applyFill="1" applyBorder="1" applyAlignment="1" applyProtection="1">
      <alignment horizontal="center" vertical="center"/>
      <protection hidden="1"/>
    </xf>
    <xf numFmtId="0" fontId="27" fillId="2" borderId="6" xfId="1" applyFont="1" applyFill="1" applyBorder="1" applyAlignment="1" applyProtection="1">
      <alignment horizontal="center" vertical="center" wrapText="1"/>
      <protection hidden="1"/>
    </xf>
    <xf numFmtId="0" fontId="41" fillId="4" borderId="6" xfId="0" applyFont="1" applyFill="1" applyBorder="1" applyAlignment="1" applyProtection="1">
      <alignment horizontal="center" vertical="center"/>
      <protection hidden="1"/>
    </xf>
    <xf numFmtId="0" fontId="41" fillId="3" borderId="6" xfId="0" applyFont="1" applyFill="1" applyBorder="1" applyAlignment="1" applyProtection="1">
      <alignment horizontal="center" vertical="center"/>
      <protection hidden="1"/>
    </xf>
    <xf numFmtId="0" fontId="25" fillId="24" borderId="6" xfId="0" applyFont="1" applyFill="1" applyBorder="1" applyAlignment="1">
      <alignment horizontal="center" vertical="center" wrapText="1"/>
    </xf>
    <xf numFmtId="0" fontId="87" fillId="11" borderId="6" xfId="0" applyFont="1" applyFill="1" applyBorder="1" applyAlignment="1" applyProtection="1">
      <alignment horizontal="center" vertical="center"/>
      <protection locked="0"/>
    </xf>
    <xf numFmtId="164" fontId="88" fillId="0" borderId="6" xfId="0" applyNumberFormat="1" applyFont="1" applyBorder="1" applyAlignment="1">
      <alignment horizontal="center" vertical="center"/>
    </xf>
    <xf numFmtId="0" fontId="88" fillId="11" borderId="6" xfId="0" applyFont="1" applyFill="1" applyBorder="1" applyAlignment="1" applyProtection="1">
      <alignment horizontal="center" vertical="center"/>
      <protection locked="0"/>
    </xf>
    <xf numFmtId="0" fontId="79" fillId="11" borderId="6" xfId="0" applyFont="1" applyFill="1" applyBorder="1" applyAlignment="1" applyProtection="1">
      <alignment horizontal="center" vertical="center"/>
      <protection locked="0"/>
    </xf>
    <xf numFmtId="164" fontId="89" fillId="0" borderId="6" xfId="0" applyNumberFormat="1" applyFont="1" applyBorder="1" applyAlignment="1">
      <alignment horizontal="center" vertical="center"/>
    </xf>
    <xf numFmtId="0" fontId="89" fillId="11" borderId="6" xfId="0" applyFont="1" applyFill="1" applyBorder="1" applyAlignment="1" applyProtection="1">
      <alignment horizontal="center" vertical="center"/>
      <protection locked="0"/>
    </xf>
    <xf numFmtId="164" fontId="90" fillId="0" borderId="6" xfId="0" applyNumberFormat="1" applyFont="1" applyBorder="1" applyAlignment="1">
      <alignment horizontal="center" vertical="center"/>
    </xf>
    <xf numFmtId="0" fontId="90" fillId="11" borderId="6" xfId="0" applyFont="1" applyFill="1" applyBorder="1" applyAlignment="1" applyProtection="1">
      <alignment horizontal="center" vertical="center"/>
      <protection locked="0"/>
    </xf>
    <xf numFmtId="0" fontId="36" fillId="0" borderId="6" xfId="0" applyFont="1" applyBorder="1" applyAlignment="1">
      <alignment horizontal="center" vertical="center"/>
    </xf>
    <xf numFmtId="0" fontId="37" fillId="2" borderId="6" xfId="1" applyFont="1" applyFill="1" applyBorder="1" applyAlignment="1" applyProtection="1">
      <alignment horizontal="center" vertical="center" wrapText="1"/>
      <protection hidden="1"/>
    </xf>
    <xf numFmtId="0" fontId="36" fillId="5" borderId="6" xfId="0" applyFont="1" applyFill="1" applyBorder="1" applyAlignment="1" applyProtection="1">
      <alignment horizontal="center" vertical="center"/>
      <protection hidden="1"/>
    </xf>
    <xf numFmtId="0" fontId="36" fillId="6" borderId="6" xfId="0" applyFont="1" applyFill="1" applyBorder="1" applyAlignment="1" applyProtection="1">
      <alignment horizontal="center" vertical="center"/>
      <protection hidden="1"/>
    </xf>
    <xf numFmtId="0" fontId="36" fillId="7" borderId="6" xfId="0" applyFont="1" applyFill="1" applyBorder="1" applyAlignment="1" applyProtection="1">
      <alignment horizontal="center" vertical="center"/>
      <protection hidden="1"/>
    </xf>
    <xf numFmtId="0" fontId="35" fillId="0" borderId="6" xfId="0" applyFont="1" applyBorder="1" applyAlignment="1" applyProtection="1">
      <alignment horizontal="center" vertical="center"/>
      <protection hidden="1"/>
    </xf>
    <xf numFmtId="0" fontId="35" fillId="0" borderId="6" xfId="0" applyFont="1" applyBorder="1" applyAlignment="1" applyProtection="1">
      <alignment horizontal="center" vertical="center" wrapText="1"/>
      <protection hidden="1"/>
    </xf>
    <xf numFmtId="0" fontId="36" fillId="3" borderId="6" xfId="0" applyFont="1" applyFill="1" applyBorder="1" applyAlignment="1" applyProtection="1">
      <alignment horizontal="center" vertical="center"/>
      <protection hidden="1"/>
    </xf>
    <xf numFmtId="0" fontId="36" fillId="4" borderId="6" xfId="0" applyFont="1" applyFill="1" applyBorder="1" applyAlignment="1" applyProtection="1">
      <alignment horizontal="center" vertical="center"/>
      <protection hidden="1"/>
    </xf>
    <xf numFmtId="166" fontId="37" fillId="2" borderId="6" xfId="1" applyNumberFormat="1" applyFont="1" applyFill="1" applyBorder="1" applyAlignment="1" applyProtection="1">
      <alignment horizontal="center" vertical="center" wrapText="1"/>
      <protection hidden="1"/>
    </xf>
    <xf numFmtId="0" fontId="10" fillId="3" borderId="6" xfId="0" applyFont="1" applyFill="1" applyBorder="1" applyAlignment="1" applyProtection="1">
      <alignment horizontal="center" vertical="center"/>
      <protection hidden="1"/>
    </xf>
    <xf numFmtId="0" fontId="10" fillId="4" borderId="6" xfId="0" applyFont="1" applyFill="1" applyBorder="1" applyAlignment="1" applyProtection="1">
      <alignment horizontal="center" vertical="center"/>
      <protection hidden="1"/>
    </xf>
    <xf numFmtId="0" fontId="10" fillId="5" borderId="6" xfId="0" applyFont="1" applyFill="1" applyBorder="1" applyAlignment="1" applyProtection="1">
      <alignment horizontal="center" vertical="center"/>
      <protection hidden="1"/>
    </xf>
    <xf numFmtId="0" fontId="10" fillId="6" borderId="6" xfId="0" applyFont="1" applyFill="1" applyBorder="1" applyAlignment="1" applyProtection="1">
      <alignment horizontal="center" vertical="center"/>
      <protection hidden="1"/>
    </xf>
    <xf numFmtId="0" fontId="14" fillId="2" borderId="6" xfId="1" applyFont="1" applyFill="1" applyBorder="1" applyAlignment="1" applyProtection="1">
      <alignment horizontal="center" vertical="center" wrapText="1"/>
      <protection hidden="1"/>
    </xf>
    <xf numFmtId="0" fontId="10" fillId="0" borderId="6" xfId="0" applyFont="1" applyBorder="1" applyAlignment="1">
      <alignment horizontal="center" vertical="center"/>
    </xf>
    <xf numFmtId="0" fontId="10" fillId="7" borderId="6" xfId="0" applyFont="1" applyFill="1" applyBorder="1" applyAlignment="1" applyProtection="1">
      <alignment horizontal="center" vertical="center"/>
      <protection hidden="1"/>
    </xf>
    <xf numFmtId="0" fontId="15" fillId="0" borderId="6" xfId="0" applyFont="1" applyBorder="1" applyAlignment="1" applyProtection="1">
      <alignment horizontal="center" vertical="center"/>
      <protection hidden="1"/>
    </xf>
    <xf numFmtId="0" fontId="14" fillId="2" borderId="6" xfId="0" applyFont="1" applyFill="1" applyBorder="1" applyAlignment="1" applyProtection="1">
      <alignment horizontal="center" vertical="center"/>
      <protection hidden="1"/>
    </xf>
    <xf numFmtId="49" fontId="27" fillId="2" borderId="45" xfId="1" applyNumberFormat="1" applyFont="1" applyFill="1" applyBorder="1" applyAlignment="1" applyProtection="1">
      <alignment horizontal="center" vertical="center" wrapText="1"/>
      <protection hidden="1"/>
    </xf>
    <xf numFmtId="49" fontId="27" fillId="2" borderId="51" xfId="1" applyNumberFormat="1" applyFont="1" applyFill="1" applyBorder="1" applyAlignment="1" applyProtection="1">
      <alignment horizontal="center" vertical="center" wrapText="1"/>
      <protection hidden="1"/>
    </xf>
    <xf numFmtId="49" fontId="27" fillId="2" borderId="46" xfId="1" applyNumberFormat="1" applyFont="1" applyFill="1" applyBorder="1" applyAlignment="1" applyProtection="1">
      <alignment horizontal="center" vertical="center" wrapText="1"/>
      <protection hidden="1"/>
    </xf>
    <xf numFmtId="0" fontId="41" fillId="0" borderId="6" xfId="0" applyFont="1" applyBorder="1" applyAlignment="1">
      <alignment horizontal="center" vertical="center"/>
    </xf>
    <xf numFmtId="0" fontId="41" fillId="5" borderId="6" xfId="0" applyFont="1" applyFill="1" applyBorder="1" applyAlignment="1" applyProtection="1">
      <alignment horizontal="center" vertical="center"/>
      <protection hidden="1"/>
    </xf>
    <xf numFmtId="0" fontId="41" fillId="6" borderId="6" xfId="0" applyFont="1" applyFill="1" applyBorder="1" applyAlignment="1" applyProtection="1">
      <alignment horizontal="center" vertical="center"/>
      <protection hidden="1"/>
    </xf>
    <xf numFmtId="0" fontId="41" fillId="7" borderId="6" xfId="0" applyFont="1" applyFill="1" applyBorder="1" applyAlignment="1" applyProtection="1">
      <alignment horizontal="center" vertical="center"/>
      <protection hidden="1"/>
    </xf>
    <xf numFmtId="0" fontId="27" fillId="2" borderId="6" xfId="1" applyFont="1" applyFill="1" applyBorder="1" applyAlignment="1" applyProtection="1">
      <alignment horizontal="center" vertical="center" wrapText="1"/>
      <protection hidden="1"/>
    </xf>
    <xf numFmtId="0" fontId="41" fillId="4" borderId="6" xfId="0" applyFont="1" applyFill="1" applyBorder="1" applyAlignment="1" applyProtection="1">
      <alignment horizontal="center" vertical="center"/>
      <protection hidden="1"/>
    </xf>
    <xf numFmtId="49" fontId="27" fillId="2" borderId="16" xfId="1" applyNumberFormat="1" applyFont="1" applyFill="1" applyBorder="1" applyAlignment="1" applyProtection="1">
      <alignment horizontal="center" vertical="center" wrapText="1"/>
      <protection hidden="1"/>
    </xf>
    <xf numFmtId="49" fontId="27" fillId="2" borderId="17" xfId="1" applyNumberFormat="1" applyFont="1" applyFill="1" applyBorder="1" applyAlignment="1" applyProtection="1">
      <alignment horizontal="center" vertical="center" wrapText="1"/>
      <protection hidden="1"/>
    </xf>
    <xf numFmtId="49" fontId="27" fillId="2" borderId="18" xfId="1" applyNumberFormat="1" applyFont="1" applyFill="1" applyBorder="1" applyAlignment="1" applyProtection="1">
      <alignment horizontal="center" vertical="center" wrapText="1"/>
      <protection hidden="1"/>
    </xf>
    <xf numFmtId="49" fontId="27" fillId="2" borderId="21" xfId="1" applyNumberFormat="1" applyFont="1" applyFill="1" applyBorder="1" applyAlignment="1" applyProtection="1">
      <alignment horizontal="center" vertical="center" wrapText="1"/>
      <protection hidden="1"/>
    </xf>
    <xf numFmtId="49" fontId="27" fillId="2" borderId="22" xfId="1" applyNumberFormat="1" applyFont="1" applyFill="1" applyBorder="1" applyAlignment="1" applyProtection="1">
      <alignment horizontal="center" vertical="center" wrapText="1"/>
      <protection hidden="1"/>
    </xf>
    <xf numFmtId="49" fontId="27" fillId="2" borderId="23" xfId="1" applyNumberFormat="1" applyFont="1" applyFill="1" applyBorder="1" applyAlignment="1" applyProtection="1">
      <alignment horizontal="center" vertical="center" wrapText="1"/>
      <protection hidden="1"/>
    </xf>
    <xf numFmtId="0" fontId="27" fillId="2" borderId="6" xfId="0" applyFont="1" applyFill="1" applyBorder="1" applyAlignment="1" applyProtection="1">
      <alignment horizontal="center" vertical="center"/>
      <protection hidden="1"/>
    </xf>
    <xf numFmtId="0" fontId="28" fillId="0" borderId="6" xfId="0" applyFont="1" applyBorder="1" applyAlignment="1" applyProtection="1">
      <alignment horizontal="center" vertical="center"/>
      <protection hidden="1"/>
    </xf>
    <xf numFmtId="0" fontId="41" fillId="3" borderId="6" xfId="0" applyFont="1" applyFill="1" applyBorder="1" applyAlignment="1" applyProtection="1">
      <alignment horizontal="center" vertical="center"/>
      <protection hidden="1"/>
    </xf>
    <xf numFmtId="0" fontId="27" fillId="2" borderId="0" xfId="1" applyFont="1" applyFill="1" applyAlignment="1" applyProtection="1">
      <alignment horizontal="center" vertical="center" wrapText="1"/>
      <protection hidden="1"/>
    </xf>
    <xf numFmtId="0" fontId="69" fillId="2" borderId="6" xfId="1" applyFont="1" applyFill="1" applyBorder="1" applyAlignment="1" applyProtection="1">
      <alignment horizontal="center" vertical="center" wrapText="1"/>
      <protection hidden="1"/>
    </xf>
    <xf numFmtId="0" fontId="67" fillId="0" borderId="6" xfId="0" applyFont="1" applyBorder="1" applyAlignment="1" applyProtection="1">
      <alignment horizontal="center" vertical="center" wrapText="1"/>
      <protection hidden="1"/>
    </xf>
    <xf numFmtId="0" fontId="67" fillId="0" borderId="6" xfId="0" applyFont="1" applyBorder="1" applyAlignment="1" applyProtection="1">
      <alignment horizontal="center" vertical="center"/>
      <protection hidden="1"/>
    </xf>
    <xf numFmtId="0" fontId="68" fillId="0" borderId="6" xfId="0" applyFont="1" applyBorder="1" applyAlignment="1">
      <alignment horizontal="center" vertical="center"/>
    </xf>
    <xf numFmtId="0" fontId="69" fillId="2" borderId="6" xfId="0" applyFont="1" applyFill="1" applyBorder="1" applyAlignment="1" applyProtection="1">
      <alignment horizontal="center" vertical="center"/>
      <protection hidden="1"/>
    </xf>
    <xf numFmtId="0" fontId="68" fillId="7" borderId="6" xfId="0" applyFont="1" applyFill="1" applyBorder="1" applyAlignment="1" applyProtection="1">
      <alignment horizontal="center" vertical="center"/>
      <protection hidden="1"/>
    </xf>
    <xf numFmtId="0" fontId="68" fillId="3" borderId="6" xfId="0" applyFont="1" applyFill="1" applyBorder="1" applyAlignment="1" applyProtection="1">
      <alignment horizontal="center" vertical="center"/>
      <protection hidden="1"/>
    </xf>
    <xf numFmtId="0" fontId="68" fillId="4" borderId="6" xfId="0" applyFont="1" applyFill="1" applyBorder="1" applyAlignment="1" applyProtection="1">
      <alignment horizontal="center" vertical="center"/>
      <protection hidden="1"/>
    </xf>
    <xf numFmtId="0" fontId="68" fillId="5" borderId="6" xfId="0" applyFont="1" applyFill="1" applyBorder="1" applyAlignment="1" applyProtection="1">
      <alignment horizontal="center" vertical="center"/>
      <protection hidden="1"/>
    </xf>
    <xf numFmtId="0" fontId="68" fillId="6" borderId="6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1" fillId="0" borderId="0" xfId="0" applyFont="1" applyAlignment="1" applyProtection="1">
      <alignment horizontal="center" vertical="center"/>
      <protection hidden="1"/>
    </xf>
    <xf numFmtId="0" fontId="22" fillId="3" borderId="0" xfId="0" applyFont="1" applyFill="1" applyAlignment="1" applyProtection="1">
      <alignment horizontal="center" vertical="center"/>
      <protection hidden="1"/>
    </xf>
    <xf numFmtId="0" fontId="22" fillId="4" borderId="0" xfId="0" applyFont="1" applyFill="1" applyAlignment="1" applyProtection="1">
      <alignment horizontal="center" vertical="center"/>
      <protection hidden="1"/>
    </xf>
    <xf numFmtId="0" fontId="22" fillId="0" borderId="0" xfId="0" applyFont="1" applyAlignment="1">
      <alignment horizontal="center" vertical="center"/>
    </xf>
    <xf numFmtId="0" fontId="22" fillId="5" borderId="0" xfId="0" applyFont="1" applyFill="1" applyAlignment="1" applyProtection="1">
      <alignment horizontal="center" vertical="center"/>
      <protection hidden="1"/>
    </xf>
    <xf numFmtId="0" fontId="22" fillId="6" borderId="0" xfId="0" applyFont="1" applyFill="1" applyAlignment="1" applyProtection="1">
      <alignment horizontal="center" vertical="center"/>
      <protection hidden="1"/>
    </xf>
    <xf numFmtId="0" fontId="22" fillId="7" borderId="0" xfId="0" applyFont="1" applyFill="1" applyAlignment="1" applyProtection="1">
      <alignment horizontal="center" vertical="center"/>
      <protection hidden="1"/>
    </xf>
    <xf numFmtId="0" fontId="32" fillId="2" borderId="0" xfId="1" applyFont="1" applyFill="1" applyAlignment="1" applyProtection="1">
      <alignment horizontal="center" vertical="center" wrapText="1"/>
      <protection hidden="1"/>
    </xf>
    <xf numFmtId="0" fontId="32" fillId="2" borderId="6" xfId="0" applyFont="1" applyFill="1" applyBorder="1" applyAlignment="1" applyProtection="1">
      <alignment horizontal="center" vertical="center"/>
      <protection hidden="1"/>
    </xf>
    <xf numFmtId="0" fontId="32" fillId="2" borderId="6" xfId="1" applyFont="1" applyFill="1" applyBorder="1" applyAlignment="1" applyProtection="1">
      <alignment horizontal="center" vertical="center" wrapText="1"/>
      <protection hidden="1"/>
    </xf>
    <xf numFmtId="0" fontId="11" fillId="25" borderId="6" xfId="0" applyFont="1" applyFill="1" applyBorder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1" xr:uid="{AC5B79A8-8818-455C-B201-B3F012353BD1}"/>
    <cellStyle name="Percent" xfId="3" builtinId="5"/>
  </cellStyles>
  <dxfs count="132">
    <dxf>
      <fill>
        <patternFill>
          <bgColor rgb="FF00B05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fgColor theme="0"/>
          <bgColor rgb="FF0099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9900CC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IR-SURV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58-4443-ACAA-ADC89FC049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58-4443-ACAA-ADC89FC049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58-4443-ACAA-ADC89FC049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58-4443-ACAA-ADC89FC049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58-4443-ACAA-ADC89FC0498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REPORTS'!$C$8:$C$12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CC</c:v>
                </c:pt>
                <c:pt idx="3">
                  <c:v>UR</c:v>
                </c:pt>
                <c:pt idx="4">
                  <c:v>D</c:v>
                </c:pt>
              </c:strCache>
            </c:strRef>
          </c:cat>
          <c:val>
            <c:numRef>
              <c:f>'SUMMARY REPORTS'!$D$8:$D$12</c:f>
              <c:numCache>
                <c:formatCode>General</c:formatCode>
                <c:ptCount val="5"/>
                <c:pt idx="0">
                  <c:v>0</c:v>
                </c:pt>
                <c:pt idx="1">
                  <c:v>279</c:v>
                </c:pt>
                <c:pt idx="2">
                  <c:v>59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8-4A6B-B4B2-B073F015032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IR-STR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F1-4F67-B551-43F2BB00F7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F1-4F67-B551-43F2BB00F7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F1-4F67-B551-43F2BB00F7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F1-4F67-B551-43F2BB00F7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F1-4F67-B551-43F2BB00F70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REPORTS'!$C$16:$C$20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CC</c:v>
                </c:pt>
                <c:pt idx="3">
                  <c:v>UR</c:v>
                </c:pt>
                <c:pt idx="4">
                  <c:v>D</c:v>
                </c:pt>
              </c:strCache>
            </c:strRef>
          </c:cat>
          <c:val>
            <c:numRef>
              <c:f>'SUMMARY REPORTS'!$D$16:$D$20</c:f>
              <c:numCache>
                <c:formatCode>General</c:formatCode>
                <c:ptCount val="5"/>
                <c:pt idx="0">
                  <c:v>0</c:v>
                </c:pt>
                <c:pt idx="1">
                  <c:v>289</c:v>
                </c:pt>
                <c:pt idx="2">
                  <c:v>192</c:v>
                </c:pt>
                <c:pt idx="3">
                  <c:v>152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F1-4F67-B551-43F2BB00F70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IR-ELEC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2BF-4398-AABC-9B7D4867A2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BF-4398-AABC-9B7D4867A2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BF-4398-AABC-9B7D4867A2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2BF-4398-AABC-9B7D4867A2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2BF-4398-AABC-9B7D4867A23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REPORTS'!$C$25:$C$29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CC</c:v>
                </c:pt>
                <c:pt idx="3">
                  <c:v>UR</c:v>
                </c:pt>
                <c:pt idx="4">
                  <c:v>D</c:v>
                </c:pt>
              </c:strCache>
            </c:strRef>
          </c:cat>
          <c:val>
            <c:numRef>
              <c:f>'SUMMARY REPORTS'!$D$25:$D$29</c:f>
              <c:numCache>
                <c:formatCode>General</c:formatCode>
                <c:ptCount val="5"/>
                <c:pt idx="0">
                  <c:v>0</c:v>
                </c:pt>
                <c:pt idx="1">
                  <c:v>38</c:v>
                </c:pt>
                <c:pt idx="2">
                  <c:v>23</c:v>
                </c:pt>
                <c:pt idx="3">
                  <c:v>141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BF-4398-AABC-9B7D4867A2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IR-MECH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50-4177-BE85-7D594ED615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50-4177-BE85-7D594ED615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50-4177-BE85-7D594ED615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50-4177-BE85-7D594ED615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50-4177-BE85-7D594ED6155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REPORTS'!$C$34:$C$38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CC</c:v>
                </c:pt>
                <c:pt idx="3">
                  <c:v>UR</c:v>
                </c:pt>
                <c:pt idx="4">
                  <c:v>D</c:v>
                </c:pt>
              </c:strCache>
            </c:strRef>
          </c:cat>
          <c:val>
            <c:numRef>
              <c:f>'SUMMARY REPORTS'!$D$34:$D$38</c:f>
              <c:numCache>
                <c:formatCode>General</c:formatCode>
                <c:ptCount val="5"/>
                <c:pt idx="0">
                  <c:v>0</c:v>
                </c:pt>
                <c:pt idx="1">
                  <c:v>277</c:v>
                </c:pt>
                <c:pt idx="2">
                  <c:v>19</c:v>
                </c:pt>
                <c:pt idx="3">
                  <c:v>457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50-4177-BE85-7D594ED6155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IR-ARCH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D4-47D8-9212-CED1A93722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D4-47D8-9212-CED1A93722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DD4-47D8-9212-CED1A93722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DD4-47D8-9212-CED1A93722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DD4-47D8-9212-CED1A937223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REPORTS'!$C$44:$C$48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CC</c:v>
                </c:pt>
                <c:pt idx="3">
                  <c:v>UR</c:v>
                </c:pt>
                <c:pt idx="4">
                  <c:v>D</c:v>
                </c:pt>
              </c:strCache>
            </c:strRef>
          </c:cat>
          <c:val>
            <c:numRef>
              <c:f>'SUMMARY REPORTS'!$D$44:$D$48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139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D4-47D8-9212-CED1A93722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cap="all" baseline="0">
                <a:effectLst/>
              </a:rPr>
              <a:t>PROJECT PERFORMANCE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'SUMMARY REPORTS'!$G$4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'SUMMARY REPORTS'!$G$6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B-4B63-87D9-CB2187BC0F2C}"/>
            </c:ext>
          </c:extLst>
        </c:ser>
        <c:ser>
          <c:idx val="1"/>
          <c:order val="1"/>
          <c:tx>
            <c:strRef>
              <c:f>'SUMMARY REPORTS'!$H$4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'SUMMARY REPORTS'!$H$6</c:f>
              <c:numCache>
                <c:formatCode>0%</c:formatCode>
                <c:ptCount val="1"/>
                <c:pt idx="0">
                  <c:v>0.71352313167259784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B-4B63-87D9-CB2187BC0F2C}"/>
            </c:ext>
          </c:extLst>
        </c:ser>
        <c:ser>
          <c:idx val="2"/>
          <c:order val="2"/>
          <c:tx>
            <c:strRef>
              <c:f>'SUMMARY REPORTS'!$I$4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A5A5A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'SUMMARY REPORTS'!$I$6</c:f>
              <c:numCache>
                <c:formatCode>0%</c:formatCode>
                <c:ptCount val="1"/>
                <c:pt idx="0">
                  <c:v>6.8208778173190987E-2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6B-4B63-87D9-CB2187BC0F2C}"/>
            </c:ext>
          </c:extLst>
        </c:ser>
        <c:ser>
          <c:idx val="3"/>
          <c:order val="3"/>
          <c:tx>
            <c:strRef>
              <c:f>'SUMMARY REPORTS'!$J$4</c:f>
              <c:strCache>
                <c:ptCount val="1"/>
                <c:pt idx="0">
                  <c:v>UR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'SUMMARY REPORTS'!$J$6</c:f>
              <c:numCache>
                <c:formatCode>0%</c:formatCode>
                <c:ptCount val="1"/>
                <c:pt idx="0">
                  <c:v>0.20462633451957296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6B-4B63-87D9-CB2187BC0F2C}"/>
            </c:ext>
          </c:extLst>
        </c:ser>
        <c:ser>
          <c:idx val="4"/>
          <c:order val="4"/>
          <c:tx>
            <c:strRef>
              <c:f>'SUMMARY REPORTS'!$K$4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'SUMMARY REPORTS'!$K$6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6B-4B63-87D9-CB2187BC0F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06734208"/>
        <c:axId val="581899168"/>
        <c:axId val="0"/>
      </c:bar3DChart>
      <c:catAx>
        <c:axId val="5067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99168"/>
        <c:crosses val="autoZero"/>
        <c:auto val="1"/>
        <c:lblAlgn val="ctr"/>
        <c:lblOffset val="100"/>
        <c:noMultiLvlLbl val="0"/>
      </c:catAx>
      <c:valAx>
        <c:axId val="581899168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5067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50890</xdr:colOff>
      <xdr:row>0</xdr:row>
      <xdr:rowOff>148591</xdr:rowOff>
    </xdr:from>
    <xdr:to>
      <xdr:col>8</xdr:col>
      <xdr:colOff>992357</xdr:colOff>
      <xdr:row>4</xdr:row>
      <xdr:rowOff>207917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03020-6DB6-1384-2052-E1BDF934C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8104" y="148591"/>
          <a:ext cx="2280410" cy="11985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241301</xdr:rowOff>
    </xdr:from>
    <xdr:to>
      <xdr:col>1</xdr:col>
      <xdr:colOff>528098</xdr:colOff>
      <xdr:row>3</xdr:row>
      <xdr:rowOff>134529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B57240-5CA8-3BFD-0A5D-94A2E1C8B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1301"/>
          <a:ext cx="1340354" cy="736599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1219201</xdr:colOff>
      <xdr:row>0</xdr:row>
      <xdr:rowOff>25400</xdr:rowOff>
    </xdr:from>
    <xdr:to>
      <xdr:col>1</xdr:col>
      <xdr:colOff>2182655</xdr:colOff>
      <xdr:row>4</xdr:row>
      <xdr:rowOff>133440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17764C-3D94-198C-B5D7-C1A1F70B0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9401" y="25400"/>
          <a:ext cx="997018" cy="1244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1</xdr:row>
      <xdr:rowOff>55766</xdr:rowOff>
    </xdr:from>
    <xdr:to>
      <xdr:col>1</xdr:col>
      <xdr:colOff>631372</xdr:colOff>
      <xdr:row>3</xdr:row>
      <xdr:rowOff>108857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34B1CE9-CBC6-4F3C-9C0D-BBE29E1FDB7A}"/>
            </a:ext>
          </a:extLst>
        </xdr:cNvPr>
        <xdr:cNvSpPr/>
      </xdr:nvSpPr>
      <xdr:spPr>
        <a:xfrm>
          <a:off x="205740" y="371452"/>
          <a:ext cx="915489" cy="68446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Owner Logo</a:t>
          </a:r>
        </a:p>
      </xdr:txBody>
    </xdr:sp>
    <xdr:clientData/>
  </xdr:twoCellAnchor>
  <xdr:twoCellAnchor>
    <xdr:from>
      <xdr:col>1</xdr:col>
      <xdr:colOff>817973</xdr:colOff>
      <xdr:row>1</xdr:row>
      <xdr:rowOff>81248</xdr:rowOff>
    </xdr:from>
    <xdr:to>
      <xdr:col>2</xdr:col>
      <xdr:colOff>32657</xdr:colOff>
      <xdr:row>3</xdr:row>
      <xdr:rowOff>119742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479DFCC-7F67-4F08-A2D3-8C3E5D3D34B0}"/>
            </a:ext>
          </a:extLst>
        </xdr:cNvPr>
        <xdr:cNvSpPr/>
      </xdr:nvSpPr>
      <xdr:spPr>
        <a:xfrm>
          <a:off x="1307830" y="396934"/>
          <a:ext cx="967284" cy="66986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Consultant Logo</a:t>
          </a:r>
        </a:p>
      </xdr:txBody>
    </xdr:sp>
    <xdr:clientData/>
  </xdr:twoCellAnchor>
  <xdr:twoCellAnchor editAs="oneCell">
    <xdr:from>
      <xdr:col>7</xdr:col>
      <xdr:colOff>87086</xdr:colOff>
      <xdr:row>0</xdr:row>
      <xdr:rowOff>228600</xdr:rowOff>
    </xdr:from>
    <xdr:to>
      <xdr:col>9</xdr:col>
      <xdr:colOff>778205</xdr:colOff>
      <xdr:row>4</xdr:row>
      <xdr:rowOff>108953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7DE4D6-F909-4B60-AAF3-3683ACBF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715" y="228600"/>
          <a:ext cx="2057399" cy="10560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91689</xdr:rowOff>
    </xdr:from>
    <xdr:to>
      <xdr:col>1</xdr:col>
      <xdr:colOff>766760</xdr:colOff>
      <xdr:row>4</xdr:row>
      <xdr:rowOff>95482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74D647A-E779-43D2-9DA8-76B4CF93C232}"/>
            </a:ext>
          </a:extLst>
        </xdr:cNvPr>
        <xdr:cNvSpPr/>
      </xdr:nvSpPr>
      <xdr:spPr>
        <a:xfrm>
          <a:off x="68580" y="91689"/>
          <a:ext cx="1002980" cy="6133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Owner Logo</a:t>
          </a:r>
        </a:p>
      </xdr:txBody>
    </xdr:sp>
    <xdr:clientData/>
  </xdr:twoCellAnchor>
  <xdr:twoCellAnchor>
    <xdr:from>
      <xdr:col>1</xdr:col>
      <xdr:colOff>874579</xdr:colOff>
      <xdr:row>0</xdr:row>
      <xdr:rowOff>95399</xdr:rowOff>
    </xdr:from>
    <xdr:to>
      <xdr:col>2</xdr:col>
      <xdr:colOff>174480</xdr:colOff>
      <xdr:row>4</xdr:row>
      <xdr:rowOff>95481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3C5472F-0169-4F70-909B-B9FEC8EBC610}"/>
            </a:ext>
          </a:extLst>
        </xdr:cNvPr>
        <xdr:cNvSpPr/>
      </xdr:nvSpPr>
      <xdr:spPr>
        <a:xfrm>
          <a:off x="1179379" y="95399"/>
          <a:ext cx="1060121" cy="60968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Consultant Logo</a:t>
          </a:r>
        </a:p>
      </xdr:txBody>
    </xdr:sp>
    <xdr:clientData/>
  </xdr:twoCellAnchor>
  <xdr:twoCellAnchor editAs="oneCell">
    <xdr:from>
      <xdr:col>7</xdr:col>
      <xdr:colOff>170329</xdr:colOff>
      <xdr:row>0</xdr:row>
      <xdr:rowOff>134471</xdr:rowOff>
    </xdr:from>
    <xdr:to>
      <xdr:col>8</xdr:col>
      <xdr:colOff>1596445</xdr:colOff>
      <xdr:row>4</xdr:row>
      <xdr:rowOff>58239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EAE9A-453C-4070-87E3-F44AB4649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9835" y="134471"/>
          <a:ext cx="2057399" cy="1056010"/>
        </a:xfrm>
        <a:prstGeom prst="rect">
          <a:avLst/>
        </a:prstGeom>
      </xdr:spPr>
    </xdr:pic>
    <xdr:clientData/>
  </xdr:twoCellAnchor>
  <xdr:twoCellAnchor>
    <xdr:from>
      <xdr:col>0</xdr:col>
      <xdr:colOff>68580</xdr:colOff>
      <xdr:row>0</xdr:row>
      <xdr:rowOff>91689</xdr:rowOff>
    </xdr:from>
    <xdr:to>
      <xdr:col>1</xdr:col>
      <xdr:colOff>766760</xdr:colOff>
      <xdr:row>4</xdr:row>
      <xdr:rowOff>95482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0F9C442-D7EC-4BB0-9617-CE3380F366EC}"/>
            </a:ext>
          </a:extLst>
        </xdr:cNvPr>
        <xdr:cNvSpPr/>
      </xdr:nvSpPr>
      <xdr:spPr>
        <a:xfrm>
          <a:off x="68580" y="91689"/>
          <a:ext cx="1490660" cy="116203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Owner Logo</a:t>
          </a:r>
        </a:p>
      </xdr:txBody>
    </xdr:sp>
    <xdr:clientData/>
  </xdr:twoCellAnchor>
  <xdr:twoCellAnchor>
    <xdr:from>
      <xdr:col>1</xdr:col>
      <xdr:colOff>874579</xdr:colOff>
      <xdr:row>0</xdr:row>
      <xdr:rowOff>95399</xdr:rowOff>
    </xdr:from>
    <xdr:to>
      <xdr:col>2</xdr:col>
      <xdr:colOff>174480</xdr:colOff>
      <xdr:row>4</xdr:row>
      <xdr:rowOff>95481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5714D8F-AC62-4B75-BC5C-142CDDAD4E75}"/>
            </a:ext>
          </a:extLst>
        </xdr:cNvPr>
        <xdr:cNvSpPr/>
      </xdr:nvSpPr>
      <xdr:spPr>
        <a:xfrm>
          <a:off x="1667059" y="95399"/>
          <a:ext cx="1448741" cy="115832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Consultant Logo</a:t>
          </a:r>
        </a:p>
      </xdr:txBody>
    </xdr:sp>
    <xdr:clientData/>
  </xdr:twoCellAnchor>
  <xdr:twoCellAnchor editAs="oneCell">
    <xdr:from>
      <xdr:col>7</xdr:col>
      <xdr:colOff>170329</xdr:colOff>
      <xdr:row>0</xdr:row>
      <xdr:rowOff>134471</xdr:rowOff>
    </xdr:from>
    <xdr:to>
      <xdr:col>8</xdr:col>
      <xdr:colOff>1596445</xdr:colOff>
      <xdr:row>4</xdr:row>
      <xdr:rowOff>58239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9CD6C4-2A53-449A-B9AE-D71CAE2EF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28889" y="134471"/>
          <a:ext cx="2073816" cy="1082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188258</xdr:colOff>
      <xdr:row>0</xdr:row>
      <xdr:rowOff>194783</xdr:rowOff>
    </xdr:from>
    <xdr:to>
      <xdr:col>1</xdr:col>
      <xdr:colOff>959221</xdr:colOff>
      <xdr:row>3</xdr:row>
      <xdr:rowOff>201706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00DA55-582D-4CAC-AE23-A37092B161E9}"/>
            </a:ext>
          </a:extLst>
        </xdr:cNvPr>
        <xdr:cNvSpPr/>
      </xdr:nvSpPr>
      <xdr:spPr>
        <a:xfrm>
          <a:off x="188258" y="194783"/>
          <a:ext cx="1094813" cy="86417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Owner Logo</a:t>
          </a:r>
        </a:p>
      </xdr:txBody>
    </xdr:sp>
    <xdr:clientData/>
  </xdr:twoCellAnchor>
  <xdr:twoCellAnchor>
    <xdr:from>
      <xdr:col>1</xdr:col>
      <xdr:colOff>1117522</xdr:colOff>
      <xdr:row>0</xdr:row>
      <xdr:rowOff>152549</xdr:rowOff>
    </xdr:from>
    <xdr:to>
      <xdr:col>1</xdr:col>
      <xdr:colOff>2185147</xdr:colOff>
      <xdr:row>3</xdr:row>
      <xdr:rowOff>200586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BA7F062-6DC8-4CF1-8052-04DE408AD737}"/>
            </a:ext>
          </a:extLst>
        </xdr:cNvPr>
        <xdr:cNvSpPr/>
      </xdr:nvSpPr>
      <xdr:spPr>
        <a:xfrm>
          <a:off x="1441372" y="152549"/>
          <a:ext cx="1067625" cy="90528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Consultant Logo</a:t>
          </a:r>
        </a:p>
      </xdr:txBody>
    </xdr:sp>
    <xdr:clientData/>
  </xdr:twoCellAnchor>
  <xdr:twoCellAnchor editAs="oneCell">
    <xdr:from>
      <xdr:col>7</xdr:col>
      <xdr:colOff>179295</xdr:colOff>
      <xdr:row>0</xdr:row>
      <xdr:rowOff>188259</xdr:rowOff>
    </xdr:from>
    <xdr:to>
      <xdr:col>8</xdr:col>
      <xdr:colOff>1446169</xdr:colOff>
      <xdr:row>4</xdr:row>
      <xdr:rowOff>96787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CE2C5-0CAA-4968-8617-8E4DE2735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8471" y="188259"/>
          <a:ext cx="2057399" cy="10560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109618</xdr:rowOff>
    </xdr:from>
    <xdr:to>
      <xdr:col>1</xdr:col>
      <xdr:colOff>829234</xdr:colOff>
      <xdr:row>4</xdr:row>
      <xdr:rowOff>15937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24E5AD5-418A-40C4-8102-55CF59D7E35A}"/>
            </a:ext>
          </a:extLst>
        </xdr:cNvPr>
        <xdr:cNvSpPr/>
      </xdr:nvSpPr>
      <xdr:spPr>
        <a:xfrm>
          <a:off x="76200" y="109618"/>
          <a:ext cx="1057834" cy="48205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Owner Logo</a:t>
          </a:r>
        </a:p>
      </xdr:txBody>
    </xdr:sp>
    <xdr:clientData/>
  </xdr:twoCellAnchor>
  <xdr:twoCellAnchor>
    <xdr:from>
      <xdr:col>1</xdr:col>
      <xdr:colOff>873235</xdr:colOff>
      <xdr:row>0</xdr:row>
      <xdr:rowOff>86434</xdr:rowOff>
    </xdr:from>
    <xdr:to>
      <xdr:col>1</xdr:col>
      <xdr:colOff>1940860</xdr:colOff>
      <xdr:row>4</xdr:row>
      <xdr:rowOff>33867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8D39194-08CF-46CF-A8CD-3B8569B620F6}"/>
            </a:ext>
          </a:extLst>
        </xdr:cNvPr>
        <xdr:cNvSpPr/>
      </xdr:nvSpPr>
      <xdr:spPr>
        <a:xfrm>
          <a:off x="1178035" y="86434"/>
          <a:ext cx="1067625" cy="52316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Consultant Logo</a:t>
          </a:r>
        </a:p>
      </xdr:txBody>
    </xdr:sp>
    <xdr:clientData/>
  </xdr:twoCellAnchor>
  <xdr:twoCellAnchor editAs="oneCell">
    <xdr:from>
      <xdr:col>7</xdr:col>
      <xdr:colOff>62752</xdr:colOff>
      <xdr:row>0</xdr:row>
      <xdr:rowOff>188259</xdr:rowOff>
    </xdr:from>
    <xdr:to>
      <xdr:col>9</xdr:col>
      <xdr:colOff>169655</xdr:colOff>
      <xdr:row>4</xdr:row>
      <xdr:rowOff>92977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15E90-4C59-4788-8EAC-59F2036CF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8423" y="188259"/>
          <a:ext cx="2057399" cy="10560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283066</xdr:colOff>
      <xdr:row>35</xdr:row>
      <xdr:rowOff>11206</xdr:rowOff>
    </xdr:from>
    <xdr:to>
      <xdr:col>9</xdr:col>
      <xdr:colOff>317686</xdr:colOff>
      <xdr:row>43</xdr:row>
      <xdr:rowOff>179294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C17834-4799-477A-84A0-763AF7E0F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327448</xdr:colOff>
      <xdr:row>35</xdr:row>
      <xdr:rowOff>4402</xdr:rowOff>
    </xdr:from>
    <xdr:to>
      <xdr:col>13</xdr:col>
      <xdr:colOff>317686</xdr:colOff>
      <xdr:row>43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77A325-9978-435B-96CE-2E036E361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328891</xdr:colOff>
      <xdr:row>35</xdr:row>
      <xdr:rowOff>11206</xdr:rowOff>
    </xdr:from>
    <xdr:to>
      <xdr:col>17</xdr:col>
      <xdr:colOff>295275</xdr:colOff>
      <xdr:row>44</xdr:row>
      <xdr:rowOff>1680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D3EE385-42EE-47C5-8B2E-805D418CE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303281</xdr:colOff>
      <xdr:row>35</xdr:row>
      <xdr:rowOff>8804</xdr:rowOff>
    </xdr:from>
    <xdr:to>
      <xdr:col>21</xdr:col>
      <xdr:colOff>295275</xdr:colOff>
      <xdr:row>44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DE6E2DB-187A-43C9-A25A-77BBA98F4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311282</xdr:colOff>
      <xdr:row>34</xdr:row>
      <xdr:rowOff>187298</xdr:rowOff>
    </xdr:from>
    <xdr:to>
      <xdr:col>25</xdr:col>
      <xdr:colOff>328893</xdr:colOff>
      <xdr:row>44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5DB7F21-6073-4E73-A163-3C8EC956E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256614</xdr:colOff>
      <xdr:row>11</xdr:row>
      <xdr:rowOff>19611</xdr:rowOff>
    </xdr:from>
    <xdr:to>
      <xdr:col>25</xdr:col>
      <xdr:colOff>178734</xdr:colOff>
      <xdr:row>34</xdr:row>
      <xdr:rowOff>7284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E889FBB-F0FE-4A89-B8ED-228328E80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109618</xdr:rowOff>
    </xdr:from>
    <xdr:to>
      <xdr:col>1</xdr:col>
      <xdr:colOff>829234</xdr:colOff>
      <xdr:row>4</xdr:row>
      <xdr:rowOff>15937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8962698-B978-455B-ADF0-F6404D4B12F6}"/>
            </a:ext>
          </a:extLst>
        </xdr:cNvPr>
        <xdr:cNvSpPr/>
      </xdr:nvSpPr>
      <xdr:spPr>
        <a:xfrm>
          <a:off x="76200" y="109618"/>
          <a:ext cx="1080694" cy="106455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Owner Logo</a:t>
          </a:r>
        </a:p>
      </xdr:txBody>
    </xdr:sp>
    <xdr:clientData/>
  </xdr:twoCellAnchor>
  <xdr:twoCellAnchor>
    <xdr:from>
      <xdr:col>1</xdr:col>
      <xdr:colOff>873235</xdr:colOff>
      <xdr:row>0</xdr:row>
      <xdr:rowOff>86434</xdr:rowOff>
    </xdr:from>
    <xdr:to>
      <xdr:col>1</xdr:col>
      <xdr:colOff>1940860</xdr:colOff>
      <xdr:row>4</xdr:row>
      <xdr:rowOff>33867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C3DF2A0-DA42-484D-AC12-4EAB7361735D}"/>
            </a:ext>
          </a:extLst>
        </xdr:cNvPr>
        <xdr:cNvSpPr/>
      </xdr:nvSpPr>
      <xdr:spPr>
        <a:xfrm>
          <a:off x="1200895" y="86434"/>
          <a:ext cx="1067625" cy="110567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Consultant Logo</a:t>
          </a:r>
        </a:p>
      </xdr:txBody>
    </xdr:sp>
    <xdr:clientData/>
  </xdr:twoCellAnchor>
  <xdr:twoCellAnchor editAs="oneCell">
    <xdr:from>
      <xdr:col>8</xdr:col>
      <xdr:colOff>1030942</xdr:colOff>
      <xdr:row>0</xdr:row>
      <xdr:rowOff>0</xdr:rowOff>
    </xdr:from>
    <xdr:to>
      <xdr:col>9</xdr:col>
      <xdr:colOff>703577</xdr:colOff>
      <xdr:row>3</xdr:row>
      <xdr:rowOff>116542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A43FC1-F57D-462E-B418-58710877B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6848" y="0"/>
          <a:ext cx="1340711" cy="8964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D39CD-9E24-4CE1-8AF5-12900108937F}" name="Table13" displayName="Table13" ref="AB3:AK30" totalsRowShown="0" headerRowDxfId="131">
  <autoFilter ref="AB3:AK30" xr:uid="{4CF8B819-5F82-4FA5-8846-66E5BC18350B}"/>
  <tableColumns count="10">
    <tableColumn id="1" xr3:uid="{96FD32D3-B3B9-422A-BB82-A0FA390874F2}" name="Column1"/>
    <tableColumn id="2" xr3:uid="{87844458-A9B1-480F-862A-CF3F9993D448}" name="Column2"/>
    <tableColumn id="3" xr3:uid="{F4E9D2B1-A487-4E55-A55F-CE2D40BE9F9F}" name="Column3"/>
    <tableColumn id="4" xr3:uid="{C42DB1C7-E855-4A71-8CF5-25FFA13555E0}" name="Column4" dataDxfId="130"/>
    <tableColumn id="5" xr3:uid="{B51A3346-04C4-436F-8BEC-EC0C49EF90EC}" name="Column5" dataDxfId="129"/>
    <tableColumn id="6" xr3:uid="{C1408140-445C-4829-A847-7957444704AB}" name="Column6"/>
    <tableColumn id="7" xr3:uid="{8FAB0DE8-99AC-4AE7-94C5-F73099798D0A}" name="Column7"/>
    <tableColumn id="8" xr3:uid="{BF1661CD-ED20-4C6B-B60E-EAA92371C9B1}" name="Column8"/>
    <tableColumn id="9" xr3:uid="{14E6538B-069C-44F3-826E-7B7CEE309661}" name="Column9"/>
    <tableColumn id="10" xr3:uid="{6708C127-D1F4-441D-8D8F-D7E0125CED02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Project%20Name/01-%20Inspection%20Request%20-%20IR/STR/WIR-SURV-057-1.PDF" TargetMode="External"/><Relationship Id="rId299" Type="http://schemas.openxmlformats.org/officeDocument/2006/relationships/hyperlink" Target="Project%20Name/01-%20Inspection%20Request%20-%20IR/STR/WIR-SURV-239-0.PDF" TargetMode="External"/><Relationship Id="rId21" Type="http://schemas.openxmlformats.org/officeDocument/2006/relationships/hyperlink" Target="Project%20Name/01-%20Inspection%20Request%20-%20IR/STR/WIR-SURV-021-0.PDF" TargetMode="External"/><Relationship Id="rId63" Type="http://schemas.openxmlformats.org/officeDocument/2006/relationships/hyperlink" Target="Project%20Name/01-%20Inspection%20Request%20-%20IR/STR/WIR-SURV-003-1.PDF" TargetMode="External"/><Relationship Id="rId159" Type="http://schemas.openxmlformats.org/officeDocument/2006/relationships/hyperlink" Target="Project%20Name/01-%20Inspection%20Request%20-%20IR/STR/WIR-SURV-99-0.PDF" TargetMode="External"/><Relationship Id="rId324" Type="http://schemas.openxmlformats.org/officeDocument/2006/relationships/hyperlink" Target="Project%20Name/01-%20Inspection%20Request%20-%20IR/STR/WIR-SURV-264-0.PDF" TargetMode="External"/><Relationship Id="rId170" Type="http://schemas.openxmlformats.org/officeDocument/2006/relationships/hyperlink" Target="Project%20Name/01-%20Inspection%20Request%20-%20IR/STR/WIR-SURV-110-0.PDF" TargetMode="External"/><Relationship Id="rId226" Type="http://schemas.openxmlformats.org/officeDocument/2006/relationships/hyperlink" Target="Project%20Name/01-%20Inspection%20Request%20-%20IR/STR/WIR-SURV-166-0.PDF" TargetMode="External"/><Relationship Id="rId268" Type="http://schemas.openxmlformats.org/officeDocument/2006/relationships/hyperlink" Target="Project%20Name/01-%20Inspection%20Request%20-%20IR/STR/WIR-SURV-208-0.PDF" TargetMode="External"/><Relationship Id="rId32" Type="http://schemas.openxmlformats.org/officeDocument/2006/relationships/hyperlink" Target="Project%20Name/01-%20Inspection%20Request%20-%20IR/STR/WIR-SURV-032-0.PDF" TargetMode="External"/><Relationship Id="rId74" Type="http://schemas.openxmlformats.org/officeDocument/2006/relationships/hyperlink" Target="Project%20Name/01-%20Inspection%20Request%20-%20IR/STR/WIR-SURV-014-1.PDF" TargetMode="External"/><Relationship Id="rId128" Type="http://schemas.openxmlformats.org/officeDocument/2006/relationships/hyperlink" Target="Project%20Name/01-%20Inspection%20Request%20-%20IR/STR/WIR-SURV-68-0.PDF" TargetMode="External"/><Relationship Id="rId335" Type="http://schemas.openxmlformats.org/officeDocument/2006/relationships/hyperlink" Target="Project%20Name/01-%20Inspection%20Request%20-%20IR/STR/WIR-SURV-275-.PDF" TargetMode="External"/><Relationship Id="rId5" Type="http://schemas.openxmlformats.org/officeDocument/2006/relationships/hyperlink" Target="Project%20Name/01-%20Inspection%20Request%20-%20IR/STR/WIR-SURV-005-0.PDF" TargetMode="External"/><Relationship Id="rId181" Type="http://schemas.openxmlformats.org/officeDocument/2006/relationships/hyperlink" Target="Project%20Name/01-%20Inspection%20Request%20-%20IR/STR/WIR-SURV-121-0.PDF" TargetMode="External"/><Relationship Id="rId237" Type="http://schemas.openxmlformats.org/officeDocument/2006/relationships/hyperlink" Target="Project%20Name/01-%20Inspection%20Request%20-%20IR/STR/WIR-SURV-177-0.PDF" TargetMode="External"/><Relationship Id="rId279" Type="http://schemas.openxmlformats.org/officeDocument/2006/relationships/hyperlink" Target="Project%20Name/01-%20Inspection%20Request%20-%20IR/STR/WIR-SURV-219-0.PDF" TargetMode="External"/><Relationship Id="rId43" Type="http://schemas.openxmlformats.org/officeDocument/2006/relationships/hyperlink" Target="Project%20Name/01-%20Inspection%20Request%20-%20IR/STR/WIR-SURV-043-0.PDF" TargetMode="External"/><Relationship Id="rId139" Type="http://schemas.openxmlformats.org/officeDocument/2006/relationships/hyperlink" Target="Project%20Name/01-%20Inspection%20Request%20-%20IR/STR/WIR-SURV-79-0.PDF" TargetMode="External"/><Relationship Id="rId290" Type="http://schemas.openxmlformats.org/officeDocument/2006/relationships/hyperlink" Target="Project%20Name/01-%20Inspection%20Request%20-%20IR/STR/WIR-SURV-230-0.PDF" TargetMode="External"/><Relationship Id="rId304" Type="http://schemas.openxmlformats.org/officeDocument/2006/relationships/hyperlink" Target="Project%20Name/01-%20Inspection%20Request%20-%20IR/STR/WIR-SURV-244-0.PDF" TargetMode="External"/><Relationship Id="rId85" Type="http://schemas.openxmlformats.org/officeDocument/2006/relationships/hyperlink" Target="Project%20Name/01-%20Inspection%20Request%20-%20IR/STR/WIR-SURV-025-1.PDF" TargetMode="External"/><Relationship Id="rId150" Type="http://schemas.openxmlformats.org/officeDocument/2006/relationships/hyperlink" Target="Project%20Name/01-%20Inspection%20Request%20-%20IR/STR/WIR-SURV-90-0.PDF" TargetMode="External"/><Relationship Id="rId192" Type="http://schemas.openxmlformats.org/officeDocument/2006/relationships/hyperlink" Target="Project%20Name/01-%20Inspection%20Request%20-%20IR/STR/WIR-SURV-132-0.PDF" TargetMode="External"/><Relationship Id="rId206" Type="http://schemas.openxmlformats.org/officeDocument/2006/relationships/hyperlink" Target="Project%20Name/01-%20Inspection%20Request%20-%20IR/STR/WIR-SURV-146-0.PDF" TargetMode="External"/><Relationship Id="rId248" Type="http://schemas.openxmlformats.org/officeDocument/2006/relationships/hyperlink" Target="Project%20Name/01-%20Inspection%20Request%20-%20IR/STR/WIR-SURV-188-0.PDF" TargetMode="External"/><Relationship Id="rId12" Type="http://schemas.openxmlformats.org/officeDocument/2006/relationships/hyperlink" Target="Project%20Name/01-%20Inspection%20Request%20-%20IR/STR/WIR-SURV-012-0.PDF" TargetMode="External"/><Relationship Id="rId108" Type="http://schemas.openxmlformats.org/officeDocument/2006/relationships/hyperlink" Target="Project%20Name/01-%20Inspection%20Request%20-%20IR/STR/WIR-SURV-048-1.PDF" TargetMode="External"/><Relationship Id="rId315" Type="http://schemas.openxmlformats.org/officeDocument/2006/relationships/hyperlink" Target="Project%20Name/01-%20Inspection%20Request%20-%20IR/STR/WIR-SURV-255-0.PDF" TargetMode="External"/><Relationship Id="rId54" Type="http://schemas.openxmlformats.org/officeDocument/2006/relationships/hyperlink" Target="Project%20Name/01-%20Inspection%20Request%20-%20IR/STR/WIR-SURV-054-0.PDF" TargetMode="External"/><Relationship Id="rId96" Type="http://schemas.openxmlformats.org/officeDocument/2006/relationships/hyperlink" Target="Project%20Name/01-%20Inspection%20Request%20-%20IR/STR/WIR-SURV-036-1.PDF" TargetMode="External"/><Relationship Id="rId161" Type="http://schemas.openxmlformats.org/officeDocument/2006/relationships/hyperlink" Target="Project%20Name/01-%20Inspection%20Request%20-%20IR/STR/WIR-SURV-101-0.PDF" TargetMode="External"/><Relationship Id="rId217" Type="http://schemas.openxmlformats.org/officeDocument/2006/relationships/hyperlink" Target="Project%20Name/01-%20Inspection%20Request%20-%20IR/STR/WIR-SURV-157-0.PDF" TargetMode="External"/><Relationship Id="rId259" Type="http://schemas.openxmlformats.org/officeDocument/2006/relationships/hyperlink" Target="Project%20Name/01-%20Inspection%20Request%20-%20IR/STR/WIR-SURV-199-0.PDF" TargetMode="External"/><Relationship Id="rId23" Type="http://schemas.openxmlformats.org/officeDocument/2006/relationships/hyperlink" Target="Project%20Name/01-%20Inspection%20Request%20-%20IR/STR/WIR-SURV-023-0.PDF" TargetMode="External"/><Relationship Id="rId119" Type="http://schemas.openxmlformats.org/officeDocument/2006/relationships/hyperlink" Target="Project%20Name/01-%20Inspection%20Request%20-%20IR/STR/WIR-SURV-059-1.PDF" TargetMode="External"/><Relationship Id="rId270" Type="http://schemas.openxmlformats.org/officeDocument/2006/relationships/hyperlink" Target="Project%20Name/01-%20Inspection%20Request%20-%20IR/STR/WIR-SURV-210-0.PDF" TargetMode="External"/><Relationship Id="rId326" Type="http://schemas.openxmlformats.org/officeDocument/2006/relationships/hyperlink" Target="Project%20Name/01-%20Inspection%20Request%20-%20IR/STR/WIR-SURV-266-.PDF" TargetMode="External"/><Relationship Id="rId65" Type="http://schemas.openxmlformats.org/officeDocument/2006/relationships/hyperlink" Target="Project%20Name/01-%20Inspection%20Request%20-%20IR/STR/WIR-SURV-005-1.PDF" TargetMode="External"/><Relationship Id="rId130" Type="http://schemas.openxmlformats.org/officeDocument/2006/relationships/hyperlink" Target="Project%20Name/01-%20Inspection%20Request%20-%20IR/STR/WIR-SURV-70-0.PDF" TargetMode="External"/><Relationship Id="rId172" Type="http://schemas.openxmlformats.org/officeDocument/2006/relationships/hyperlink" Target="Project%20Name/01-%20Inspection%20Request%20-%20IR/STR/WIR-SURV-112-0.PDF" TargetMode="External"/><Relationship Id="rId228" Type="http://schemas.openxmlformats.org/officeDocument/2006/relationships/hyperlink" Target="Project%20Name/01-%20Inspection%20Request%20-%20IR/STR/WIR-SURV-168-0.PDF" TargetMode="External"/><Relationship Id="rId281" Type="http://schemas.openxmlformats.org/officeDocument/2006/relationships/hyperlink" Target="Project%20Name/01-%20Inspection%20Request%20-%20IR/STR/WIR-SURV-221-0.PDF" TargetMode="External"/><Relationship Id="rId337" Type="http://schemas.openxmlformats.org/officeDocument/2006/relationships/hyperlink" Target="Project%20Name/01-%20Inspection%20Request%20-%20IR/STR/WIR-SURV-277-.PDF" TargetMode="External"/><Relationship Id="rId34" Type="http://schemas.openxmlformats.org/officeDocument/2006/relationships/hyperlink" Target="Project%20Name/01-%20Inspection%20Request%20-%20IR/STR/WIR-SURV-034-0.PDF" TargetMode="External"/><Relationship Id="rId76" Type="http://schemas.openxmlformats.org/officeDocument/2006/relationships/hyperlink" Target="Project%20Name/01-%20Inspection%20Request%20-%20IR/STR/WIR-SURV-016-1.PDF" TargetMode="External"/><Relationship Id="rId141" Type="http://schemas.openxmlformats.org/officeDocument/2006/relationships/hyperlink" Target="Project%20Name/01-%20Inspection%20Request%20-%20IR/STR/WIR-SURV-81-0.PDF" TargetMode="External"/><Relationship Id="rId7" Type="http://schemas.openxmlformats.org/officeDocument/2006/relationships/hyperlink" Target="Project%20Name/01-%20Inspection%20Request%20-%20IR/STR/WIR-SURV-007-0.PDF" TargetMode="External"/><Relationship Id="rId183" Type="http://schemas.openxmlformats.org/officeDocument/2006/relationships/hyperlink" Target="Project%20Name/01-%20Inspection%20Request%20-%20IR/STR/WIR-SURV-123-0.PDF" TargetMode="External"/><Relationship Id="rId239" Type="http://schemas.openxmlformats.org/officeDocument/2006/relationships/hyperlink" Target="Project%20Name/01-%20Inspection%20Request%20-%20IR/STR/WIR-SURV-179-0.PDF" TargetMode="External"/><Relationship Id="rId250" Type="http://schemas.openxmlformats.org/officeDocument/2006/relationships/hyperlink" Target="Project%20Name/01-%20Inspection%20Request%20-%20IR/STR/WIR-SURV-190-0.PDF" TargetMode="External"/><Relationship Id="rId292" Type="http://schemas.openxmlformats.org/officeDocument/2006/relationships/hyperlink" Target="Project%20Name/01-%20Inspection%20Request%20-%20IR/STR/WIR-SURV-232-0.PDF" TargetMode="External"/><Relationship Id="rId306" Type="http://schemas.openxmlformats.org/officeDocument/2006/relationships/hyperlink" Target="Project%20Name/01-%20Inspection%20Request%20-%20IR/STR/WIR-SURV-246-0.PDF" TargetMode="External"/><Relationship Id="rId45" Type="http://schemas.openxmlformats.org/officeDocument/2006/relationships/hyperlink" Target="Project%20Name/01-%20Inspection%20Request%20-%20IR/STR/WIR-SURV-045-0.PDF" TargetMode="External"/><Relationship Id="rId87" Type="http://schemas.openxmlformats.org/officeDocument/2006/relationships/hyperlink" Target="Project%20Name/01-%20Inspection%20Request%20-%20IR/STR/WIR-SURV-027-1.PDF" TargetMode="External"/><Relationship Id="rId110" Type="http://schemas.openxmlformats.org/officeDocument/2006/relationships/hyperlink" Target="Project%20Name/01-%20Inspection%20Request%20-%20IR/STR/WIR-SURV-050-1.PDF" TargetMode="External"/><Relationship Id="rId152" Type="http://schemas.openxmlformats.org/officeDocument/2006/relationships/hyperlink" Target="Project%20Name/01-%20Inspection%20Request%20-%20IR/STR/WIR-SURV-92-0.PDF" TargetMode="External"/><Relationship Id="rId194" Type="http://schemas.openxmlformats.org/officeDocument/2006/relationships/hyperlink" Target="Project%20Name/01-%20Inspection%20Request%20-%20IR/STR/WIR-SURV-134-0.PDF" TargetMode="External"/><Relationship Id="rId208" Type="http://schemas.openxmlformats.org/officeDocument/2006/relationships/hyperlink" Target="Project%20Name/01-%20Inspection%20Request%20-%20IR/STR/WIR-SURV-148-0.PDF" TargetMode="External"/><Relationship Id="rId240" Type="http://schemas.openxmlformats.org/officeDocument/2006/relationships/hyperlink" Target="Project%20Name/01-%20Inspection%20Request%20-%20IR/STR/WIR-SURV-180-0.PDF" TargetMode="External"/><Relationship Id="rId261" Type="http://schemas.openxmlformats.org/officeDocument/2006/relationships/hyperlink" Target="Project%20Name/01-%20Inspection%20Request%20-%20IR/STR/WIR-SURV-201-0.PDF" TargetMode="External"/><Relationship Id="rId14" Type="http://schemas.openxmlformats.org/officeDocument/2006/relationships/hyperlink" Target="Project%20Name/01-%20Inspection%20Request%20-%20IR/STR/WIR-SURV-014-0.PDF" TargetMode="External"/><Relationship Id="rId35" Type="http://schemas.openxmlformats.org/officeDocument/2006/relationships/hyperlink" Target="Project%20Name/01-%20Inspection%20Request%20-%20IR/STR/WIR-SURV-035-0.PDF" TargetMode="External"/><Relationship Id="rId56" Type="http://schemas.openxmlformats.org/officeDocument/2006/relationships/hyperlink" Target="Project%20Name/01-%20Inspection%20Request%20-%20IR/STR/WIR-SURV-056-0.PDF" TargetMode="External"/><Relationship Id="rId77" Type="http://schemas.openxmlformats.org/officeDocument/2006/relationships/hyperlink" Target="Project%20Name/01-%20Inspection%20Request%20-%20IR/STR/WIR-SURV-017-1.PDF" TargetMode="External"/><Relationship Id="rId100" Type="http://schemas.openxmlformats.org/officeDocument/2006/relationships/hyperlink" Target="Project%20Name/01-%20Inspection%20Request%20-%20IR/STR/WIR-SURV-040-1.PDF" TargetMode="External"/><Relationship Id="rId282" Type="http://schemas.openxmlformats.org/officeDocument/2006/relationships/hyperlink" Target="Project%20Name/01-%20Inspection%20Request%20-%20IR/STR/WIR-SURV-222-0.PDF" TargetMode="External"/><Relationship Id="rId317" Type="http://schemas.openxmlformats.org/officeDocument/2006/relationships/hyperlink" Target="Project%20Name/01-%20Inspection%20Request%20-%20IR/STR/WIR-SURV-257-0.PDF" TargetMode="External"/><Relationship Id="rId338" Type="http://schemas.openxmlformats.org/officeDocument/2006/relationships/hyperlink" Target="Project%20Name/01-%20Inspection%20Request%20-%20IR/STR/WIR-SURV-278-.PDF" TargetMode="External"/><Relationship Id="rId8" Type="http://schemas.openxmlformats.org/officeDocument/2006/relationships/hyperlink" Target="Project%20Name/01-%20Inspection%20Request%20-%20IR/STR/WIR-SURV-008-0.PDF" TargetMode="External"/><Relationship Id="rId98" Type="http://schemas.openxmlformats.org/officeDocument/2006/relationships/hyperlink" Target="Project%20Name/01-%20Inspection%20Request%20-%20IR/STR/WIR-SURV-038-1.PDF" TargetMode="External"/><Relationship Id="rId121" Type="http://schemas.openxmlformats.org/officeDocument/2006/relationships/hyperlink" Target="Project%20Name/01-%20Inspection%20Request%20-%20IR/STR/WIR-SURV-61-0.PDF" TargetMode="External"/><Relationship Id="rId142" Type="http://schemas.openxmlformats.org/officeDocument/2006/relationships/hyperlink" Target="Project%20Name/01-%20Inspection%20Request%20-%20IR/STR/WIR-SURV-82-0.PDF" TargetMode="External"/><Relationship Id="rId163" Type="http://schemas.openxmlformats.org/officeDocument/2006/relationships/hyperlink" Target="Project%20Name/01-%20Inspection%20Request%20-%20IR/STR/WIR-SURV-103-0.PDF" TargetMode="External"/><Relationship Id="rId184" Type="http://schemas.openxmlformats.org/officeDocument/2006/relationships/hyperlink" Target="Project%20Name/01-%20Inspection%20Request%20-%20IR/STR/WIR-SURV-124-0.PDF" TargetMode="External"/><Relationship Id="rId219" Type="http://schemas.openxmlformats.org/officeDocument/2006/relationships/hyperlink" Target="Project%20Name/01-%20Inspection%20Request%20-%20IR/STR/WIR-SURV-159-0.PDF" TargetMode="External"/><Relationship Id="rId230" Type="http://schemas.openxmlformats.org/officeDocument/2006/relationships/hyperlink" Target="Project%20Name/01-%20Inspection%20Request%20-%20IR/STR/WIR-SURV-170-0.PDF" TargetMode="External"/><Relationship Id="rId251" Type="http://schemas.openxmlformats.org/officeDocument/2006/relationships/hyperlink" Target="Project%20Name/01-%20Inspection%20Request%20-%20IR/STR/WIR-SURV-191-0.PDF" TargetMode="External"/><Relationship Id="rId25" Type="http://schemas.openxmlformats.org/officeDocument/2006/relationships/hyperlink" Target="Project%20Name/01-%20Inspection%20Request%20-%20IR/STR/WIR-SURV-025-0.PDF" TargetMode="External"/><Relationship Id="rId46" Type="http://schemas.openxmlformats.org/officeDocument/2006/relationships/hyperlink" Target="Project%20Name/01-%20Inspection%20Request%20-%20IR/STR/WIR-SURV-046-0.PDF" TargetMode="External"/><Relationship Id="rId67" Type="http://schemas.openxmlformats.org/officeDocument/2006/relationships/hyperlink" Target="Project%20Name/01-%20Inspection%20Request%20-%20IR/STR/WIR-SURV-007-1.PDF" TargetMode="External"/><Relationship Id="rId272" Type="http://schemas.openxmlformats.org/officeDocument/2006/relationships/hyperlink" Target="Project%20Name/01-%20Inspection%20Request%20-%20IR/STR/WIR-SURV-212-0.PDF" TargetMode="External"/><Relationship Id="rId293" Type="http://schemas.openxmlformats.org/officeDocument/2006/relationships/hyperlink" Target="Project%20Name/01-%20Inspection%20Request%20-%20IR/STR/WIR-SURV-233-0.PDF" TargetMode="External"/><Relationship Id="rId307" Type="http://schemas.openxmlformats.org/officeDocument/2006/relationships/hyperlink" Target="Project%20Name/01-%20Inspection%20Request%20-%20IR/STR/WIR-SURV-247-0.PDF" TargetMode="External"/><Relationship Id="rId328" Type="http://schemas.openxmlformats.org/officeDocument/2006/relationships/hyperlink" Target="Project%20Name/01-%20Inspection%20Request%20-%20IR/STR/WIR-SURV-268-.PDF" TargetMode="External"/><Relationship Id="rId88" Type="http://schemas.openxmlformats.org/officeDocument/2006/relationships/hyperlink" Target="Project%20Name/01-%20Inspection%20Request%20-%20IR/STR/WIR-SURV-028-1.PDF" TargetMode="External"/><Relationship Id="rId111" Type="http://schemas.openxmlformats.org/officeDocument/2006/relationships/hyperlink" Target="Project%20Name/01-%20Inspection%20Request%20-%20IR/STR/WIR-SURV-051-1.PDF" TargetMode="External"/><Relationship Id="rId132" Type="http://schemas.openxmlformats.org/officeDocument/2006/relationships/hyperlink" Target="Project%20Name/01-%20Inspection%20Request%20-%20IR/STR/WIR-SURV-72-0.PDF" TargetMode="External"/><Relationship Id="rId153" Type="http://schemas.openxmlformats.org/officeDocument/2006/relationships/hyperlink" Target="Project%20Name/01-%20Inspection%20Request%20-%20IR/STR/WIR-SURV-93-0.PDF" TargetMode="External"/><Relationship Id="rId174" Type="http://schemas.openxmlformats.org/officeDocument/2006/relationships/hyperlink" Target="Project%20Name/01-%20Inspection%20Request%20-%20IR/STR/WIR-SURV-114-0.PDF" TargetMode="External"/><Relationship Id="rId195" Type="http://schemas.openxmlformats.org/officeDocument/2006/relationships/hyperlink" Target="Project%20Name/01-%20Inspection%20Request%20-%20IR/STR/WIR-SURV-135-0.PDF" TargetMode="External"/><Relationship Id="rId209" Type="http://schemas.openxmlformats.org/officeDocument/2006/relationships/hyperlink" Target="Project%20Name/01-%20Inspection%20Request%20-%20IR/STR/WIR-SURV-149-0.PDF" TargetMode="External"/><Relationship Id="rId220" Type="http://schemas.openxmlformats.org/officeDocument/2006/relationships/hyperlink" Target="Project%20Name/01-%20Inspection%20Request%20-%20IR/STR/WIR-SURV-160-0.PDF" TargetMode="External"/><Relationship Id="rId241" Type="http://schemas.openxmlformats.org/officeDocument/2006/relationships/hyperlink" Target="Project%20Name/01-%20Inspection%20Request%20-%20IR/STR/WIR-SURV-181-0.PDF" TargetMode="External"/><Relationship Id="rId15" Type="http://schemas.openxmlformats.org/officeDocument/2006/relationships/hyperlink" Target="Project%20Name/01-%20Inspection%20Request%20-%20IR/STR/WIR-SURV-015-0.PDF" TargetMode="External"/><Relationship Id="rId36" Type="http://schemas.openxmlformats.org/officeDocument/2006/relationships/hyperlink" Target="Project%20Name/01-%20Inspection%20Request%20-%20IR/STR/WIR-SURV-036-0.PDF" TargetMode="External"/><Relationship Id="rId57" Type="http://schemas.openxmlformats.org/officeDocument/2006/relationships/hyperlink" Target="Project%20Name/01-%20Inspection%20Request%20-%20IR/STR/WIR-SURV-057-0.PDF" TargetMode="External"/><Relationship Id="rId262" Type="http://schemas.openxmlformats.org/officeDocument/2006/relationships/hyperlink" Target="Project%20Name/01-%20Inspection%20Request%20-%20IR/STR/WIR-SURV-202-0.PDF" TargetMode="External"/><Relationship Id="rId283" Type="http://schemas.openxmlformats.org/officeDocument/2006/relationships/hyperlink" Target="Project%20Name/01-%20Inspection%20Request%20-%20IR/STR/WIR-SURV-223-0.PDF" TargetMode="External"/><Relationship Id="rId318" Type="http://schemas.openxmlformats.org/officeDocument/2006/relationships/hyperlink" Target="Project%20Name/01-%20Inspection%20Request%20-%20IR/STR/WIR-SURV-258-0.PDF" TargetMode="External"/><Relationship Id="rId339" Type="http://schemas.openxmlformats.org/officeDocument/2006/relationships/hyperlink" Target="Project%20Name/01-%20Inspection%20Request%20-%20IR/STR/WIR-SURV-279-.PDF" TargetMode="External"/><Relationship Id="rId78" Type="http://schemas.openxmlformats.org/officeDocument/2006/relationships/hyperlink" Target="Project%20Name/01-%20Inspection%20Request%20-%20IR/STR/WIR-SURV-018-1.PDF" TargetMode="External"/><Relationship Id="rId99" Type="http://schemas.openxmlformats.org/officeDocument/2006/relationships/hyperlink" Target="Project%20Name/01-%20Inspection%20Request%20-%20IR/STR/WIR-SURV-039-1.PDF" TargetMode="External"/><Relationship Id="rId101" Type="http://schemas.openxmlformats.org/officeDocument/2006/relationships/hyperlink" Target="Project%20Name/01-%20Inspection%20Request%20-%20IR/STR/WIR-SURV-041-1.PDF" TargetMode="External"/><Relationship Id="rId122" Type="http://schemas.openxmlformats.org/officeDocument/2006/relationships/hyperlink" Target="Project%20Name/01-%20Inspection%20Request%20-%20IR/STR/WIR-SURV-62-0.PDF" TargetMode="External"/><Relationship Id="rId143" Type="http://schemas.openxmlformats.org/officeDocument/2006/relationships/hyperlink" Target="Project%20Name/01-%20Inspection%20Request%20-%20IR/STR/WIR-SURV-83-0.PDF" TargetMode="External"/><Relationship Id="rId164" Type="http://schemas.openxmlformats.org/officeDocument/2006/relationships/hyperlink" Target="Project%20Name/01-%20Inspection%20Request%20-%20IR/STR/WIR-SURV-104-0.PDF" TargetMode="External"/><Relationship Id="rId185" Type="http://schemas.openxmlformats.org/officeDocument/2006/relationships/hyperlink" Target="Project%20Name/01-%20Inspection%20Request%20-%20IR/STR/WIR-SURV-125-0.PDF" TargetMode="External"/><Relationship Id="rId9" Type="http://schemas.openxmlformats.org/officeDocument/2006/relationships/hyperlink" Target="Project%20Name/01-%20Inspection%20Request%20-%20IR/STR/WIR-SURV-009-0.PDF" TargetMode="External"/><Relationship Id="rId210" Type="http://schemas.openxmlformats.org/officeDocument/2006/relationships/hyperlink" Target="Project%20Name/01-%20Inspection%20Request%20-%20IR/STR/WIR-SURV-150-0.PDF" TargetMode="External"/><Relationship Id="rId26" Type="http://schemas.openxmlformats.org/officeDocument/2006/relationships/hyperlink" Target="Project%20Name/01-%20Inspection%20Request%20-%20IR/STR/WIR-SURV-026-0.PDF" TargetMode="External"/><Relationship Id="rId231" Type="http://schemas.openxmlformats.org/officeDocument/2006/relationships/hyperlink" Target="Project%20Name/01-%20Inspection%20Request%20-%20IR/STR/WIR-SURV-171-0.PDF" TargetMode="External"/><Relationship Id="rId252" Type="http://schemas.openxmlformats.org/officeDocument/2006/relationships/hyperlink" Target="Project%20Name/01-%20Inspection%20Request%20-%20IR/STR/WIR-SURV-192-0.PDF" TargetMode="External"/><Relationship Id="rId273" Type="http://schemas.openxmlformats.org/officeDocument/2006/relationships/hyperlink" Target="Project%20Name/01-%20Inspection%20Request%20-%20IR/STR/WIR-SURV-213-0.PDF" TargetMode="External"/><Relationship Id="rId294" Type="http://schemas.openxmlformats.org/officeDocument/2006/relationships/hyperlink" Target="Project%20Name/01-%20Inspection%20Request%20-%20IR/STR/WIR-SURV-234-0.PDF" TargetMode="External"/><Relationship Id="rId308" Type="http://schemas.openxmlformats.org/officeDocument/2006/relationships/hyperlink" Target="Project%20Name/01-%20Inspection%20Request%20-%20IR/STR/WIR-SURV-248-0.PDF" TargetMode="External"/><Relationship Id="rId329" Type="http://schemas.openxmlformats.org/officeDocument/2006/relationships/hyperlink" Target="Project%20Name/01-%20Inspection%20Request%20-%20IR/STR/WIR-SURV-269-.PDF" TargetMode="External"/><Relationship Id="rId47" Type="http://schemas.openxmlformats.org/officeDocument/2006/relationships/hyperlink" Target="Project%20Name/01-%20Inspection%20Request%20-%20IR/STR/WIR-SURV-047-0.PDF" TargetMode="External"/><Relationship Id="rId68" Type="http://schemas.openxmlformats.org/officeDocument/2006/relationships/hyperlink" Target="Project%20Name/01-%20Inspection%20Request%20-%20IR/STR/WIR-SURV-008-1.PDF" TargetMode="External"/><Relationship Id="rId89" Type="http://schemas.openxmlformats.org/officeDocument/2006/relationships/hyperlink" Target="Project%20Name/01-%20Inspection%20Request%20-%20IR/STR/WIR-SURV-029-1.PDF" TargetMode="External"/><Relationship Id="rId112" Type="http://schemas.openxmlformats.org/officeDocument/2006/relationships/hyperlink" Target="Project%20Name/01-%20Inspection%20Request%20-%20IR/STR/WIR-SURV-052-1.PDF" TargetMode="External"/><Relationship Id="rId133" Type="http://schemas.openxmlformats.org/officeDocument/2006/relationships/hyperlink" Target="Project%20Name/01-%20Inspection%20Request%20-%20IR/STR/WIR-SURV-73-0.PDF" TargetMode="External"/><Relationship Id="rId154" Type="http://schemas.openxmlformats.org/officeDocument/2006/relationships/hyperlink" Target="Project%20Name/01-%20Inspection%20Request%20-%20IR/STR/WIR-SURV-94-0.PDF" TargetMode="External"/><Relationship Id="rId175" Type="http://schemas.openxmlformats.org/officeDocument/2006/relationships/hyperlink" Target="Project%20Name/01-%20Inspection%20Request%20-%20IR/STR/WIR-SURV-115-0.PDF" TargetMode="External"/><Relationship Id="rId340" Type="http://schemas.openxmlformats.org/officeDocument/2006/relationships/hyperlink" Target="Project%20Name/01-%20Inspection%20Request%20-%20IR/STR/WIR-SURV-280-.PDF" TargetMode="External"/><Relationship Id="rId196" Type="http://schemas.openxmlformats.org/officeDocument/2006/relationships/hyperlink" Target="Project%20Name/01-%20Inspection%20Request%20-%20IR/STR/WIR-SURV-136-0.PDF" TargetMode="External"/><Relationship Id="rId200" Type="http://schemas.openxmlformats.org/officeDocument/2006/relationships/hyperlink" Target="Project%20Name/01-%20Inspection%20Request%20-%20IR/STR/WIR-SURV-140-0.PDF" TargetMode="External"/><Relationship Id="rId16" Type="http://schemas.openxmlformats.org/officeDocument/2006/relationships/hyperlink" Target="Project%20Name/01-%20Inspection%20Request%20-%20IR/STR/WIR-SURV-016-0.PDF" TargetMode="External"/><Relationship Id="rId221" Type="http://schemas.openxmlformats.org/officeDocument/2006/relationships/hyperlink" Target="Project%20Name/01-%20Inspection%20Request%20-%20IR/STR/WIR-SURV-161-0.PDF" TargetMode="External"/><Relationship Id="rId242" Type="http://schemas.openxmlformats.org/officeDocument/2006/relationships/hyperlink" Target="Project%20Name/01-%20Inspection%20Request%20-%20IR/STR/WIR-SURV-182-0.PDF" TargetMode="External"/><Relationship Id="rId263" Type="http://schemas.openxmlformats.org/officeDocument/2006/relationships/hyperlink" Target="Project%20Name/01-%20Inspection%20Request%20-%20IR/STR/WIR-SURV-203-0.PDF" TargetMode="External"/><Relationship Id="rId284" Type="http://schemas.openxmlformats.org/officeDocument/2006/relationships/hyperlink" Target="Project%20Name/01-%20Inspection%20Request%20-%20IR/STR/WIR-SURV-224-0.PDF" TargetMode="External"/><Relationship Id="rId319" Type="http://schemas.openxmlformats.org/officeDocument/2006/relationships/hyperlink" Target="Project%20Name/01-%20Inspection%20Request%20-%20IR/STR/WIR-SURV-259-0.PDF" TargetMode="External"/><Relationship Id="rId37" Type="http://schemas.openxmlformats.org/officeDocument/2006/relationships/hyperlink" Target="Project%20Name/01-%20Inspection%20Request%20-%20IR/STR/WIR-SURV-037-0.PDF" TargetMode="External"/><Relationship Id="rId58" Type="http://schemas.openxmlformats.org/officeDocument/2006/relationships/hyperlink" Target="Project%20Name/01-%20Inspection%20Request%20-%20IR/STR/WIR-SURV-058-0.PDF" TargetMode="External"/><Relationship Id="rId79" Type="http://schemas.openxmlformats.org/officeDocument/2006/relationships/hyperlink" Target="Project%20Name/01-%20Inspection%20Request%20-%20IR/STR/WIR-SURV-019-1.PDF" TargetMode="External"/><Relationship Id="rId102" Type="http://schemas.openxmlformats.org/officeDocument/2006/relationships/hyperlink" Target="Project%20Name/01-%20Inspection%20Request%20-%20IR/STR/WIR-SURV-042-1.PDF" TargetMode="External"/><Relationship Id="rId123" Type="http://schemas.openxmlformats.org/officeDocument/2006/relationships/hyperlink" Target="Project%20Name/01-%20Inspection%20Request%20-%20IR/STR/WIR-SURV-63-0.PDF" TargetMode="External"/><Relationship Id="rId144" Type="http://schemas.openxmlformats.org/officeDocument/2006/relationships/hyperlink" Target="Project%20Name/01-%20Inspection%20Request%20-%20IR/STR/WIR-SURV-84-0.PDF" TargetMode="External"/><Relationship Id="rId330" Type="http://schemas.openxmlformats.org/officeDocument/2006/relationships/hyperlink" Target="Project%20Name/01-%20Inspection%20Request%20-%20IR/STR/WIR-SURV-270-.PDF" TargetMode="External"/><Relationship Id="rId90" Type="http://schemas.openxmlformats.org/officeDocument/2006/relationships/hyperlink" Target="Project%20Name/01-%20Inspection%20Request%20-%20IR/STR/WIR-SURV-030-1.PDF" TargetMode="External"/><Relationship Id="rId165" Type="http://schemas.openxmlformats.org/officeDocument/2006/relationships/hyperlink" Target="Project%20Name/01-%20Inspection%20Request%20-%20IR/STR/WIR-SURV-105-0.PDF" TargetMode="External"/><Relationship Id="rId186" Type="http://schemas.openxmlformats.org/officeDocument/2006/relationships/hyperlink" Target="Project%20Name/01-%20Inspection%20Request%20-%20IR/STR/WIR-SURV-126-0.PDF" TargetMode="External"/><Relationship Id="rId211" Type="http://schemas.openxmlformats.org/officeDocument/2006/relationships/hyperlink" Target="Project%20Name/01-%20Inspection%20Request%20-%20IR/STR/WIR-SURV-151-0.PDF" TargetMode="External"/><Relationship Id="rId232" Type="http://schemas.openxmlformats.org/officeDocument/2006/relationships/hyperlink" Target="Project%20Name/01-%20Inspection%20Request%20-%20IR/STR/WIR-SURV-172-0.PDF" TargetMode="External"/><Relationship Id="rId253" Type="http://schemas.openxmlformats.org/officeDocument/2006/relationships/hyperlink" Target="Project%20Name/01-%20Inspection%20Request%20-%20IR/STR/WIR-SURV-193-0.PDF" TargetMode="External"/><Relationship Id="rId274" Type="http://schemas.openxmlformats.org/officeDocument/2006/relationships/hyperlink" Target="Project%20Name/01-%20Inspection%20Request%20-%20IR/STR/WIR-SURV-214-0.PDF" TargetMode="External"/><Relationship Id="rId295" Type="http://schemas.openxmlformats.org/officeDocument/2006/relationships/hyperlink" Target="Project%20Name/01-%20Inspection%20Request%20-%20IR/STR/WIR-SURV-235-0.PDF" TargetMode="External"/><Relationship Id="rId309" Type="http://schemas.openxmlformats.org/officeDocument/2006/relationships/hyperlink" Target="Project%20Name/01-%20Inspection%20Request%20-%20IR/STR/WIR-SURV-249-0.PDF" TargetMode="External"/><Relationship Id="rId27" Type="http://schemas.openxmlformats.org/officeDocument/2006/relationships/hyperlink" Target="Project%20Name/01-%20Inspection%20Request%20-%20IR/STR/WIR-SURV-027-0.PDF" TargetMode="External"/><Relationship Id="rId48" Type="http://schemas.openxmlformats.org/officeDocument/2006/relationships/hyperlink" Target="Project%20Name/01-%20Inspection%20Request%20-%20IR/STR/WIR-SURV-048-0.PDF" TargetMode="External"/><Relationship Id="rId69" Type="http://schemas.openxmlformats.org/officeDocument/2006/relationships/hyperlink" Target="Project%20Name/01-%20Inspection%20Request%20-%20IR/STR/WIR-SURV-009-1.PDF" TargetMode="External"/><Relationship Id="rId113" Type="http://schemas.openxmlformats.org/officeDocument/2006/relationships/hyperlink" Target="Project%20Name/01-%20Inspection%20Request%20-%20IR/STR/WIR-SURV-053-1.PDF" TargetMode="External"/><Relationship Id="rId134" Type="http://schemas.openxmlformats.org/officeDocument/2006/relationships/hyperlink" Target="Project%20Name/01-%20Inspection%20Request%20-%20IR/STR/WIR-SURV-74-0.PDF" TargetMode="External"/><Relationship Id="rId320" Type="http://schemas.openxmlformats.org/officeDocument/2006/relationships/hyperlink" Target="Project%20Name/01-%20Inspection%20Request%20-%20IR/STR/WIR-SURV-260-0.PDF" TargetMode="External"/><Relationship Id="rId80" Type="http://schemas.openxmlformats.org/officeDocument/2006/relationships/hyperlink" Target="Project%20Name/01-%20Inspection%20Request%20-%20IR/STR/WIR-SURV-020-1.PDF" TargetMode="External"/><Relationship Id="rId155" Type="http://schemas.openxmlformats.org/officeDocument/2006/relationships/hyperlink" Target="Project%20Name/01-%20Inspection%20Request%20-%20IR/STR/WIR-SURV-95-0.PDF" TargetMode="External"/><Relationship Id="rId176" Type="http://schemas.openxmlformats.org/officeDocument/2006/relationships/hyperlink" Target="Project%20Name/01-%20Inspection%20Request%20-%20IR/STR/WIR-SURV-116-0.PDF" TargetMode="External"/><Relationship Id="rId197" Type="http://schemas.openxmlformats.org/officeDocument/2006/relationships/hyperlink" Target="Project%20Name/01-%20Inspection%20Request%20-%20IR/STR/WIR-SURV-137-0.PDF" TargetMode="External"/><Relationship Id="rId341" Type="http://schemas.openxmlformats.org/officeDocument/2006/relationships/hyperlink" Target="Project%20Name/01-%20Inspection%20Request%20-%20IR/STR/WIR-SURV-281-.PDF" TargetMode="External"/><Relationship Id="rId201" Type="http://schemas.openxmlformats.org/officeDocument/2006/relationships/hyperlink" Target="Project%20Name/01-%20Inspection%20Request%20-%20IR/STR/WIR-SURV-141-0.PDF" TargetMode="External"/><Relationship Id="rId222" Type="http://schemas.openxmlformats.org/officeDocument/2006/relationships/hyperlink" Target="Project%20Name/01-%20Inspection%20Request%20-%20IR/STR/WIR-SURV-162-0.PDF" TargetMode="External"/><Relationship Id="rId243" Type="http://schemas.openxmlformats.org/officeDocument/2006/relationships/hyperlink" Target="Project%20Name/01-%20Inspection%20Request%20-%20IR/STR/WIR-SURV-183-0.PDF" TargetMode="External"/><Relationship Id="rId264" Type="http://schemas.openxmlformats.org/officeDocument/2006/relationships/hyperlink" Target="Project%20Name/01-%20Inspection%20Request%20-%20IR/STR/WIR-SURV-204-0.PDF" TargetMode="External"/><Relationship Id="rId285" Type="http://schemas.openxmlformats.org/officeDocument/2006/relationships/hyperlink" Target="Project%20Name/01-%20Inspection%20Request%20-%20IR/STR/WIR-SURV-225-0.PDF" TargetMode="External"/><Relationship Id="rId17" Type="http://schemas.openxmlformats.org/officeDocument/2006/relationships/hyperlink" Target="Project%20Name/01-%20Inspection%20Request%20-%20IR/STR/WIR-SURV-017-0.PDF" TargetMode="External"/><Relationship Id="rId38" Type="http://schemas.openxmlformats.org/officeDocument/2006/relationships/hyperlink" Target="Project%20Name/01-%20Inspection%20Request%20-%20IR/STR/WIR-SURV-038-0.PDF" TargetMode="External"/><Relationship Id="rId59" Type="http://schemas.openxmlformats.org/officeDocument/2006/relationships/hyperlink" Target="Project%20Name/01-%20Inspection%20Request%20-%20IR/STR/WIR-SURV-059-0.PDF" TargetMode="External"/><Relationship Id="rId103" Type="http://schemas.openxmlformats.org/officeDocument/2006/relationships/hyperlink" Target="Project%20Name/01-%20Inspection%20Request%20-%20IR/STR/WIR-SURV-043-1.PDF" TargetMode="External"/><Relationship Id="rId124" Type="http://schemas.openxmlformats.org/officeDocument/2006/relationships/hyperlink" Target="Project%20Name/01-%20Inspection%20Request%20-%20IR/STR/WIR-SURV-64-0.PDF" TargetMode="External"/><Relationship Id="rId310" Type="http://schemas.openxmlformats.org/officeDocument/2006/relationships/hyperlink" Target="Project%20Name/01-%20Inspection%20Request%20-%20IR/STR/WIR-SURV-250-0.PDF" TargetMode="External"/><Relationship Id="rId70" Type="http://schemas.openxmlformats.org/officeDocument/2006/relationships/hyperlink" Target="Project%20Name/01-%20Inspection%20Request%20-%20IR/STR/WIR-SURV-010-1.PDF" TargetMode="External"/><Relationship Id="rId91" Type="http://schemas.openxmlformats.org/officeDocument/2006/relationships/hyperlink" Target="Project%20Name/01-%20Inspection%20Request%20-%20IR/STR/WIR-SURV-031-1.PDF" TargetMode="External"/><Relationship Id="rId145" Type="http://schemas.openxmlformats.org/officeDocument/2006/relationships/hyperlink" Target="Project%20Name/01-%20Inspection%20Request%20-%20IR/STR/WIR-SURV-85-0.PDF" TargetMode="External"/><Relationship Id="rId166" Type="http://schemas.openxmlformats.org/officeDocument/2006/relationships/hyperlink" Target="Project%20Name/01-%20Inspection%20Request%20-%20IR/STR/WIR-SURV-106-0.PDF" TargetMode="External"/><Relationship Id="rId187" Type="http://schemas.openxmlformats.org/officeDocument/2006/relationships/hyperlink" Target="Project%20Name/01-%20Inspection%20Request%20-%20IR/STR/WIR-SURV-127-0.PDF" TargetMode="External"/><Relationship Id="rId331" Type="http://schemas.openxmlformats.org/officeDocument/2006/relationships/hyperlink" Target="Project%20Name/01-%20Inspection%20Request%20-%20IR/STR/WIR-SURV-271-.PDF" TargetMode="External"/><Relationship Id="rId1" Type="http://schemas.openxmlformats.org/officeDocument/2006/relationships/hyperlink" Target="Project%20Name/01-%20Inspection%20Request%20-%20IR/STR/WIR-SURV-001-0.PDF" TargetMode="External"/><Relationship Id="rId212" Type="http://schemas.openxmlformats.org/officeDocument/2006/relationships/hyperlink" Target="Project%20Name/01-%20Inspection%20Request%20-%20IR/STR/WIR-SURV-152-0.PDF" TargetMode="External"/><Relationship Id="rId233" Type="http://schemas.openxmlformats.org/officeDocument/2006/relationships/hyperlink" Target="Project%20Name/01-%20Inspection%20Request%20-%20IR/STR/WIR-SURV-173-0.PDF" TargetMode="External"/><Relationship Id="rId254" Type="http://schemas.openxmlformats.org/officeDocument/2006/relationships/hyperlink" Target="Project%20Name/01-%20Inspection%20Request%20-%20IR/STR/WIR-SURV-194-0.PDF" TargetMode="External"/><Relationship Id="rId28" Type="http://schemas.openxmlformats.org/officeDocument/2006/relationships/hyperlink" Target="Project%20Name/01-%20Inspection%20Request%20-%20IR/STR/WIR-SURV-028-0.PDF" TargetMode="External"/><Relationship Id="rId49" Type="http://schemas.openxmlformats.org/officeDocument/2006/relationships/hyperlink" Target="Project%20Name/01-%20Inspection%20Request%20-%20IR/STR/WIR-SURV-049-0.PDF" TargetMode="External"/><Relationship Id="rId114" Type="http://schemas.openxmlformats.org/officeDocument/2006/relationships/hyperlink" Target="Project%20Name/01-%20Inspection%20Request%20-%20IR/STR/WIR-SURV-054-1.PDF" TargetMode="External"/><Relationship Id="rId275" Type="http://schemas.openxmlformats.org/officeDocument/2006/relationships/hyperlink" Target="Project%20Name/01-%20Inspection%20Request%20-%20IR/STR/WIR-SURV-215-0.PDF" TargetMode="External"/><Relationship Id="rId296" Type="http://schemas.openxmlformats.org/officeDocument/2006/relationships/hyperlink" Target="Project%20Name/01-%20Inspection%20Request%20-%20IR/STR/WIR-SURV-236-0.PDF" TargetMode="External"/><Relationship Id="rId300" Type="http://schemas.openxmlformats.org/officeDocument/2006/relationships/hyperlink" Target="Project%20Name/01-%20Inspection%20Request%20-%20IR/STR/WIR-SURV-240-0.PDF" TargetMode="External"/><Relationship Id="rId60" Type="http://schemas.openxmlformats.org/officeDocument/2006/relationships/hyperlink" Target="Project%20Name/01-%20Inspection%20Request%20-%20IR/STR/WIR-SURV-060-0.PDF" TargetMode="External"/><Relationship Id="rId81" Type="http://schemas.openxmlformats.org/officeDocument/2006/relationships/hyperlink" Target="Project%20Name/01-%20Inspection%20Request%20-%20IR/STR/WIR-SURV-021-1.PDF" TargetMode="External"/><Relationship Id="rId135" Type="http://schemas.openxmlformats.org/officeDocument/2006/relationships/hyperlink" Target="Project%20Name/01-%20Inspection%20Request%20-%20IR/STR/WIR-SURV-75-0.PDF" TargetMode="External"/><Relationship Id="rId156" Type="http://schemas.openxmlformats.org/officeDocument/2006/relationships/hyperlink" Target="Project%20Name/01-%20Inspection%20Request%20-%20IR/STR/WIR-SURV-96-0.PDF" TargetMode="External"/><Relationship Id="rId177" Type="http://schemas.openxmlformats.org/officeDocument/2006/relationships/hyperlink" Target="Project%20Name/01-%20Inspection%20Request%20-%20IR/STR/WIR-SURV-117-0.PDF" TargetMode="External"/><Relationship Id="rId198" Type="http://schemas.openxmlformats.org/officeDocument/2006/relationships/hyperlink" Target="Project%20Name/01-%20Inspection%20Request%20-%20IR/STR/WIR-SURV-138-0.PDF" TargetMode="External"/><Relationship Id="rId321" Type="http://schemas.openxmlformats.org/officeDocument/2006/relationships/hyperlink" Target="Project%20Name/01-%20Inspection%20Request%20-%20IR/STR/WIR-SURV-261-0.PDF" TargetMode="External"/><Relationship Id="rId342" Type="http://schemas.openxmlformats.org/officeDocument/2006/relationships/printerSettings" Target="../printerSettings/printerSettings5.bin"/><Relationship Id="rId202" Type="http://schemas.openxmlformats.org/officeDocument/2006/relationships/hyperlink" Target="Project%20Name/01-%20Inspection%20Request%20-%20IR/STR/WIR-SURV-142-0.PDF" TargetMode="External"/><Relationship Id="rId223" Type="http://schemas.openxmlformats.org/officeDocument/2006/relationships/hyperlink" Target="Project%20Name/01-%20Inspection%20Request%20-%20IR/STR/WIR-SURV-163-0.PDF" TargetMode="External"/><Relationship Id="rId244" Type="http://schemas.openxmlformats.org/officeDocument/2006/relationships/hyperlink" Target="Project%20Name/01-%20Inspection%20Request%20-%20IR/STR/WIR-SURV-184-0.PDF" TargetMode="External"/><Relationship Id="rId18" Type="http://schemas.openxmlformats.org/officeDocument/2006/relationships/hyperlink" Target="Project%20Name/01-%20Inspection%20Request%20-%20IR/STR/WIR-SURV-018-0.PDF" TargetMode="External"/><Relationship Id="rId39" Type="http://schemas.openxmlformats.org/officeDocument/2006/relationships/hyperlink" Target="Project%20Name/01-%20Inspection%20Request%20-%20IR/STR/WIR-SURV-039-0.PDF" TargetMode="External"/><Relationship Id="rId265" Type="http://schemas.openxmlformats.org/officeDocument/2006/relationships/hyperlink" Target="Project%20Name/01-%20Inspection%20Request%20-%20IR/STR/WIR-SURV-205-0.PDF" TargetMode="External"/><Relationship Id="rId286" Type="http://schemas.openxmlformats.org/officeDocument/2006/relationships/hyperlink" Target="Project%20Name/01-%20Inspection%20Request%20-%20IR/STR/WIR-SURV-226-0.PDF" TargetMode="External"/><Relationship Id="rId50" Type="http://schemas.openxmlformats.org/officeDocument/2006/relationships/hyperlink" Target="Project%20Name/01-%20Inspection%20Request%20-%20IR/STR/WIR-SURV-050-0.PDF" TargetMode="External"/><Relationship Id="rId104" Type="http://schemas.openxmlformats.org/officeDocument/2006/relationships/hyperlink" Target="Project%20Name/01-%20Inspection%20Request%20-%20IR/STR/WIR-SURV-044-1.PDF" TargetMode="External"/><Relationship Id="rId125" Type="http://schemas.openxmlformats.org/officeDocument/2006/relationships/hyperlink" Target="Project%20Name/01-%20Inspection%20Request%20-%20IR/STR/WIR-SURV-65-0.PDF" TargetMode="External"/><Relationship Id="rId146" Type="http://schemas.openxmlformats.org/officeDocument/2006/relationships/hyperlink" Target="Project%20Name/01-%20Inspection%20Request%20-%20IR/STR/WIR-SURV-86-0.PDF" TargetMode="External"/><Relationship Id="rId167" Type="http://schemas.openxmlformats.org/officeDocument/2006/relationships/hyperlink" Target="Project%20Name/01-%20Inspection%20Request%20-%20IR/STR/WIR-SURV-107-0.PDF" TargetMode="External"/><Relationship Id="rId188" Type="http://schemas.openxmlformats.org/officeDocument/2006/relationships/hyperlink" Target="Project%20Name/01-%20Inspection%20Request%20-%20IR/STR/WIR-SURV-128-0.PDF" TargetMode="External"/><Relationship Id="rId311" Type="http://schemas.openxmlformats.org/officeDocument/2006/relationships/hyperlink" Target="Project%20Name/01-%20Inspection%20Request%20-%20IR/STR/WIR-SURV-251-0.PDF" TargetMode="External"/><Relationship Id="rId332" Type="http://schemas.openxmlformats.org/officeDocument/2006/relationships/hyperlink" Target="Project%20Name/01-%20Inspection%20Request%20-%20IR/STR/WIR-SURV-272-.PDF" TargetMode="External"/><Relationship Id="rId71" Type="http://schemas.openxmlformats.org/officeDocument/2006/relationships/hyperlink" Target="Project%20Name/01-%20Inspection%20Request%20-%20IR/STR/WIR-SURV-011-1.PDF" TargetMode="External"/><Relationship Id="rId92" Type="http://schemas.openxmlformats.org/officeDocument/2006/relationships/hyperlink" Target="Project%20Name/01-%20Inspection%20Request%20-%20IR/STR/WIR-SURV-032-1.PDF" TargetMode="External"/><Relationship Id="rId213" Type="http://schemas.openxmlformats.org/officeDocument/2006/relationships/hyperlink" Target="Project%20Name/01-%20Inspection%20Request%20-%20IR/STR/WIR-SURV-153-0.PDF" TargetMode="External"/><Relationship Id="rId234" Type="http://schemas.openxmlformats.org/officeDocument/2006/relationships/hyperlink" Target="Project%20Name/01-%20Inspection%20Request%20-%20IR/STR/WIR-SURV-174-0.PDF" TargetMode="External"/><Relationship Id="rId2" Type="http://schemas.openxmlformats.org/officeDocument/2006/relationships/hyperlink" Target="Project%20Name/01-%20Inspection%20Request%20-%20IR/STR/WIR-SURV-002-0.PDF" TargetMode="External"/><Relationship Id="rId29" Type="http://schemas.openxmlformats.org/officeDocument/2006/relationships/hyperlink" Target="Project%20Name/01-%20Inspection%20Request%20-%20IR/STR/WIR-SURV-029-0.PDF" TargetMode="External"/><Relationship Id="rId255" Type="http://schemas.openxmlformats.org/officeDocument/2006/relationships/hyperlink" Target="Project%20Name/01-%20Inspection%20Request%20-%20IR/STR/WIR-SURV-195-0.PDF" TargetMode="External"/><Relationship Id="rId276" Type="http://schemas.openxmlformats.org/officeDocument/2006/relationships/hyperlink" Target="Project%20Name/01-%20Inspection%20Request%20-%20IR/STR/WIR-SURV-216-0.PDF" TargetMode="External"/><Relationship Id="rId297" Type="http://schemas.openxmlformats.org/officeDocument/2006/relationships/hyperlink" Target="Project%20Name/01-%20Inspection%20Request%20-%20IR/STR/WIR-SURV-237-0.PDF" TargetMode="External"/><Relationship Id="rId40" Type="http://schemas.openxmlformats.org/officeDocument/2006/relationships/hyperlink" Target="Project%20Name/01-%20Inspection%20Request%20-%20IR/STR/WIR-SURV-040-0.PDF" TargetMode="External"/><Relationship Id="rId115" Type="http://schemas.openxmlformats.org/officeDocument/2006/relationships/hyperlink" Target="Project%20Name/01-%20Inspection%20Request%20-%20IR/STR/WIR-SURV-055-1.PDF" TargetMode="External"/><Relationship Id="rId136" Type="http://schemas.openxmlformats.org/officeDocument/2006/relationships/hyperlink" Target="Project%20Name/01-%20Inspection%20Request%20-%20IR/STR/WIR-SURV-76-0.PDF" TargetMode="External"/><Relationship Id="rId157" Type="http://schemas.openxmlformats.org/officeDocument/2006/relationships/hyperlink" Target="Project%20Name/01-%20Inspection%20Request%20-%20IR/STR/WIR-SURV-97-0.PDF" TargetMode="External"/><Relationship Id="rId178" Type="http://schemas.openxmlformats.org/officeDocument/2006/relationships/hyperlink" Target="Project%20Name/01-%20Inspection%20Request%20-%20IR/STR/WIR-SURV-118-0.PDF" TargetMode="External"/><Relationship Id="rId301" Type="http://schemas.openxmlformats.org/officeDocument/2006/relationships/hyperlink" Target="Project%20Name/01-%20Inspection%20Request%20-%20IR/STR/WIR-SURV-241-0.PDF" TargetMode="External"/><Relationship Id="rId322" Type="http://schemas.openxmlformats.org/officeDocument/2006/relationships/hyperlink" Target="Project%20Name/01-%20Inspection%20Request%20-%20IR/STR/WIR-SURV-262-0.PDF" TargetMode="External"/><Relationship Id="rId343" Type="http://schemas.openxmlformats.org/officeDocument/2006/relationships/drawing" Target="../drawings/drawing5.xml"/><Relationship Id="rId61" Type="http://schemas.openxmlformats.org/officeDocument/2006/relationships/hyperlink" Target="Project%20Name/01-%20Inspection%20Request%20-%20IR/STR/WIR-SURV-001-1.PDF" TargetMode="External"/><Relationship Id="rId82" Type="http://schemas.openxmlformats.org/officeDocument/2006/relationships/hyperlink" Target="Project%20Name/01-%20Inspection%20Request%20-%20IR/STR/WIR-SURV-022-1.PDF" TargetMode="External"/><Relationship Id="rId199" Type="http://schemas.openxmlformats.org/officeDocument/2006/relationships/hyperlink" Target="Project%20Name/01-%20Inspection%20Request%20-%20IR/STR/WIR-SURV-139-0.PDF" TargetMode="External"/><Relationship Id="rId203" Type="http://schemas.openxmlformats.org/officeDocument/2006/relationships/hyperlink" Target="Project%20Name/01-%20Inspection%20Request%20-%20IR/STR/WIR-SURV-143-0.PDF" TargetMode="External"/><Relationship Id="rId19" Type="http://schemas.openxmlformats.org/officeDocument/2006/relationships/hyperlink" Target="Project%20Name/01-%20Inspection%20Request%20-%20IR/STR/WIR-SURV-019-0.PDF" TargetMode="External"/><Relationship Id="rId224" Type="http://schemas.openxmlformats.org/officeDocument/2006/relationships/hyperlink" Target="Project%20Name/01-%20Inspection%20Request%20-%20IR/STR/WIR-SURV-164-0.PDF" TargetMode="External"/><Relationship Id="rId245" Type="http://schemas.openxmlformats.org/officeDocument/2006/relationships/hyperlink" Target="Project%20Name/01-%20Inspection%20Request%20-%20IR/STR/WIR-SURV-185-0.PDF" TargetMode="External"/><Relationship Id="rId266" Type="http://schemas.openxmlformats.org/officeDocument/2006/relationships/hyperlink" Target="Project%20Name/01-%20Inspection%20Request%20-%20IR/STR/WIR-SURV-206-0.PDF" TargetMode="External"/><Relationship Id="rId287" Type="http://schemas.openxmlformats.org/officeDocument/2006/relationships/hyperlink" Target="Project%20Name/01-%20Inspection%20Request%20-%20IR/STR/WIR-SURV-227-0.PDF" TargetMode="External"/><Relationship Id="rId30" Type="http://schemas.openxmlformats.org/officeDocument/2006/relationships/hyperlink" Target="Project%20Name/01-%20Inspection%20Request%20-%20IR/STR/WIR-SURV-030-0.PDF" TargetMode="External"/><Relationship Id="rId105" Type="http://schemas.openxmlformats.org/officeDocument/2006/relationships/hyperlink" Target="Project%20Name/01-%20Inspection%20Request%20-%20IR/STR/WIR-SURV-045-1.PDF" TargetMode="External"/><Relationship Id="rId126" Type="http://schemas.openxmlformats.org/officeDocument/2006/relationships/hyperlink" Target="Project%20Name/01-%20Inspection%20Request%20-%20IR/STR/WIR-SURV-66-0.PDF" TargetMode="External"/><Relationship Id="rId147" Type="http://schemas.openxmlformats.org/officeDocument/2006/relationships/hyperlink" Target="Project%20Name/01-%20Inspection%20Request%20-%20IR/STR/WIR-SURV-87-0.PDF" TargetMode="External"/><Relationship Id="rId168" Type="http://schemas.openxmlformats.org/officeDocument/2006/relationships/hyperlink" Target="Project%20Name/01-%20Inspection%20Request%20-%20IR/STR/WIR-SURV-108-0.PDF" TargetMode="External"/><Relationship Id="rId312" Type="http://schemas.openxmlformats.org/officeDocument/2006/relationships/hyperlink" Target="Project%20Name/01-%20Inspection%20Request%20-%20IR/STR/WIR-SURV-252-0.PDF" TargetMode="External"/><Relationship Id="rId333" Type="http://schemas.openxmlformats.org/officeDocument/2006/relationships/hyperlink" Target="Project%20Name/01-%20Inspection%20Request%20-%20IR/STR/WIR-SURV-273-.PDF" TargetMode="External"/><Relationship Id="rId51" Type="http://schemas.openxmlformats.org/officeDocument/2006/relationships/hyperlink" Target="Project%20Name/01-%20Inspection%20Request%20-%20IR/STR/WIR-SURV-051-0.PDF" TargetMode="External"/><Relationship Id="rId72" Type="http://schemas.openxmlformats.org/officeDocument/2006/relationships/hyperlink" Target="Project%20Name/01-%20Inspection%20Request%20-%20IR/STR/WIR-SURV-012-1.PDF" TargetMode="External"/><Relationship Id="rId93" Type="http://schemas.openxmlformats.org/officeDocument/2006/relationships/hyperlink" Target="Project%20Name/01-%20Inspection%20Request%20-%20IR/STR/WIR-SURV-033-1.PDF" TargetMode="External"/><Relationship Id="rId189" Type="http://schemas.openxmlformats.org/officeDocument/2006/relationships/hyperlink" Target="Project%20Name/01-%20Inspection%20Request%20-%20IR/STR/WIR-SURV-129-0.PDF" TargetMode="External"/><Relationship Id="rId3" Type="http://schemas.openxmlformats.org/officeDocument/2006/relationships/hyperlink" Target="Project%20Name/01-%20Inspection%20Request%20-%20IR/STR/WIR-SURV-003-0.PDF" TargetMode="External"/><Relationship Id="rId214" Type="http://schemas.openxmlformats.org/officeDocument/2006/relationships/hyperlink" Target="Project%20Name/01-%20Inspection%20Request%20-%20IR/STR/WIR-SURV-154-0.PDF" TargetMode="External"/><Relationship Id="rId235" Type="http://schemas.openxmlformats.org/officeDocument/2006/relationships/hyperlink" Target="Project%20Name/01-%20Inspection%20Request%20-%20IR/STR/WIR-SURV-175-0.PDF" TargetMode="External"/><Relationship Id="rId256" Type="http://schemas.openxmlformats.org/officeDocument/2006/relationships/hyperlink" Target="Project%20Name/01-%20Inspection%20Request%20-%20IR/STR/WIR-SURV-196-0.PDF" TargetMode="External"/><Relationship Id="rId277" Type="http://schemas.openxmlformats.org/officeDocument/2006/relationships/hyperlink" Target="Project%20Name/01-%20Inspection%20Request%20-%20IR/STR/WIR-SURV-217-0.PDF" TargetMode="External"/><Relationship Id="rId298" Type="http://schemas.openxmlformats.org/officeDocument/2006/relationships/hyperlink" Target="Project%20Name/01-%20Inspection%20Request%20-%20IR/STR/WIR-SURV-238-0.PDF" TargetMode="External"/><Relationship Id="rId116" Type="http://schemas.openxmlformats.org/officeDocument/2006/relationships/hyperlink" Target="Project%20Name/01-%20Inspection%20Request%20-%20IR/STR/WIR-SURV-056-1.PDF" TargetMode="External"/><Relationship Id="rId137" Type="http://schemas.openxmlformats.org/officeDocument/2006/relationships/hyperlink" Target="Project%20Name/01-%20Inspection%20Request%20-%20IR/STR/WIR-SURV-77-0.PDF" TargetMode="External"/><Relationship Id="rId158" Type="http://schemas.openxmlformats.org/officeDocument/2006/relationships/hyperlink" Target="Project%20Name/01-%20Inspection%20Request%20-%20IR/STR/WIR-SURV-98-0.PDF" TargetMode="External"/><Relationship Id="rId302" Type="http://schemas.openxmlformats.org/officeDocument/2006/relationships/hyperlink" Target="Project%20Name/01-%20Inspection%20Request%20-%20IR/STR/WIR-SURV-242-0.PDF" TargetMode="External"/><Relationship Id="rId323" Type="http://schemas.openxmlformats.org/officeDocument/2006/relationships/hyperlink" Target="Project%20Name/01-%20Inspection%20Request%20-%20IR/STR/WIR-SURV-263-0.PDF" TargetMode="External"/><Relationship Id="rId20" Type="http://schemas.openxmlformats.org/officeDocument/2006/relationships/hyperlink" Target="Project%20Name/01-%20Inspection%20Request%20-%20IR/STR/WIR-SURV-020-0.PDF" TargetMode="External"/><Relationship Id="rId41" Type="http://schemas.openxmlformats.org/officeDocument/2006/relationships/hyperlink" Target="Project%20Name/01-%20Inspection%20Request%20-%20IR/STR/WIR-SURV-041-0.PDF" TargetMode="External"/><Relationship Id="rId62" Type="http://schemas.openxmlformats.org/officeDocument/2006/relationships/hyperlink" Target="Project%20Name/01-%20Inspection%20Request%20-%20IR/STR/WIR-SURV-002-1.PDF" TargetMode="External"/><Relationship Id="rId83" Type="http://schemas.openxmlformats.org/officeDocument/2006/relationships/hyperlink" Target="Project%20Name/01-%20Inspection%20Request%20-%20IR/STR/WIR-SURV-023-1.PDF" TargetMode="External"/><Relationship Id="rId179" Type="http://schemas.openxmlformats.org/officeDocument/2006/relationships/hyperlink" Target="Project%20Name/01-%20Inspection%20Request%20-%20IR/STR/WIR-SURV-119-0.PDF" TargetMode="External"/><Relationship Id="rId190" Type="http://schemas.openxmlformats.org/officeDocument/2006/relationships/hyperlink" Target="Project%20Name/01-%20Inspection%20Request%20-%20IR/STR/WIR-SURV-130-0.PDF" TargetMode="External"/><Relationship Id="rId204" Type="http://schemas.openxmlformats.org/officeDocument/2006/relationships/hyperlink" Target="Project%20Name/01-%20Inspection%20Request%20-%20IR/STR/WIR-SURV-144-0.PDF" TargetMode="External"/><Relationship Id="rId225" Type="http://schemas.openxmlformats.org/officeDocument/2006/relationships/hyperlink" Target="Project%20Name/01-%20Inspection%20Request%20-%20IR/STR/WIR-SURV-165-0.PDF" TargetMode="External"/><Relationship Id="rId246" Type="http://schemas.openxmlformats.org/officeDocument/2006/relationships/hyperlink" Target="Project%20Name/01-%20Inspection%20Request%20-%20IR/STR/WIR-SURV-186-0.PDF" TargetMode="External"/><Relationship Id="rId267" Type="http://schemas.openxmlformats.org/officeDocument/2006/relationships/hyperlink" Target="Project%20Name/01-%20Inspection%20Request%20-%20IR/STR/WIR-SURV-207-0.PDF" TargetMode="External"/><Relationship Id="rId288" Type="http://schemas.openxmlformats.org/officeDocument/2006/relationships/hyperlink" Target="Project%20Name/01-%20Inspection%20Request%20-%20IR/STR/WIR-SURV-228-0.PDF" TargetMode="External"/><Relationship Id="rId106" Type="http://schemas.openxmlformats.org/officeDocument/2006/relationships/hyperlink" Target="Project%20Name/01-%20Inspection%20Request%20-%20IR/STR/WIR-SURV-046-1.PDF" TargetMode="External"/><Relationship Id="rId127" Type="http://schemas.openxmlformats.org/officeDocument/2006/relationships/hyperlink" Target="Project%20Name/01-%20Inspection%20Request%20-%20IR/STR/WIR-SURV-67-0.PDF" TargetMode="External"/><Relationship Id="rId313" Type="http://schemas.openxmlformats.org/officeDocument/2006/relationships/hyperlink" Target="Project%20Name/01-%20Inspection%20Request%20-%20IR/STR/WIR-SURV-253-0.PDF" TargetMode="External"/><Relationship Id="rId10" Type="http://schemas.openxmlformats.org/officeDocument/2006/relationships/hyperlink" Target="Project%20Name/01-%20Inspection%20Request%20-%20IR/STR/WIR-SURV-010-0.PDF" TargetMode="External"/><Relationship Id="rId31" Type="http://schemas.openxmlformats.org/officeDocument/2006/relationships/hyperlink" Target="Project%20Name/01-%20Inspection%20Request%20-%20IR/STR/WIR-SURV-031-0.PDF" TargetMode="External"/><Relationship Id="rId52" Type="http://schemas.openxmlformats.org/officeDocument/2006/relationships/hyperlink" Target="Project%20Name/01-%20Inspection%20Request%20-%20IR/STR/WIR-SURV-052-0.PDF" TargetMode="External"/><Relationship Id="rId73" Type="http://schemas.openxmlformats.org/officeDocument/2006/relationships/hyperlink" Target="Project%20Name/01-%20Inspection%20Request%20-%20IR/STR/WIR-SURV-013-1.PDF" TargetMode="External"/><Relationship Id="rId94" Type="http://schemas.openxmlformats.org/officeDocument/2006/relationships/hyperlink" Target="Project%20Name/01-%20Inspection%20Request%20-%20IR/STR/WIR-SURV-034-1.PDF" TargetMode="External"/><Relationship Id="rId148" Type="http://schemas.openxmlformats.org/officeDocument/2006/relationships/hyperlink" Target="Project%20Name/01-%20Inspection%20Request%20-%20IR/STR/WIR-SURV-88-0.PDF" TargetMode="External"/><Relationship Id="rId169" Type="http://schemas.openxmlformats.org/officeDocument/2006/relationships/hyperlink" Target="Project%20Name/01-%20Inspection%20Request%20-%20IR/STR/WIR-SURV-109-0.PDF" TargetMode="External"/><Relationship Id="rId334" Type="http://schemas.openxmlformats.org/officeDocument/2006/relationships/hyperlink" Target="Project%20Name/01-%20Inspection%20Request%20-%20IR/STR/WIR-SURV-274-.PDF" TargetMode="External"/><Relationship Id="rId4" Type="http://schemas.openxmlformats.org/officeDocument/2006/relationships/hyperlink" Target="Project%20Name/01-%20Inspection%20Request%20-%20IR/STR/WIR-SURV-004-0.PDF" TargetMode="External"/><Relationship Id="rId180" Type="http://schemas.openxmlformats.org/officeDocument/2006/relationships/hyperlink" Target="Project%20Name/01-%20Inspection%20Request%20-%20IR/STR/WIR-SURV-120-0.PDF" TargetMode="External"/><Relationship Id="rId215" Type="http://schemas.openxmlformats.org/officeDocument/2006/relationships/hyperlink" Target="Project%20Name/01-%20Inspection%20Request%20-%20IR/STR/WIR-SURV-155-0.PDF" TargetMode="External"/><Relationship Id="rId236" Type="http://schemas.openxmlformats.org/officeDocument/2006/relationships/hyperlink" Target="Project%20Name/01-%20Inspection%20Request%20-%20IR/STR/WIR-SURV-176-0.PDF" TargetMode="External"/><Relationship Id="rId257" Type="http://schemas.openxmlformats.org/officeDocument/2006/relationships/hyperlink" Target="Project%20Name/01-%20Inspection%20Request%20-%20IR/STR/WIR-SURV-197-0.PDF" TargetMode="External"/><Relationship Id="rId278" Type="http://schemas.openxmlformats.org/officeDocument/2006/relationships/hyperlink" Target="Project%20Name/01-%20Inspection%20Request%20-%20IR/STR/WIR-SURV-218-0.PDF" TargetMode="External"/><Relationship Id="rId303" Type="http://schemas.openxmlformats.org/officeDocument/2006/relationships/hyperlink" Target="Project%20Name/01-%20Inspection%20Request%20-%20IR/STR/WIR-SURV-243-0.PDF" TargetMode="External"/><Relationship Id="rId42" Type="http://schemas.openxmlformats.org/officeDocument/2006/relationships/hyperlink" Target="Project%20Name/01-%20Inspection%20Request%20-%20IR/STR/WIR-SURV-042-0.PDF" TargetMode="External"/><Relationship Id="rId84" Type="http://schemas.openxmlformats.org/officeDocument/2006/relationships/hyperlink" Target="Project%20Name/01-%20Inspection%20Request%20-%20IR/STR/WIR-SURV-024-1.PDF" TargetMode="External"/><Relationship Id="rId138" Type="http://schemas.openxmlformats.org/officeDocument/2006/relationships/hyperlink" Target="Project%20Name/01-%20Inspection%20Request%20-%20IR/STR/WIR-SURV-78-0.PDF" TargetMode="External"/><Relationship Id="rId191" Type="http://schemas.openxmlformats.org/officeDocument/2006/relationships/hyperlink" Target="Project%20Name/01-%20Inspection%20Request%20-%20IR/STR/WIR-SURV-131-0.PDF" TargetMode="External"/><Relationship Id="rId205" Type="http://schemas.openxmlformats.org/officeDocument/2006/relationships/hyperlink" Target="Project%20Name/01-%20Inspection%20Request%20-%20IR/STR/WIR-SURV-145-0.PDF" TargetMode="External"/><Relationship Id="rId247" Type="http://schemas.openxmlformats.org/officeDocument/2006/relationships/hyperlink" Target="Project%20Name/01-%20Inspection%20Request%20-%20IR/STR/WIR-SURV-187-0.PDF" TargetMode="External"/><Relationship Id="rId107" Type="http://schemas.openxmlformats.org/officeDocument/2006/relationships/hyperlink" Target="Project%20Name/01-%20Inspection%20Request%20-%20IR/STR/WIR-SURV-047-1.PDF" TargetMode="External"/><Relationship Id="rId289" Type="http://schemas.openxmlformats.org/officeDocument/2006/relationships/hyperlink" Target="Project%20Name/01-%20Inspection%20Request%20-%20IR/STR/WIR-SURV-229-0.PDF" TargetMode="External"/><Relationship Id="rId11" Type="http://schemas.openxmlformats.org/officeDocument/2006/relationships/hyperlink" Target="Project%20Name/01-%20Inspection%20Request%20-%20IR/STR/WIR-SURV-011-0.PDF" TargetMode="External"/><Relationship Id="rId53" Type="http://schemas.openxmlformats.org/officeDocument/2006/relationships/hyperlink" Target="Project%20Name/01-%20Inspection%20Request%20-%20IR/STR/WIR-SURV-053-0.PDF" TargetMode="External"/><Relationship Id="rId149" Type="http://schemas.openxmlformats.org/officeDocument/2006/relationships/hyperlink" Target="Project%20Name/01-%20Inspection%20Request%20-%20IR/STR/WIR-SURV-89-0.PDF" TargetMode="External"/><Relationship Id="rId314" Type="http://schemas.openxmlformats.org/officeDocument/2006/relationships/hyperlink" Target="Project%20Name/01-%20Inspection%20Request%20-%20IR/STR/WIR-SURV-254-0.PDF" TargetMode="External"/><Relationship Id="rId95" Type="http://schemas.openxmlformats.org/officeDocument/2006/relationships/hyperlink" Target="Project%20Name/01-%20Inspection%20Request%20-%20IR/STR/WIR-SURV-035-1.PDF" TargetMode="External"/><Relationship Id="rId160" Type="http://schemas.openxmlformats.org/officeDocument/2006/relationships/hyperlink" Target="Project%20Name/01-%20Inspection%20Request%20-%20IR/STR/WIR-SURV-100-0.PDF" TargetMode="External"/><Relationship Id="rId216" Type="http://schemas.openxmlformats.org/officeDocument/2006/relationships/hyperlink" Target="Project%20Name/01-%20Inspection%20Request%20-%20IR/STR/WIR-SURV-156-0.PDF" TargetMode="External"/><Relationship Id="rId258" Type="http://schemas.openxmlformats.org/officeDocument/2006/relationships/hyperlink" Target="Project%20Name/01-%20Inspection%20Request%20-%20IR/STR/WIR-SURV-198-0.PDF" TargetMode="External"/><Relationship Id="rId22" Type="http://schemas.openxmlformats.org/officeDocument/2006/relationships/hyperlink" Target="Project%20Name/01-%20Inspection%20Request%20-%20IR/STR/WIR-SURV-022-0.PDF" TargetMode="External"/><Relationship Id="rId64" Type="http://schemas.openxmlformats.org/officeDocument/2006/relationships/hyperlink" Target="Project%20Name/01-%20Inspection%20Request%20-%20IR/STR/WIR-SURV-004-1.PDF" TargetMode="External"/><Relationship Id="rId118" Type="http://schemas.openxmlformats.org/officeDocument/2006/relationships/hyperlink" Target="Project%20Name/01-%20Inspection%20Request%20-%20IR/STR/WIR-SURV-058-1.PDF" TargetMode="External"/><Relationship Id="rId325" Type="http://schemas.openxmlformats.org/officeDocument/2006/relationships/hyperlink" Target="Project%20Name/01-%20Inspection%20Request%20-%20IR/STR/WIR-SURV-265-0.PDF" TargetMode="External"/><Relationship Id="rId171" Type="http://schemas.openxmlformats.org/officeDocument/2006/relationships/hyperlink" Target="Project%20Name/01-%20Inspection%20Request%20-%20IR/STR/WIR-SURV-111-0.PDF" TargetMode="External"/><Relationship Id="rId227" Type="http://schemas.openxmlformats.org/officeDocument/2006/relationships/hyperlink" Target="Project%20Name/01-%20Inspection%20Request%20-%20IR/STR/WIR-SURV-167-0.PDF" TargetMode="External"/><Relationship Id="rId269" Type="http://schemas.openxmlformats.org/officeDocument/2006/relationships/hyperlink" Target="Project%20Name/01-%20Inspection%20Request%20-%20IR/STR/WIR-SURV-209-0.PDF" TargetMode="External"/><Relationship Id="rId33" Type="http://schemas.openxmlformats.org/officeDocument/2006/relationships/hyperlink" Target="Project%20Name/01-%20Inspection%20Request%20-%20IR/STR/WIR-SURV-033-0.PDF" TargetMode="External"/><Relationship Id="rId129" Type="http://schemas.openxmlformats.org/officeDocument/2006/relationships/hyperlink" Target="Project%20Name/01-%20Inspection%20Request%20-%20IR/STR/WIR-SURV-69-0.PDF" TargetMode="External"/><Relationship Id="rId280" Type="http://schemas.openxmlformats.org/officeDocument/2006/relationships/hyperlink" Target="Project%20Name/01-%20Inspection%20Request%20-%20IR/STR/WIR-SURV-220-0.PDF" TargetMode="External"/><Relationship Id="rId336" Type="http://schemas.openxmlformats.org/officeDocument/2006/relationships/hyperlink" Target="Project%20Name/01-%20Inspection%20Request%20-%20IR/STR/WIR-SURV-276-.PDF" TargetMode="External"/><Relationship Id="rId75" Type="http://schemas.openxmlformats.org/officeDocument/2006/relationships/hyperlink" Target="Project%20Name/01-%20Inspection%20Request%20-%20IR/STR/WIR-SURV-015-1.PDF" TargetMode="External"/><Relationship Id="rId140" Type="http://schemas.openxmlformats.org/officeDocument/2006/relationships/hyperlink" Target="Project%20Name/01-%20Inspection%20Request%20-%20IR/STR/WIR-SURV-80-0.PDF" TargetMode="External"/><Relationship Id="rId182" Type="http://schemas.openxmlformats.org/officeDocument/2006/relationships/hyperlink" Target="Project%20Name/01-%20Inspection%20Request%20-%20IR/STR/WIR-SURV-122-0.PDF" TargetMode="External"/><Relationship Id="rId6" Type="http://schemas.openxmlformats.org/officeDocument/2006/relationships/hyperlink" Target="Project%20Name/01-%20Inspection%20Request%20-%20IR/STR/WIR-SURV-006-0.PDF" TargetMode="External"/><Relationship Id="rId238" Type="http://schemas.openxmlformats.org/officeDocument/2006/relationships/hyperlink" Target="Project%20Name/01-%20Inspection%20Request%20-%20IR/STR/WIR-SURV-178-0.PDF" TargetMode="External"/><Relationship Id="rId291" Type="http://schemas.openxmlformats.org/officeDocument/2006/relationships/hyperlink" Target="Project%20Name/01-%20Inspection%20Request%20-%20IR/STR/WIR-SURV-231-0.PDF" TargetMode="External"/><Relationship Id="rId305" Type="http://schemas.openxmlformats.org/officeDocument/2006/relationships/hyperlink" Target="Project%20Name/01-%20Inspection%20Request%20-%20IR/STR/WIR-SURV-245-0.PDF" TargetMode="External"/><Relationship Id="rId44" Type="http://schemas.openxmlformats.org/officeDocument/2006/relationships/hyperlink" Target="Project%20Name/01-%20Inspection%20Request%20-%20IR/STR/WIR-SURV-044-0.PDF" TargetMode="External"/><Relationship Id="rId86" Type="http://schemas.openxmlformats.org/officeDocument/2006/relationships/hyperlink" Target="Project%20Name/01-%20Inspection%20Request%20-%20IR/STR/WIR-SURV-026-1.PDF" TargetMode="External"/><Relationship Id="rId151" Type="http://schemas.openxmlformats.org/officeDocument/2006/relationships/hyperlink" Target="Project%20Name/01-%20Inspection%20Request%20-%20IR/STR/WIR-SURV-91-0.PDF" TargetMode="External"/><Relationship Id="rId193" Type="http://schemas.openxmlformats.org/officeDocument/2006/relationships/hyperlink" Target="Project%20Name/01-%20Inspection%20Request%20-%20IR/STR/WIR-SURV-133-0.PDF" TargetMode="External"/><Relationship Id="rId207" Type="http://schemas.openxmlformats.org/officeDocument/2006/relationships/hyperlink" Target="Project%20Name/01-%20Inspection%20Request%20-%20IR/STR/WIR-SURV-147-0.PDF" TargetMode="External"/><Relationship Id="rId249" Type="http://schemas.openxmlformats.org/officeDocument/2006/relationships/hyperlink" Target="Project%20Name/01-%20Inspection%20Request%20-%20IR/STR/WIR-SURV-189-0.PDF" TargetMode="External"/><Relationship Id="rId13" Type="http://schemas.openxmlformats.org/officeDocument/2006/relationships/hyperlink" Target="Project%20Name/01-%20Inspection%20Request%20-%20IR/STR/WIR-SURV-013-0.PDF" TargetMode="External"/><Relationship Id="rId109" Type="http://schemas.openxmlformats.org/officeDocument/2006/relationships/hyperlink" Target="Project%20Name/01-%20Inspection%20Request%20-%20IR/STR/WIR-SURV-049-1.PDF" TargetMode="External"/><Relationship Id="rId260" Type="http://schemas.openxmlformats.org/officeDocument/2006/relationships/hyperlink" Target="Project%20Name/01-%20Inspection%20Request%20-%20IR/STR/WIR-SURV-200-0.PDF" TargetMode="External"/><Relationship Id="rId316" Type="http://schemas.openxmlformats.org/officeDocument/2006/relationships/hyperlink" Target="Project%20Name/01-%20Inspection%20Request%20-%20IR/STR/WIR-SURV-256-0.PDF" TargetMode="External"/><Relationship Id="rId55" Type="http://schemas.openxmlformats.org/officeDocument/2006/relationships/hyperlink" Target="Project%20Name/01-%20Inspection%20Request%20-%20IR/STR/WIR-SURV-055-0.PDF" TargetMode="External"/><Relationship Id="rId97" Type="http://schemas.openxmlformats.org/officeDocument/2006/relationships/hyperlink" Target="Project%20Name/01-%20Inspection%20Request%20-%20IR/STR/WIR-SURV-037-1.PDF" TargetMode="External"/><Relationship Id="rId120" Type="http://schemas.openxmlformats.org/officeDocument/2006/relationships/hyperlink" Target="Project%20Name/01-%20Inspection%20Request%20-%20IR/STR/WIR-SURV-060-1.PDF" TargetMode="External"/><Relationship Id="rId162" Type="http://schemas.openxmlformats.org/officeDocument/2006/relationships/hyperlink" Target="Project%20Name/01-%20Inspection%20Request%20-%20IR/STR/WIR-SURV-102-0.PDF" TargetMode="External"/><Relationship Id="rId218" Type="http://schemas.openxmlformats.org/officeDocument/2006/relationships/hyperlink" Target="Project%20Name/01-%20Inspection%20Request%20-%20IR/STR/WIR-SURV-158-0.PDF" TargetMode="External"/><Relationship Id="rId271" Type="http://schemas.openxmlformats.org/officeDocument/2006/relationships/hyperlink" Target="Project%20Name/01-%20Inspection%20Request%20-%20IR/STR/WIR-SURV-211-0.PDF" TargetMode="External"/><Relationship Id="rId24" Type="http://schemas.openxmlformats.org/officeDocument/2006/relationships/hyperlink" Target="Project%20Name/01-%20Inspection%20Request%20-%20IR/STR/WIR-SURV-024-0.PDF" TargetMode="External"/><Relationship Id="rId66" Type="http://schemas.openxmlformats.org/officeDocument/2006/relationships/hyperlink" Target="Project%20Name/01-%20Inspection%20Request%20-%20IR/STR/WIR-SURV-006-1.PDF" TargetMode="External"/><Relationship Id="rId131" Type="http://schemas.openxmlformats.org/officeDocument/2006/relationships/hyperlink" Target="Project%20Name/01-%20Inspection%20Request%20-%20IR/STR/WIR-SURV-71-0.PDF" TargetMode="External"/><Relationship Id="rId327" Type="http://schemas.openxmlformats.org/officeDocument/2006/relationships/hyperlink" Target="Project%20Name/01-%20Inspection%20Request%20-%20IR/STR/WIR-SURV-267-.PDF" TargetMode="External"/><Relationship Id="rId173" Type="http://schemas.openxmlformats.org/officeDocument/2006/relationships/hyperlink" Target="Project%20Name/01-%20Inspection%20Request%20-%20IR/STR/WIR-SURV-113-0.PDF" TargetMode="External"/><Relationship Id="rId229" Type="http://schemas.openxmlformats.org/officeDocument/2006/relationships/hyperlink" Target="Project%20Name/01-%20Inspection%20Request%20-%20IR/STR/WIR-SURV-169-0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2247-047F-4777-A79A-A2AF830CD204}">
  <sheetPr codeName="Sheet1" filterMode="1">
    <tabColor rgb="FFC00000"/>
    <pageSetUpPr fitToPage="1"/>
  </sheetPr>
  <dimension ref="A1:BU839"/>
  <sheetViews>
    <sheetView view="pageBreakPreview" zoomScale="70" zoomScaleNormal="70" zoomScaleSheetLayoutView="70" workbookViewId="0">
      <pane ySplit="8" topLeftCell="A431" activePane="bottomLeft" state="frozen"/>
      <selection pane="bottomLeft" activeCell="F436" sqref="F436"/>
    </sheetView>
  </sheetViews>
  <sheetFormatPr defaultColWidth="8.88671875" defaultRowHeight="22.8"/>
  <cols>
    <col min="1" max="1" width="11.5546875" style="176" customWidth="1"/>
    <col min="2" max="2" width="33.44140625" style="176" customWidth="1"/>
    <col min="3" max="3" width="14.6640625" style="176" customWidth="1"/>
    <col min="4" max="4" width="19.6640625" style="176" customWidth="1"/>
    <col min="5" max="5" width="41.6640625" style="176" customWidth="1"/>
    <col min="6" max="6" width="110.5546875" style="137" customWidth="1"/>
    <col min="7" max="8" width="19.6640625" style="176" customWidth="1"/>
    <col min="9" max="10" width="31.109375" style="281" customWidth="1"/>
    <col min="11" max="11" width="18.88671875" style="176" customWidth="1"/>
    <col min="12" max="12" width="20.5546875" style="176" customWidth="1"/>
    <col min="13" max="13" width="19.6640625" style="176" customWidth="1"/>
    <col min="14" max="14" width="15.33203125" style="176" bestFit="1" customWidth="1"/>
    <col min="15" max="15" width="26.5546875" style="176" bestFit="1" customWidth="1"/>
    <col min="16" max="16" width="35.88671875" style="176" customWidth="1"/>
    <col min="17" max="16384" width="8.88671875" style="176"/>
  </cols>
  <sheetData>
    <row r="1" spans="1:73" ht="22.2" customHeight="1">
      <c r="A1" s="424" t="s">
        <v>131</v>
      </c>
      <c r="B1" s="424"/>
      <c r="C1" s="424"/>
      <c r="D1" s="424"/>
      <c r="E1" s="424"/>
      <c r="F1" s="425"/>
      <c r="G1" s="424"/>
      <c r="H1" s="424"/>
      <c r="I1" s="424"/>
      <c r="J1" s="424"/>
      <c r="K1" s="174" t="s">
        <v>0</v>
      </c>
      <c r="L1" s="426" t="s">
        <v>1</v>
      </c>
      <c r="M1" s="426"/>
      <c r="N1" s="176" t="s">
        <v>125</v>
      </c>
      <c r="O1" s="135">
        <f ca="1">TODAY()</f>
        <v>46114</v>
      </c>
      <c r="P1" s="135"/>
      <c r="Q1" s="419"/>
      <c r="R1" s="419"/>
      <c r="S1" s="419"/>
      <c r="T1" s="419"/>
      <c r="U1" s="419"/>
      <c r="V1" s="419"/>
      <c r="W1" s="419"/>
      <c r="X1" s="419"/>
      <c r="Y1" s="419"/>
      <c r="Z1" s="419"/>
      <c r="AA1" s="419"/>
      <c r="AB1" s="419"/>
      <c r="AC1" s="419"/>
      <c r="AD1" s="419"/>
      <c r="AE1" s="419"/>
      <c r="AF1" s="419"/>
      <c r="AG1" s="419"/>
      <c r="AH1" s="419"/>
      <c r="AI1" s="419"/>
      <c r="AJ1" s="419"/>
      <c r="AK1" s="419"/>
      <c r="AL1" s="419"/>
      <c r="AM1" s="419"/>
      <c r="AN1" s="419"/>
      <c r="AO1" s="419"/>
      <c r="AP1" s="419"/>
      <c r="AQ1" s="419"/>
      <c r="AR1" s="419"/>
      <c r="AS1" s="419"/>
      <c r="AT1" s="419"/>
      <c r="AU1" s="419"/>
      <c r="AV1" s="419"/>
      <c r="AW1" s="419"/>
      <c r="AX1" s="419"/>
      <c r="AY1" s="419"/>
      <c r="AZ1" s="419"/>
      <c r="BA1" s="419"/>
      <c r="BB1" s="419"/>
      <c r="BC1" s="419"/>
      <c r="BD1" s="419"/>
      <c r="BE1" s="419"/>
      <c r="BF1" s="419"/>
      <c r="BG1" s="419"/>
      <c r="BH1" s="419"/>
      <c r="BI1" s="419"/>
      <c r="BJ1" s="419"/>
      <c r="BK1" s="419"/>
      <c r="BL1" s="419"/>
      <c r="BM1" s="419"/>
      <c r="BN1" s="419"/>
      <c r="BO1" s="419"/>
      <c r="BP1" s="419"/>
      <c r="BQ1" s="419"/>
      <c r="BR1" s="419"/>
      <c r="BS1" s="419"/>
      <c r="BT1" s="419"/>
      <c r="BU1" s="419"/>
    </row>
    <row r="2" spans="1:73" ht="22.2" customHeight="1">
      <c r="A2" s="424"/>
      <c r="B2" s="424"/>
      <c r="C2" s="424"/>
      <c r="D2" s="424"/>
      <c r="E2" s="424"/>
      <c r="F2" s="425"/>
      <c r="G2" s="424"/>
      <c r="H2" s="424"/>
      <c r="I2" s="424"/>
      <c r="J2" s="424"/>
      <c r="K2" s="175" t="s">
        <v>2</v>
      </c>
      <c r="L2" s="427" t="s">
        <v>3</v>
      </c>
      <c r="M2" s="427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19"/>
      <c r="AP2" s="419"/>
      <c r="AQ2" s="419"/>
      <c r="AR2" s="419"/>
      <c r="AS2" s="419"/>
      <c r="AT2" s="419"/>
      <c r="AU2" s="419"/>
      <c r="AV2" s="419"/>
      <c r="AW2" s="419"/>
      <c r="AX2" s="419"/>
      <c r="AY2" s="419"/>
      <c r="AZ2" s="419"/>
      <c r="BA2" s="419"/>
      <c r="BB2" s="419"/>
      <c r="BC2" s="419"/>
      <c r="BD2" s="419"/>
      <c r="BE2" s="419"/>
      <c r="BF2" s="419"/>
      <c r="BG2" s="419"/>
      <c r="BH2" s="419"/>
      <c r="BI2" s="419"/>
      <c r="BJ2" s="419"/>
      <c r="BK2" s="419"/>
      <c r="BL2" s="419"/>
      <c r="BM2" s="419"/>
      <c r="BN2" s="419"/>
      <c r="BO2" s="419"/>
      <c r="BP2" s="419"/>
      <c r="BQ2" s="419"/>
      <c r="BR2" s="419"/>
      <c r="BS2" s="419"/>
      <c r="BT2" s="419"/>
      <c r="BU2" s="419"/>
    </row>
    <row r="3" spans="1:73" ht="22.2" customHeight="1">
      <c r="A3" s="424"/>
      <c r="B3" s="424"/>
      <c r="C3" s="424"/>
      <c r="D3" s="424"/>
      <c r="E3" s="424"/>
      <c r="F3" s="425"/>
      <c r="G3" s="424"/>
      <c r="H3" s="424"/>
      <c r="I3" s="424"/>
      <c r="J3" s="424"/>
      <c r="K3" s="177" t="s">
        <v>4</v>
      </c>
      <c r="L3" s="421" t="s">
        <v>5</v>
      </c>
      <c r="M3" s="421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  <c r="AF3" s="419"/>
      <c r="AG3" s="419"/>
      <c r="AH3" s="419"/>
      <c r="AI3" s="419"/>
      <c r="AJ3" s="419"/>
      <c r="AK3" s="419"/>
      <c r="AL3" s="419"/>
      <c r="AM3" s="419"/>
      <c r="AN3" s="419"/>
      <c r="AO3" s="419"/>
      <c r="AP3" s="419"/>
      <c r="AQ3" s="419"/>
      <c r="AR3" s="419"/>
      <c r="AS3" s="419"/>
      <c r="AT3" s="419"/>
      <c r="AU3" s="419"/>
      <c r="AV3" s="419"/>
      <c r="AW3" s="419"/>
      <c r="AX3" s="419"/>
      <c r="AY3" s="419"/>
      <c r="AZ3" s="419"/>
      <c r="BA3" s="419"/>
      <c r="BB3" s="419"/>
      <c r="BC3" s="419"/>
      <c r="BD3" s="419"/>
      <c r="BE3" s="419"/>
      <c r="BF3" s="419"/>
      <c r="BG3" s="419"/>
      <c r="BH3" s="419"/>
      <c r="BI3" s="419"/>
      <c r="BJ3" s="419"/>
      <c r="BK3" s="419"/>
      <c r="BL3" s="419"/>
      <c r="BM3" s="419"/>
      <c r="BN3" s="419"/>
      <c r="BO3" s="419"/>
      <c r="BP3" s="419"/>
      <c r="BQ3" s="419"/>
      <c r="BR3" s="419"/>
      <c r="BS3" s="419"/>
      <c r="BT3" s="419"/>
      <c r="BU3" s="419"/>
    </row>
    <row r="4" spans="1:73" ht="22.2" customHeight="1">
      <c r="A4" s="424"/>
      <c r="B4" s="424"/>
      <c r="C4" s="424"/>
      <c r="D4" s="424"/>
      <c r="E4" s="424"/>
      <c r="F4" s="425"/>
      <c r="G4" s="424"/>
      <c r="H4" s="424"/>
      <c r="I4" s="424"/>
      <c r="J4" s="424"/>
      <c r="K4" s="178" t="s">
        <v>6</v>
      </c>
      <c r="L4" s="422" t="s">
        <v>7</v>
      </c>
      <c r="M4" s="422"/>
      <c r="N4" s="419"/>
      <c r="O4" s="419"/>
      <c r="P4" s="419"/>
      <c r="Q4" s="419"/>
      <c r="R4" s="419"/>
      <c r="S4" s="419"/>
      <c r="T4" s="419"/>
      <c r="U4" s="419"/>
      <c r="V4" s="419"/>
      <c r="W4" s="419"/>
      <c r="X4" s="419"/>
      <c r="Y4" s="419"/>
      <c r="Z4" s="419"/>
      <c r="AA4" s="419"/>
      <c r="AB4" s="419"/>
      <c r="AC4" s="419"/>
      <c r="AD4" s="419"/>
      <c r="AE4" s="419"/>
      <c r="AF4" s="419"/>
      <c r="AG4" s="419"/>
      <c r="AH4" s="419"/>
      <c r="AI4" s="419"/>
      <c r="AJ4" s="419"/>
      <c r="AK4" s="419"/>
      <c r="AL4" s="419"/>
      <c r="AM4" s="419"/>
      <c r="AN4" s="419"/>
      <c r="AO4" s="419"/>
      <c r="AP4" s="419"/>
      <c r="AQ4" s="419"/>
      <c r="AR4" s="419"/>
      <c r="AS4" s="419"/>
      <c r="AT4" s="419"/>
      <c r="AU4" s="419"/>
      <c r="AV4" s="419"/>
      <c r="AW4" s="419"/>
      <c r="AX4" s="419"/>
      <c r="AY4" s="419"/>
      <c r="AZ4" s="419"/>
      <c r="BA4" s="419"/>
      <c r="BB4" s="419"/>
      <c r="BC4" s="419"/>
      <c r="BD4" s="419"/>
      <c r="BE4" s="419"/>
      <c r="BF4" s="419"/>
      <c r="BG4" s="419"/>
      <c r="BH4" s="419"/>
      <c r="BI4" s="419"/>
      <c r="BJ4" s="419"/>
      <c r="BK4" s="419"/>
      <c r="BL4" s="419"/>
      <c r="BM4" s="419"/>
      <c r="BN4" s="419"/>
      <c r="BO4" s="419"/>
      <c r="BP4" s="419"/>
      <c r="BQ4" s="419"/>
      <c r="BR4" s="419"/>
      <c r="BS4" s="419"/>
      <c r="BT4" s="419"/>
      <c r="BU4" s="419"/>
    </row>
    <row r="5" spans="1:73" ht="22.2" customHeight="1">
      <c r="A5" s="424"/>
      <c r="B5" s="424"/>
      <c r="C5" s="424"/>
      <c r="D5" s="424"/>
      <c r="E5" s="424"/>
      <c r="F5" s="425"/>
      <c r="G5" s="424"/>
      <c r="H5" s="424"/>
      <c r="I5" s="424"/>
      <c r="J5" s="424"/>
      <c r="K5" s="179" t="s">
        <v>8</v>
      </c>
      <c r="L5" s="423" t="s">
        <v>9</v>
      </c>
      <c r="M5" s="423"/>
      <c r="N5" s="419"/>
      <c r="O5" s="419"/>
      <c r="P5" s="419"/>
      <c r="Q5" s="419"/>
      <c r="R5" s="419"/>
      <c r="S5" s="419"/>
      <c r="T5" s="419"/>
      <c r="U5" s="419"/>
      <c r="V5" s="419"/>
      <c r="W5" s="419"/>
      <c r="X5" s="419"/>
      <c r="Y5" s="419"/>
      <c r="Z5" s="419"/>
      <c r="AA5" s="419"/>
      <c r="AB5" s="419"/>
      <c r="AC5" s="419"/>
      <c r="AD5" s="419"/>
      <c r="AE5" s="419"/>
      <c r="AF5" s="419"/>
      <c r="AG5" s="419"/>
      <c r="AH5" s="419"/>
      <c r="AI5" s="419"/>
      <c r="AJ5" s="419"/>
      <c r="AK5" s="419"/>
      <c r="AL5" s="419"/>
      <c r="AM5" s="419"/>
      <c r="AN5" s="419"/>
      <c r="AO5" s="419"/>
      <c r="AP5" s="419"/>
      <c r="AQ5" s="419"/>
      <c r="AR5" s="419"/>
      <c r="AS5" s="419"/>
      <c r="AT5" s="419"/>
      <c r="AU5" s="419"/>
      <c r="AV5" s="419"/>
      <c r="AW5" s="419"/>
      <c r="AX5" s="419"/>
      <c r="AY5" s="419"/>
      <c r="AZ5" s="419"/>
      <c r="BA5" s="419"/>
      <c r="BB5" s="419"/>
      <c r="BC5" s="419"/>
      <c r="BD5" s="419"/>
      <c r="BE5" s="419"/>
      <c r="BF5" s="419"/>
      <c r="BG5" s="419"/>
      <c r="BH5" s="419"/>
      <c r="BI5" s="419"/>
      <c r="BJ5" s="419"/>
      <c r="BK5" s="419"/>
      <c r="BL5" s="419"/>
      <c r="BM5" s="419"/>
      <c r="BN5" s="419"/>
      <c r="BO5" s="419"/>
      <c r="BP5" s="419"/>
      <c r="BQ5" s="419"/>
      <c r="BR5" s="419"/>
      <c r="BS5" s="419"/>
      <c r="BT5" s="419"/>
      <c r="BU5" s="419"/>
    </row>
    <row r="6" spans="1:73">
      <c r="A6" s="167" t="s">
        <v>13</v>
      </c>
      <c r="B6" s="167"/>
      <c r="C6" s="167"/>
      <c r="D6" s="420" t="s">
        <v>15</v>
      </c>
      <c r="E6" s="420" t="s">
        <v>138</v>
      </c>
      <c r="F6" s="420" t="s">
        <v>16</v>
      </c>
      <c r="G6" s="420" t="s">
        <v>17</v>
      </c>
      <c r="H6" s="420"/>
      <c r="I6" s="428" t="s">
        <v>10</v>
      </c>
      <c r="J6" s="428"/>
      <c r="K6" s="420" t="s">
        <v>18</v>
      </c>
      <c r="L6" s="420" t="s">
        <v>11</v>
      </c>
      <c r="M6" s="420" t="s">
        <v>134</v>
      </c>
      <c r="N6" s="420" t="s">
        <v>135</v>
      </c>
      <c r="O6" s="420" t="s">
        <v>12</v>
      </c>
      <c r="P6" s="420" t="s">
        <v>136</v>
      </c>
      <c r="Q6" s="419"/>
      <c r="R6" s="419"/>
      <c r="S6" s="419"/>
      <c r="T6" s="419"/>
      <c r="U6" s="419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19"/>
      <c r="AL6" s="419"/>
      <c r="AM6" s="419"/>
      <c r="AN6" s="419"/>
      <c r="AO6" s="419"/>
      <c r="AP6" s="419"/>
      <c r="AQ6" s="419"/>
      <c r="AR6" s="419"/>
      <c r="AS6" s="419"/>
      <c r="AT6" s="419"/>
      <c r="AU6" s="419"/>
      <c r="AV6" s="419"/>
      <c r="AW6" s="419"/>
      <c r="AX6" s="419"/>
      <c r="AY6" s="419"/>
      <c r="AZ6" s="419"/>
      <c r="BA6" s="419"/>
      <c r="BB6" s="419"/>
      <c r="BC6" s="419"/>
      <c r="BD6" s="419"/>
      <c r="BE6" s="419"/>
      <c r="BF6" s="419"/>
      <c r="BG6" s="419"/>
      <c r="BH6" s="419"/>
      <c r="BI6" s="419"/>
      <c r="BJ6" s="419"/>
      <c r="BK6" s="419"/>
      <c r="BL6" s="419"/>
      <c r="BM6" s="419"/>
      <c r="BN6" s="419"/>
      <c r="BO6" s="419"/>
      <c r="BP6" s="419"/>
      <c r="BQ6" s="419"/>
      <c r="BR6" s="419"/>
      <c r="BS6" s="419"/>
      <c r="BT6" s="419"/>
      <c r="BU6" s="419"/>
    </row>
    <row r="7" spans="1:73" ht="43.2" customHeight="1">
      <c r="A7" s="156" t="s">
        <v>128</v>
      </c>
      <c r="B7" s="173" t="s">
        <v>126</v>
      </c>
      <c r="C7" s="173" t="s">
        <v>19</v>
      </c>
      <c r="D7" s="420"/>
      <c r="E7" s="420"/>
      <c r="F7" s="420"/>
      <c r="G7" s="157" t="s">
        <v>20</v>
      </c>
      <c r="H7" s="157" t="s">
        <v>21</v>
      </c>
      <c r="I7" s="276" t="s">
        <v>22</v>
      </c>
      <c r="J7" s="276" t="s">
        <v>23</v>
      </c>
      <c r="K7" s="420"/>
      <c r="L7" s="420"/>
      <c r="M7" s="420"/>
      <c r="N7" s="420"/>
      <c r="O7" s="420"/>
      <c r="P7" s="420"/>
      <c r="Q7" s="419"/>
      <c r="R7" s="419"/>
      <c r="S7" s="419"/>
      <c r="T7" s="419"/>
      <c r="U7" s="419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19"/>
      <c r="AL7" s="419"/>
      <c r="AM7" s="419"/>
      <c r="AN7" s="419"/>
      <c r="AO7" s="419"/>
      <c r="AP7" s="419"/>
      <c r="AQ7" s="419"/>
      <c r="AR7" s="419"/>
      <c r="AS7" s="419"/>
      <c r="AT7" s="419"/>
      <c r="AU7" s="419"/>
      <c r="AV7" s="419"/>
      <c r="AW7" s="419"/>
      <c r="AX7" s="419"/>
      <c r="AY7" s="419"/>
      <c r="AZ7" s="419"/>
      <c r="BA7" s="419"/>
      <c r="BB7" s="419"/>
      <c r="BC7" s="419"/>
      <c r="BD7" s="419"/>
      <c r="BE7" s="419"/>
      <c r="BF7" s="419"/>
      <c r="BG7" s="419"/>
      <c r="BH7" s="419"/>
      <c r="BI7" s="419"/>
      <c r="BJ7" s="419"/>
      <c r="BK7" s="419"/>
      <c r="BL7" s="419"/>
      <c r="BM7" s="419"/>
      <c r="BN7" s="419"/>
      <c r="BO7" s="419"/>
      <c r="BP7" s="419"/>
      <c r="BQ7" s="419"/>
      <c r="BR7" s="419"/>
      <c r="BS7" s="419"/>
      <c r="BT7" s="419"/>
      <c r="BU7" s="419"/>
    </row>
    <row r="8" spans="1:73">
      <c r="A8" s="189"/>
      <c r="B8" s="189"/>
      <c r="C8" s="189"/>
      <c r="D8" s="189"/>
      <c r="E8" s="189"/>
      <c r="F8" s="189"/>
      <c r="G8" s="189"/>
      <c r="H8" s="189"/>
      <c r="I8" s="277"/>
      <c r="J8" s="277"/>
      <c r="K8" s="189"/>
      <c r="L8" s="173"/>
      <c r="M8" s="173"/>
      <c r="N8" s="173"/>
      <c r="O8" s="173"/>
      <c r="P8" s="173"/>
      <c r="Q8" s="419"/>
      <c r="R8" s="419"/>
      <c r="S8" s="419"/>
      <c r="T8" s="419"/>
      <c r="U8" s="419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19"/>
      <c r="AL8" s="419"/>
      <c r="AM8" s="419"/>
      <c r="AN8" s="419"/>
      <c r="AO8" s="419"/>
      <c r="AP8" s="419"/>
      <c r="AQ8" s="419"/>
      <c r="AR8" s="419"/>
      <c r="AS8" s="419"/>
      <c r="AT8" s="419"/>
      <c r="AU8" s="419"/>
      <c r="AV8" s="419"/>
      <c r="AW8" s="419"/>
      <c r="AX8" s="419"/>
      <c r="AY8" s="419"/>
      <c r="AZ8" s="419"/>
      <c r="BA8" s="419"/>
      <c r="BB8" s="419"/>
      <c r="BC8" s="419"/>
      <c r="BD8" s="419"/>
      <c r="BE8" s="419"/>
      <c r="BF8" s="419"/>
      <c r="BG8" s="419"/>
      <c r="BH8" s="419"/>
      <c r="BI8" s="419"/>
      <c r="BJ8" s="419"/>
      <c r="BK8" s="419"/>
      <c r="BL8" s="419"/>
      <c r="BM8" s="419"/>
      <c r="BN8" s="419"/>
      <c r="BO8" s="419"/>
      <c r="BP8" s="419"/>
      <c r="BQ8" s="419"/>
      <c r="BR8" s="419"/>
      <c r="BS8" s="419"/>
      <c r="BT8" s="419"/>
      <c r="BU8" s="419"/>
    </row>
    <row r="9" spans="1:73" ht="72" hidden="1" customHeight="1">
      <c r="A9" s="190">
        <v>1</v>
      </c>
      <c r="B9" s="158" t="s">
        <v>284</v>
      </c>
      <c r="C9" s="158">
        <v>0</v>
      </c>
      <c r="D9" s="158" t="s">
        <v>124</v>
      </c>
      <c r="E9" s="158" t="s">
        <v>285</v>
      </c>
      <c r="F9" s="191" t="s">
        <v>340</v>
      </c>
      <c r="G9" s="52"/>
      <c r="H9" s="52"/>
      <c r="I9" s="278">
        <v>45969</v>
      </c>
      <c r="J9" s="278">
        <v>45970</v>
      </c>
      <c r="K9" s="159" t="s">
        <v>2</v>
      </c>
      <c r="L9" s="188" t="s">
        <v>2245</v>
      </c>
      <c r="M9" s="160">
        <v>1</v>
      </c>
      <c r="N9" s="160">
        <v>0</v>
      </c>
      <c r="O9" s="161" t="s">
        <v>2246</v>
      </c>
      <c r="P9" s="52"/>
    </row>
    <row r="10" spans="1:73" ht="72" hidden="1" customHeight="1">
      <c r="A10" s="191">
        <v>2</v>
      </c>
      <c r="B10" s="158" t="s">
        <v>300</v>
      </c>
      <c r="C10" s="158">
        <v>0</v>
      </c>
      <c r="D10" s="158" t="s">
        <v>124</v>
      </c>
      <c r="E10" s="158" t="s">
        <v>334</v>
      </c>
      <c r="F10" s="191" t="s">
        <v>317</v>
      </c>
      <c r="G10" s="52"/>
      <c r="H10" s="52"/>
      <c r="I10" s="278">
        <v>46003</v>
      </c>
      <c r="J10" s="278">
        <v>46004</v>
      </c>
      <c r="K10" s="159" t="s">
        <v>2</v>
      </c>
      <c r="L10" s="188" t="s">
        <v>2245</v>
      </c>
      <c r="M10" s="160">
        <v>1</v>
      </c>
      <c r="N10" s="160">
        <v>0</v>
      </c>
      <c r="O10" s="161" t="s">
        <v>2246</v>
      </c>
      <c r="P10" s="52"/>
    </row>
    <row r="11" spans="1:73" ht="72" hidden="1" customHeight="1">
      <c r="A11" s="192">
        <v>3</v>
      </c>
      <c r="B11" s="162" t="s">
        <v>301</v>
      </c>
      <c r="C11" s="162">
        <v>0</v>
      </c>
      <c r="D11" s="162" t="s">
        <v>124</v>
      </c>
      <c r="E11" s="162" t="s">
        <v>334</v>
      </c>
      <c r="F11" s="192" t="s">
        <v>318</v>
      </c>
      <c r="G11" s="52"/>
      <c r="H11" s="52"/>
      <c r="I11" s="278">
        <v>46003</v>
      </c>
      <c r="J11" s="278">
        <v>46003</v>
      </c>
      <c r="K11" s="159" t="s">
        <v>2</v>
      </c>
      <c r="L11" s="188" t="s">
        <v>2245</v>
      </c>
      <c r="M11" s="160">
        <v>1</v>
      </c>
      <c r="N11" s="160">
        <v>0</v>
      </c>
      <c r="O11" s="161" t="s">
        <v>2246</v>
      </c>
      <c r="P11" s="52"/>
    </row>
    <row r="12" spans="1:73" ht="72" hidden="1" customHeight="1">
      <c r="A12" s="190">
        <v>4</v>
      </c>
      <c r="B12" s="158" t="s">
        <v>302</v>
      </c>
      <c r="C12" s="158">
        <v>0</v>
      </c>
      <c r="D12" s="158" t="s">
        <v>124</v>
      </c>
      <c r="E12" s="158" t="s">
        <v>334</v>
      </c>
      <c r="F12" s="191" t="s">
        <v>319</v>
      </c>
      <c r="G12" s="52"/>
      <c r="H12" s="52"/>
      <c r="I12" s="278">
        <v>46003</v>
      </c>
      <c r="J12" s="278">
        <v>46003</v>
      </c>
      <c r="K12" s="159" t="s">
        <v>2</v>
      </c>
      <c r="L12" s="188" t="s">
        <v>2245</v>
      </c>
      <c r="M12" s="160">
        <v>1</v>
      </c>
      <c r="N12" s="160">
        <v>0</v>
      </c>
      <c r="O12" s="161" t="s">
        <v>2246</v>
      </c>
      <c r="P12" s="52"/>
    </row>
    <row r="13" spans="1:73" ht="72" hidden="1" customHeight="1">
      <c r="A13" s="191">
        <v>5</v>
      </c>
      <c r="B13" s="162" t="s">
        <v>303</v>
      </c>
      <c r="C13" s="162">
        <v>0</v>
      </c>
      <c r="D13" s="162" t="s">
        <v>124</v>
      </c>
      <c r="E13" s="162" t="s">
        <v>334</v>
      </c>
      <c r="F13" s="192" t="s">
        <v>320</v>
      </c>
      <c r="G13" s="52"/>
      <c r="H13" s="52"/>
      <c r="I13" s="278">
        <v>46003</v>
      </c>
      <c r="J13" s="278">
        <v>46003</v>
      </c>
      <c r="K13" s="159" t="s">
        <v>2</v>
      </c>
      <c r="L13" s="188" t="s">
        <v>2245</v>
      </c>
      <c r="M13" s="160">
        <v>1</v>
      </c>
      <c r="N13" s="160">
        <v>0</v>
      </c>
      <c r="O13" s="161" t="s">
        <v>2246</v>
      </c>
      <c r="P13" s="52"/>
    </row>
    <row r="14" spans="1:73" s="137" customFormat="1" ht="72" hidden="1" customHeight="1">
      <c r="A14" s="192">
        <v>6</v>
      </c>
      <c r="B14" s="158" t="s">
        <v>304</v>
      </c>
      <c r="C14" s="158">
        <v>0</v>
      </c>
      <c r="D14" s="158" t="s">
        <v>124</v>
      </c>
      <c r="E14" s="158" t="s">
        <v>334</v>
      </c>
      <c r="F14" s="191" t="s">
        <v>321</v>
      </c>
      <c r="G14" s="52"/>
      <c r="H14" s="52"/>
      <c r="I14" s="278">
        <v>46003</v>
      </c>
      <c r="J14" s="278">
        <v>46006</v>
      </c>
      <c r="K14" s="159" t="s">
        <v>2</v>
      </c>
      <c r="L14" s="188" t="s">
        <v>2245</v>
      </c>
      <c r="M14" s="160">
        <v>1</v>
      </c>
      <c r="N14" s="160">
        <v>0</v>
      </c>
      <c r="O14" s="161" t="s">
        <v>2246</v>
      </c>
      <c r="P14" s="52"/>
    </row>
    <row r="15" spans="1:73" s="137" customFormat="1" ht="72" hidden="1" customHeight="1">
      <c r="A15" s="190">
        <v>7</v>
      </c>
      <c r="B15" s="162" t="s">
        <v>305</v>
      </c>
      <c r="C15" s="162">
        <v>0</v>
      </c>
      <c r="D15" s="162" t="s">
        <v>124</v>
      </c>
      <c r="E15" s="162" t="s">
        <v>334</v>
      </c>
      <c r="F15" s="192" t="s">
        <v>322</v>
      </c>
      <c r="G15" s="52"/>
      <c r="H15" s="52"/>
      <c r="I15" s="278">
        <v>46003</v>
      </c>
      <c r="J15" s="278">
        <v>46006</v>
      </c>
      <c r="K15" s="159" t="s">
        <v>2</v>
      </c>
      <c r="L15" s="188" t="s">
        <v>2245</v>
      </c>
      <c r="M15" s="160">
        <v>1</v>
      </c>
      <c r="N15" s="160">
        <v>0</v>
      </c>
      <c r="O15" s="161" t="s">
        <v>2246</v>
      </c>
      <c r="P15" s="52"/>
    </row>
    <row r="16" spans="1:73" s="137" customFormat="1" ht="72" hidden="1" customHeight="1">
      <c r="A16" s="191">
        <v>8</v>
      </c>
      <c r="B16" s="158" t="s">
        <v>306</v>
      </c>
      <c r="C16" s="158">
        <v>0</v>
      </c>
      <c r="D16" s="158" t="s">
        <v>124</v>
      </c>
      <c r="E16" s="158" t="s">
        <v>334</v>
      </c>
      <c r="F16" s="191" t="s">
        <v>323</v>
      </c>
      <c r="G16" s="52"/>
      <c r="H16" s="52"/>
      <c r="I16" s="278">
        <v>46003</v>
      </c>
      <c r="J16" s="278">
        <v>45981</v>
      </c>
      <c r="K16" s="159" t="s">
        <v>2</v>
      </c>
      <c r="L16" s="188" t="s">
        <v>2245</v>
      </c>
      <c r="M16" s="160">
        <v>1</v>
      </c>
      <c r="N16" s="160">
        <v>0</v>
      </c>
      <c r="O16" s="161" t="s">
        <v>2246</v>
      </c>
      <c r="P16" s="52"/>
    </row>
    <row r="17" spans="1:16" s="137" customFormat="1" ht="72" hidden="1" customHeight="1">
      <c r="A17" s="192">
        <v>9</v>
      </c>
      <c r="B17" s="162" t="s">
        <v>307</v>
      </c>
      <c r="C17" s="162">
        <v>0</v>
      </c>
      <c r="D17" s="162" t="s">
        <v>124</v>
      </c>
      <c r="E17" s="162" t="s">
        <v>334</v>
      </c>
      <c r="F17" s="192" t="s">
        <v>324</v>
      </c>
      <c r="G17" s="52"/>
      <c r="H17" s="52"/>
      <c r="I17" s="278">
        <v>46003</v>
      </c>
      <c r="J17" s="278">
        <v>45976</v>
      </c>
      <c r="K17" s="163" t="s">
        <v>2</v>
      </c>
      <c r="L17" s="188" t="s">
        <v>2245</v>
      </c>
      <c r="M17" s="160">
        <v>1</v>
      </c>
      <c r="N17" s="160">
        <v>0</v>
      </c>
      <c r="O17" s="161" t="s">
        <v>2246</v>
      </c>
      <c r="P17" s="52"/>
    </row>
    <row r="18" spans="1:16" s="137" customFormat="1" ht="72" hidden="1" customHeight="1">
      <c r="A18" s="190">
        <v>10</v>
      </c>
      <c r="B18" s="158" t="s">
        <v>308</v>
      </c>
      <c r="C18" s="158">
        <v>0</v>
      </c>
      <c r="D18" s="158" t="s">
        <v>124</v>
      </c>
      <c r="E18" s="158" t="s">
        <v>334</v>
      </c>
      <c r="F18" s="191" t="s">
        <v>325</v>
      </c>
      <c r="G18" s="52"/>
      <c r="H18" s="52"/>
      <c r="I18" s="278">
        <v>46003</v>
      </c>
      <c r="J18" s="278">
        <v>45976</v>
      </c>
      <c r="K18" s="163" t="s">
        <v>2</v>
      </c>
      <c r="L18" s="188" t="s">
        <v>2245</v>
      </c>
      <c r="M18" s="160">
        <v>1</v>
      </c>
      <c r="N18" s="160">
        <v>0</v>
      </c>
      <c r="O18" s="161" t="s">
        <v>2246</v>
      </c>
      <c r="P18" s="52"/>
    </row>
    <row r="19" spans="1:16" s="137" customFormat="1" ht="72" hidden="1" customHeight="1">
      <c r="A19" s="191">
        <v>11</v>
      </c>
      <c r="B19" s="162" t="s">
        <v>309</v>
      </c>
      <c r="C19" s="162">
        <v>0</v>
      </c>
      <c r="D19" s="162" t="s">
        <v>124</v>
      </c>
      <c r="E19" s="162" t="s">
        <v>334</v>
      </c>
      <c r="F19" s="192" t="s">
        <v>326</v>
      </c>
      <c r="G19" s="52"/>
      <c r="H19" s="52"/>
      <c r="I19" s="278">
        <v>46003</v>
      </c>
      <c r="J19" s="278">
        <v>45976</v>
      </c>
      <c r="K19" s="163" t="s">
        <v>2</v>
      </c>
      <c r="L19" s="188" t="s">
        <v>2245</v>
      </c>
      <c r="M19" s="160">
        <v>1</v>
      </c>
      <c r="N19" s="160">
        <v>0</v>
      </c>
      <c r="O19" s="161" t="s">
        <v>2246</v>
      </c>
      <c r="P19" s="52"/>
    </row>
    <row r="20" spans="1:16" s="137" customFormat="1" ht="72" hidden="1" customHeight="1">
      <c r="A20" s="192">
        <v>12</v>
      </c>
      <c r="B20" s="158" t="s">
        <v>310</v>
      </c>
      <c r="C20" s="158">
        <v>0</v>
      </c>
      <c r="D20" s="158" t="s">
        <v>124</v>
      </c>
      <c r="E20" s="158" t="s">
        <v>334</v>
      </c>
      <c r="F20" s="191" t="s">
        <v>327</v>
      </c>
      <c r="G20" s="52"/>
      <c r="H20" s="52"/>
      <c r="I20" s="278">
        <v>46003</v>
      </c>
      <c r="J20" s="341">
        <v>46088</v>
      </c>
      <c r="K20" s="342" t="s">
        <v>2</v>
      </c>
      <c r="L20" s="188" t="s">
        <v>2245</v>
      </c>
      <c r="M20" s="160">
        <v>1</v>
      </c>
      <c r="N20" s="160">
        <v>0</v>
      </c>
      <c r="O20" s="161" t="s">
        <v>2246</v>
      </c>
      <c r="P20" s="52"/>
    </row>
    <row r="21" spans="1:16" s="137" customFormat="1" ht="72" hidden="1" customHeight="1">
      <c r="A21" s="190">
        <v>13</v>
      </c>
      <c r="B21" s="162" t="s">
        <v>311</v>
      </c>
      <c r="C21" s="162">
        <v>0</v>
      </c>
      <c r="D21" s="162" t="s">
        <v>124</v>
      </c>
      <c r="E21" s="162" t="s">
        <v>334</v>
      </c>
      <c r="F21" s="192" t="s">
        <v>328</v>
      </c>
      <c r="G21" s="52"/>
      <c r="H21" s="52"/>
      <c r="I21" s="278">
        <v>46003</v>
      </c>
      <c r="J21" s="278">
        <v>45981</v>
      </c>
      <c r="K21" s="159" t="s">
        <v>2</v>
      </c>
      <c r="L21" s="188" t="s">
        <v>2245</v>
      </c>
      <c r="M21" s="160">
        <v>1</v>
      </c>
      <c r="N21" s="160">
        <v>0</v>
      </c>
      <c r="O21" s="161" t="s">
        <v>2246</v>
      </c>
      <c r="P21" s="52"/>
    </row>
    <row r="22" spans="1:16" s="137" customFormat="1" ht="72" hidden="1" customHeight="1">
      <c r="A22" s="191">
        <v>14</v>
      </c>
      <c r="B22" s="158" t="s">
        <v>312</v>
      </c>
      <c r="C22" s="158">
        <v>0</v>
      </c>
      <c r="D22" s="158" t="s">
        <v>124</v>
      </c>
      <c r="E22" s="158" t="s">
        <v>334</v>
      </c>
      <c r="F22" s="191" t="s">
        <v>329</v>
      </c>
      <c r="G22" s="52"/>
      <c r="H22" s="52"/>
      <c r="I22" s="278">
        <v>46003</v>
      </c>
      <c r="J22" s="278">
        <v>45981</v>
      </c>
      <c r="K22" s="159" t="s">
        <v>2</v>
      </c>
      <c r="L22" s="188" t="s">
        <v>2245</v>
      </c>
      <c r="M22" s="160">
        <v>1</v>
      </c>
      <c r="N22" s="160">
        <v>0</v>
      </c>
      <c r="O22" s="161" t="s">
        <v>2246</v>
      </c>
      <c r="P22" s="52"/>
    </row>
    <row r="23" spans="1:16" s="137" customFormat="1" ht="72" hidden="1" customHeight="1">
      <c r="A23" s="192">
        <v>15</v>
      </c>
      <c r="B23" s="162" t="s">
        <v>313</v>
      </c>
      <c r="C23" s="162">
        <v>0</v>
      </c>
      <c r="D23" s="162" t="s">
        <v>124</v>
      </c>
      <c r="E23" s="162" t="s">
        <v>334</v>
      </c>
      <c r="F23" s="192" t="s">
        <v>330</v>
      </c>
      <c r="G23" s="52"/>
      <c r="H23" s="52"/>
      <c r="I23" s="278">
        <v>46003</v>
      </c>
      <c r="J23" s="278">
        <v>45981</v>
      </c>
      <c r="K23" s="159" t="s">
        <v>2</v>
      </c>
      <c r="L23" s="188" t="s">
        <v>2245</v>
      </c>
      <c r="M23" s="160">
        <v>1</v>
      </c>
      <c r="N23" s="160">
        <v>0</v>
      </c>
      <c r="O23" s="161" t="s">
        <v>2246</v>
      </c>
      <c r="P23" s="52"/>
    </row>
    <row r="24" spans="1:16" s="137" customFormat="1" ht="72" hidden="1" customHeight="1">
      <c r="A24" s="190">
        <v>16</v>
      </c>
      <c r="B24" s="158" t="s">
        <v>314</v>
      </c>
      <c r="C24" s="158">
        <v>0</v>
      </c>
      <c r="D24" s="158" t="s">
        <v>124</v>
      </c>
      <c r="E24" s="158" t="s">
        <v>334</v>
      </c>
      <c r="F24" s="191" t="s">
        <v>331</v>
      </c>
      <c r="G24" s="52"/>
      <c r="H24" s="52"/>
      <c r="I24" s="278">
        <v>46003</v>
      </c>
      <c r="J24" s="278">
        <v>45981</v>
      </c>
      <c r="K24" s="159" t="s">
        <v>2</v>
      </c>
      <c r="L24" s="188" t="s">
        <v>2245</v>
      </c>
      <c r="M24" s="160">
        <v>1</v>
      </c>
      <c r="N24" s="160">
        <v>0</v>
      </c>
      <c r="O24" s="161" t="s">
        <v>2246</v>
      </c>
      <c r="P24" s="52"/>
    </row>
    <row r="25" spans="1:16" s="137" customFormat="1" ht="72" hidden="1" customHeight="1">
      <c r="A25" s="191">
        <v>17</v>
      </c>
      <c r="B25" s="162" t="s">
        <v>315</v>
      </c>
      <c r="C25" s="162">
        <v>0</v>
      </c>
      <c r="D25" s="162" t="s">
        <v>124</v>
      </c>
      <c r="E25" s="162" t="s">
        <v>334</v>
      </c>
      <c r="F25" s="192" t="s">
        <v>332</v>
      </c>
      <c r="G25" s="52"/>
      <c r="H25" s="52"/>
      <c r="I25" s="278">
        <v>46003</v>
      </c>
      <c r="J25" s="278">
        <v>45981</v>
      </c>
      <c r="K25" s="159" t="s">
        <v>2</v>
      </c>
      <c r="L25" s="188" t="s">
        <v>2245</v>
      </c>
      <c r="M25" s="160">
        <v>1</v>
      </c>
      <c r="N25" s="160">
        <v>0</v>
      </c>
      <c r="O25" s="161" t="s">
        <v>2246</v>
      </c>
      <c r="P25" s="52"/>
    </row>
    <row r="26" spans="1:16" s="137" customFormat="1" ht="72" hidden="1" customHeight="1">
      <c r="A26" s="192">
        <v>18</v>
      </c>
      <c r="B26" s="158" t="s">
        <v>316</v>
      </c>
      <c r="C26" s="158">
        <v>0</v>
      </c>
      <c r="D26" s="158" t="s">
        <v>124</v>
      </c>
      <c r="E26" s="158" t="s">
        <v>334</v>
      </c>
      <c r="F26" s="191" t="s">
        <v>333</v>
      </c>
      <c r="G26" s="52"/>
      <c r="H26" s="52"/>
      <c r="I26" s="278">
        <v>46003</v>
      </c>
      <c r="J26" s="278">
        <v>45981</v>
      </c>
      <c r="K26" s="159" t="s">
        <v>2</v>
      </c>
      <c r="L26" s="188" t="s">
        <v>2245</v>
      </c>
      <c r="M26" s="160">
        <v>1</v>
      </c>
      <c r="N26" s="160">
        <v>0</v>
      </c>
      <c r="O26" s="161" t="s">
        <v>2246</v>
      </c>
      <c r="P26" s="52"/>
    </row>
    <row r="27" spans="1:16" s="137" customFormat="1" ht="72" hidden="1" customHeight="1">
      <c r="A27" s="190">
        <v>19</v>
      </c>
      <c r="B27" s="162" t="s">
        <v>335</v>
      </c>
      <c r="C27" s="162">
        <v>0</v>
      </c>
      <c r="D27" s="162" t="s">
        <v>124</v>
      </c>
      <c r="E27" s="162" t="s">
        <v>336</v>
      </c>
      <c r="F27" s="192" t="s">
        <v>337</v>
      </c>
      <c r="G27" s="52"/>
      <c r="H27" s="52"/>
      <c r="I27" s="278">
        <v>45984</v>
      </c>
      <c r="J27" s="278">
        <v>45984</v>
      </c>
      <c r="K27" s="159" t="s">
        <v>2</v>
      </c>
      <c r="L27" s="188" t="s">
        <v>2245</v>
      </c>
      <c r="M27" s="160">
        <v>1</v>
      </c>
      <c r="N27" s="160">
        <v>0</v>
      </c>
      <c r="O27" s="161" t="s">
        <v>2246</v>
      </c>
      <c r="P27" s="52"/>
    </row>
    <row r="28" spans="1:16" s="137" customFormat="1" ht="72" hidden="1" customHeight="1">
      <c r="A28" s="191">
        <v>20</v>
      </c>
      <c r="B28" s="158" t="s">
        <v>338</v>
      </c>
      <c r="C28" s="158">
        <v>0</v>
      </c>
      <c r="D28" s="158" t="s">
        <v>124</v>
      </c>
      <c r="E28" s="158" t="s">
        <v>339</v>
      </c>
      <c r="F28" s="191" t="s">
        <v>337</v>
      </c>
      <c r="G28" s="52"/>
      <c r="H28" s="52"/>
      <c r="I28" s="278">
        <v>45984</v>
      </c>
      <c r="J28" s="278">
        <v>45984</v>
      </c>
      <c r="K28" s="159" t="s">
        <v>2</v>
      </c>
      <c r="L28" s="188" t="s">
        <v>2245</v>
      </c>
      <c r="M28" s="160">
        <v>1</v>
      </c>
      <c r="N28" s="160">
        <v>0</v>
      </c>
      <c r="O28" s="161" t="s">
        <v>2246</v>
      </c>
      <c r="P28" s="52"/>
    </row>
    <row r="29" spans="1:16" s="137" customFormat="1" ht="72" hidden="1" customHeight="1">
      <c r="A29" s="192">
        <v>21</v>
      </c>
      <c r="B29" s="162" t="s">
        <v>496</v>
      </c>
      <c r="C29" s="162">
        <v>0</v>
      </c>
      <c r="D29" s="162" t="s">
        <v>124</v>
      </c>
      <c r="E29" s="199"/>
      <c r="F29" s="192" t="s">
        <v>4358</v>
      </c>
      <c r="G29" s="52"/>
      <c r="H29" s="52"/>
      <c r="I29" s="278">
        <v>45990</v>
      </c>
      <c r="J29" s="278">
        <v>45994</v>
      </c>
      <c r="K29" s="387" t="s">
        <v>4361</v>
      </c>
      <c r="L29" s="188" t="s">
        <v>2245</v>
      </c>
      <c r="M29" s="160">
        <v>1</v>
      </c>
      <c r="N29" s="160">
        <v>0</v>
      </c>
      <c r="O29" s="161" t="s">
        <v>2246</v>
      </c>
      <c r="P29" s="52"/>
    </row>
    <row r="30" spans="1:16" s="137" customFormat="1" ht="72" hidden="1" customHeight="1">
      <c r="A30" s="190">
        <v>22</v>
      </c>
      <c r="B30" s="158" t="s">
        <v>496</v>
      </c>
      <c r="C30" s="158">
        <v>1</v>
      </c>
      <c r="D30" s="158" t="s">
        <v>124</v>
      </c>
      <c r="E30" s="200"/>
      <c r="F30" s="191" t="s">
        <v>4358</v>
      </c>
      <c r="G30" s="52"/>
      <c r="H30" s="52"/>
      <c r="I30" s="278">
        <v>46001</v>
      </c>
      <c r="J30" s="278">
        <v>46072</v>
      </c>
      <c r="K30" s="159" t="s">
        <v>2</v>
      </c>
      <c r="L30" s="188" t="s">
        <v>2245</v>
      </c>
      <c r="M30" s="160">
        <v>1</v>
      </c>
      <c r="N30" s="160">
        <v>0</v>
      </c>
      <c r="O30" s="161" t="s">
        <v>2246</v>
      </c>
      <c r="P30" s="52"/>
    </row>
    <row r="31" spans="1:16" s="137" customFormat="1" ht="72" hidden="1" customHeight="1">
      <c r="A31" s="191">
        <v>23</v>
      </c>
      <c r="B31" s="162" t="s">
        <v>497</v>
      </c>
      <c r="C31" s="162">
        <v>0</v>
      </c>
      <c r="D31" s="162" t="s">
        <v>124</v>
      </c>
      <c r="E31" s="199"/>
      <c r="F31" s="192" t="s">
        <v>4359</v>
      </c>
      <c r="G31" s="52"/>
      <c r="H31" s="52"/>
      <c r="I31" s="278">
        <v>45990</v>
      </c>
      <c r="J31" s="278">
        <v>45994</v>
      </c>
      <c r="K31" s="387" t="s">
        <v>4361</v>
      </c>
      <c r="L31" s="188" t="s">
        <v>2245</v>
      </c>
      <c r="M31" s="160">
        <v>1</v>
      </c>
      <c r="N31" s="160">
        <v>0</v>
      </c>
      <c r="O31" s="161" t="s">
        <v>2246</v>
      </c>
      <c r="P31" s="52"/>
    </row>
    <row r="32" spans="1:16" s="137" customFormat="1" ht="72" hidden="1" customHeight="1">
      <c r="A32" s="192">
        <v>24</v>
      </c>
      <c r="B32" s="158" t="s">
        <v>497</v>
      </c>
      <c r="C32" s="158">
        <v>1</v>
      </c>
      <c r="D32" s="158" t="s">
        <v>124</v>
      </c>
      <c r="E32" s="200"/>
      <c r="F32" s="191" t="s">
        <v>4359</v>
      </c>
      <c r="G32" s="52"/>
      <c r="H32" s="52"/>
      <c r="I32" s="278">
        <v>46001</v>
      </c>
      <c r="J32" s="279"/>
      <c r="K32" s="387" t="s">
        <v>4361</v>
      </c>
      <c r="L32" s="188" t="s">
        <v>2245</v>
      </c>
      <c r="M32" s="160">
        <v>1</v>
      </c>
      <c r="N32" s="160">
        <v>0</v>
      </c>
      <c r="O32" s="161" t="s">
        <v>2246</v>
      </c>
      <c r="P32" s="52"/>
    </row>
    <row r="33" spans="1:16" s="137" customFormat="1" ht="72" hidden="1" customHeight="1">
      <c r="A33" s="190">
        <v>25</v>
      </c>
      <c r="B33" s="158" t="s">
        <v>497</v>
      </c>
      <c r="C33" s="158">
        <v>2</v>
      </c>
      <c r="D33" s="158" t="s">
        <v>124</v>
      </c>
      <c r="E33" s="200"/>
      <c r="F33" s="191" t="s">
        <v>3424</v>
      </c>
      <c r="G33" s="52"/>
      <c r="H33" s="52"/>
      <c r="I33" s="278">
        <v>46001</v>
      </c>
      <c r="J33" s="278">
        <v>46072</v>
      </c>
      <c r="K33" s="159" t="s">
        <v>2</v>
      </c>
      <c r="L33" s="188" t="s">
        <v>2245</v>
      </c>
      <c r="M33" s="160">
        <v>1</v>
      </c>
      <c r="N33" s="160">
        <v>0</v>
      </c>
      <c r="O33" s="161" t="s">
        <v>2246</v>
      </c>
      <c r="P33" s="52"/>
    </row>
    <row r="34" spans="1:16" s="137" customFormat="1" ht="72" hidden="1" customHeight="1">
      <c r="A34" s="191">
        <v>26</v>
      </c>
      <c r="B34" s="394" t="s">
        <v>498</v>
      </c>
      <c r="C34" s="394">
        <v>0</v>
      </c>
      <c r="D34" s="394" t="s">
        <v>124</v>
      </c>
      <c r="E34" s="399" t="s">
        <v>4431</v>
      </c>
      <c r="F34" s="396" t="s">
        <v>4428</v>
      </c>
      <c r="G34" s="395"/>
      <c r="H34" s="395"/>
      <c r="I34" s="397">
        <v>45990</v>
      </c>
      <c r="J34" s="397">
        <v>45994</v>
      </c>
      <c r="K34" s="398" t="s">
        <v>4361</v>
      </c>
      <c r="L34" s="188" t="s">
        <v>2245</v>
      </c>
      <c r="M34" s="160">
        <v>1</v>
      </c>
      <c r="N34" s="160">
        <v>0</v>
      </c>
      <c r="O34" s="161" t="s">
        <v>2246</v>
      </c>
      <c r="P34" s="52"/>
    </row>
    <row r="35" spans="1:16" s="137" customFormat="1" ht="72" hidden="1" customHeight="1">
      <c r="A35" s="192">
        <v>27</v>
      </c>
      <c r="B35" s="394" t="s">
        <v>498</v>
      </c>
      <c r="C35" s="394">
        <v>1</v>
      </c>
      <c r="D35" s="394" t="s">
        <v>124</v>
      </c>
      <c r="E35" s="399" t="s">
        <v>4431</v>
      </c>
      <c r="F35" s="396" t="s">
        <v>4429</v>
      </c>
      <c r="G35" s="395"/>
      <c r="H35" s="395"/>
      <c r="I35" s="397">
        <v>46001</v>
      </c>
      <c r="J35" s="397">
        <v>45994</v>
      </c>
      <c r="K35" s="165" t="s">
        <v>4</v>
      </c>
      <c r="L35" s="188" t="s">
        <v>2245</v>
      </c>
      <c r="M35" s="160">
        <v>1</v>
      </c>
      <c r="N35" s="160">
        <v>0</v>
      </c>
      <c r="O35" s="161" t="s">
        <v>2246</v>
      </c>
      <c r="P35" s="52"/>
    </row>
    <row r="36" spans="1:16" s="137" customFormat="1" ht="72" hidden="1" customHeight="1">
      <c r="A36" s="190">
        <v>28</v>
      </c>
      <c r="B36" s="162" t="s">
        <v>499</v>
      </c>
      <c r="C36" s="162">
        <v>0</v>
      </c>
      <c r="D36" s="162" t="s">
        <v>124</v>
      </c>
      <c r="E36" s="199"/>
      <c r="F36" s="192" t="s">
        <v>4430</v>
      </c>
      <c r="G36" s="52"/>
      <c r="H36" s="52"/>
      <c r="I36" s="278">
        <v>45990</v>
      </c>
      <c r="J36" s="278">
        <v>45994</v>
      </c>
      <c r="K36" s="387" t="s">
        <v>4361</v>
      </c>
      <c r="L36" s="188" t="s">
        <v>2245</v>
      </c>
      <c r="M36" s="160">
        <v>1</v>
      </c>
      <c r="N36" s="160">
        <v>0</v>
      </c>
      <c r="O36" s="161" t="s">
        <v>2246</v>
      </c>
      <c r="P36" s="52"/>
    </row>
    <row r="37" spans="1:16" s="137" customFormat="1" ht="72" hidden="1" customHeight="1">
      <c r="A37" s="191">
        <v>29</v>
      </c>
      <c r="B37" s="158" t="s">
        <v>499</v>
      </c>
      <c r="C37" s="158">
        <v>1</v>
      </c>
      <c r="D37" s="158" t="s">
        <v>124</v>
      </c>
      <c r="E37" s="200"/>
      <c r="F37" s="191" t="s">
        <v>4430</v>
      </c>
      <c r="G37" s="52"/>
      <c r="H37" s="52"/>
      <c r="I37" s="278">
        <v>46001</v>
      </c>
      <c r="J37" s="278">
        <v>45994</v>
      </c>
      <c r="K37" s="387" t="s">
        <v>4361</v>
      </c>
      <c r="L37" s="188" t="s">
        <v>2245</v>
      </c>
      <c r="M37" s="160">
        <v>1</v>
      </c>
      <c r="N37" s="160">
        <v>0</v>
      </c>
      <c r="O37" s="161" t="s">
        <v>2246</v>
      </c>
      <c r="P37" s="52"/>
    </row>
    <row r="38" spans="1:16" s="137" customFormat="1" ht="72" hidden="1" customHeight="1">
      <c r="A38" s="191">
        <v>30</v>
      </c>
      <c r="B38" s="158" t="s">
        <v>499</v>
      </c>
      <c r="C38" s="158">
        <v>2</v>
      </c>
      <c r="D38" s="158" t="s">
        <v>124</v>
      </c>
      <c r="E38" s="200"/>
      <c r="F38" s="191" t="s">
        <v>4430</v>
      </c>
      <c r="G38" s="52"/>
      <c r="H38" s="52"/>
      <c r="I38" s="278">
        <v>46106</v>
      </c>
      <c r="J38" s="278">
        <v>46106</v>
      </c>
      <c r="K38" s="159" t="s">
        <v>2</v>
      </c>
      <c r="L38" s="188" t="s">
        <v>2245</v>
      </c>
      <c r="M38" s="160">
        <v>1</v>
      </c>
      <c r="N38" s="160">
        <v>0</v>
      </c>
      <c r="O38" s="161" t="s">
        <v>2246</v>
      </c>
      <c r="P38" s="52"/>
    </row>
    <row r="39" spans="1:16" s="137" customFormat="1" ht="72" hidden="1" customHeight="1">
      <c r="A39" s="192">
        <v>30</v>
      </c>
      <c r="B39" s="162" t="s">
        <v>500</v>
      </c>
      <c r="C39" s="162">
        <v>0</v>
      </c>
      <c r="D39" s="162" t="s">
        <v>124</v>
      </c>
      <c r="E39" s="162" t="s">
        <v>583</v>
      </c>
      <c r="F39" s="192" t="s">
        <v>582</v>
      </c>
      <c r="G39" s="52"/>
      <c r="H39" s="52"/>
      <c r="I39" s="278">
        <v>45990</v>
      </c>
      <c r="J39" s="278">
        <v>45994</v>
      </c>
      <c r="K39" s="159" t="s">
        <v>2</v>
      </c>
      <c r="L39" s="188" t="s">
        <v>2245</v>
      </c>
      <c r="M39" s="160">
        <v>1</v>
      </c>
      <c r="N39" s="160">
        <v>0</v>
      </c>
      <c r="O39" s="161" t="s">
        <v>2246</v>
      </c>
      <c r="P39" s="52"/>
    </row>
    <row r="40" spans="1:16" s="137" customFormat="1" ht="72" hidden="1" customHeight="1">
      <c r="A40" s="190">
        <v>31</v>
      </c>
      <c r="B40" s="158" t="s">
        <v>501</v>
      </c>
      <c r="C40" s="158">
        <v>0</v>
      </c>
      <c r="D40" s="158" t="s">
        <v>124</v>
      </c>
      <c r="E40" s="158" t="s">
        <v>583</v>
      </c>
      <c r="F40" s="191" t="s">
        <v>584</v>
      </c>
      <c r="G40" s="52"/>
      <c r="H40" s="52"/>
      <c r="I40" s="278">
        <v>45991</v>
      </c>
      <c r="J40" s="278">
        <v>45991</v>
      </c>
      <c r="K40" s="165" t="s">
        <v>4</v>
      </c>
      <c r="L40" s="188" t="s">
        <v>2245</v>
      </c>
      <c r="M40" s="160">
        <v>1</v>
      </c>
      <c r="N40" s="160">
        <v>0</v>
      </c>
      <c r="O40" s="161" t="s">
        <v>2246</v>
      </c>
      <c r="P40" s="52"/>
    </row>
    <row r="41" spans="1:16" s="137" customFormat="1" ht="72" hidden="1" customHeight="1">
      <c r="A41" s="191">
        <v>32</v>
      </c>
      <c r="B41" s="162" t="s">
        <v>502</v>
      </c>
      <c r="C41" s="162">
        <v>0</v>
      </c>
      <c r="D41" s="162" t="s">
        <v>124</v>
      </c>
      <c r="E41" s="162" t="s">
        <v>583</v>
      </c>
      <c r="F41" s="192" t="s">
        <v>320</v>
      </c>
      <c r="G41" s="52"/>
      <c r="H41" s="52"/>
      <c r="I41" s="278">
        <v>45991</v>
      </c>
      <c r="J41" s="278">
        <v>45991</v>
      </c>
      <c r="K41" s="159" t="s">
        <v>2</v>
      </c>
      <c r="L41" s="188" t="s">
        <v>2245</v>
      </c>
      <c r="M41" s="160">
        <v>1</v>
      </c>
      <c r="N41" s="160">
        <v>0</v>
      </c>
      <c r="O41" s="161" t="s">
        <v>2246</v>
      </c>
      <c r="P41" s="52"/>
    </row>
    <row r="42" spans="1:16" s="137" customFormat="1" ht="72" hidden="1" customHeight="1">
      <c r="A42" s="192">
        <v>33</v>
      </c>
      <c r="B42" s="158" t="s">
        <v>503</v>
      </c>
      <c r="C42" s="158">
        <v>0</v>
      </c>
      <c r="D42" s="158" t="s">
        <v>124</v>
      </c>
      <c r="E42" s="158" t="s">
        <v>583</v>
      </c>
      <c r="F42" s="191" t="s">
        <v>588</v>
      </c>
      <c r="G42" s="52"/>
      <c r="H42" s="52"/>
      <c r="I42" s="278">
        <v>45991</v>
      </c>
      <c r="J42" s="278">
        <v>45991</v>
      </c>
      <c r="K42" s="159" t="s">
        <v>2</v>
      </c>
      <c r="L42" s="188" t="s">
        <v>2245</v>
      </c>
      <c r="M42" s="160">
        <v>1</v>
      </c>
      <c r="N42" s="160">
        <v>0</v>
      </c>
      <c r="O42" s="161" t="s">
        <v>2246</v>
      </c>
      <c r="P42" s="52"/>
    </row>
    <row r="43" spans="1:16" s="137" customFormat="1" ht="72" hidden="1" customHeight="1">
      <c r="A43" s="190">
        <v>34</v>
      </c>
      <c r="B43" s="162" t="s">
        <v>504</v>
      </c>
      <c r="C43" s="162">
        <v>0</v>
      </c>
      <c r="D43" s="162" t="s">
        <v>124</v>
      </c>
      <c r="E43" s="162" t="s">
        <v>583</v>
      </c>
      <c r="F43" s="192" t="s">
        <v>2248</v>
      </c>
      <c r="G43" s="52"/>
      <c r="H43" s="52"/>
      <c r="I43" s="278">
        <v>45991</v>
      </c>
      <c r="J43" s="278">
        <v>45991</v>
      </c>
      <c r="K43" s="159" t="s">
        <v>2</v>
      </c>
      <c r="L43" s="188" t="s">
        <v>2245</v>
      </c>
      <c r="M43" s="160">
        <v>1</v>
      </c>
      <c r="N43" s="160">
        <v>0</v>
      </c>
      <c r="O43" s="161" t="s">
        <v>2246</v>
      </c>
      <c r="P43" s="52"/>
    </row>
    <row r="44" spans="1:16" s="137" customFormat="1" ht="72" hidden="1" customHeight="1">
      <c r="A44" s="191">
        <v>35</v>
      </c>
      <c r="B44" s="158" t="s">
        <v>505</v>
      </c>
      <c r="C44" s="158">
        <v>0</v>
      </c>
      <c r="D44" s="158" t="s">
        <v>124</v>
      </c>
      <c r="E44" s="158" t="s">
        <v>583</v>
      </c>
      <c r="F44" s="191" t="s">
        <v>323</v>
      </c>
      <c r="G44" s="52"/>
      <c r="H44" s="52"/>
      <c r="I44" s="278">
        <v>45991</v>
      </c>
      <c r="J44" s="278">
        <v>45991</v>
      </c>
      <c r="K44" s="165" t="s">
        <v>4</v>
      </c>
      <c r="L44" s="188" t="s">
        <v>2245</v>
      </c>
      <c r="M44" s="160">
        <v>1</v>
      </c>
      <c r="N44" s="160">
        <v>0</v>
      </c>
      <c r="O44" s="161" t="s">
        <v>2246</v>
      </c>
      <c r="P44" s="52"/>
    </row>
    <row r="45" spans="1:16" s="137" customFormat="1" ht="72" hidden="1" customHeight="1">
      <c r="A45" s="191"/>
      <c r="B45" s="158" t="s">
        <v>505</v>
      </c>
      <c r="C45" s="158">
        <v>1</v>
      </c>
      <c r="D45" s="158" t="s">
        <v>124</v>
      </c>
      <c r="E45" s="158" t="s">
        <v>583</v>
      </c>
      <c r="F45" s="191" t="s">
        <v>323</v>
      </c>
      <c r="G45" s="52"/>
      <c r="H45" s="52"/>
      <c r="I45" s="278">
        <v>46004</v>
      </c>
      <c r="J45" s="278">
        <v>46006</v>
      </c>
      <c r="K45" s="333" t="s">
        <v>58</v>
      </c>
      <c r="L45" s="188"/>
      <c r="M45" s="160"/>
      <c r="N45" s="160"/>
      <c r="O45" s="161"/>
      <c r="P45" s="52"/>
    </row>
    <row r="46" spans="1:16" s="137" customFormat="1" ht="72" hidden="1" customHeight="1">
      <c r="A46" s="192">
        <v>36</v>
      </c>
      <c r="B46" s="162" t="s">
        <v>506</v>
      </c>
      <c r="C46" s="162">
        <v>0</v>
      </c>
      <c r="D46" s="162" t="s">
        <v>124</v>
      </c>
      <c r="E46" s="162" t="s">
        <v>586</v>
      </c>
      <c r="F46" s="192" t="s">
        <v>585</v>
      </c>
      <c r="G46" s="52"/>
      <c r="H46" s="52"/>
      <c r="I46" s="278">
        <v>45991</v>
      </c>
      <c r="J46" s="278">
        <v>45991</v>
      </c>
      <c r="K46" s="159" t="s">
        <v>2</v>
      </c>
      <c r="L46" s="188" t="s">
        <v>2245</v>
      </c>
      <c r="M46" s="160">
        <v>1</v>
      </c>
      <c r="N46" s="160">
        <v>0</v>
      </c>
      <c r="O46" s="161" t="s">
        <v>2246</v>
      </c>
      <c r="P46" s="52"/>
    </row>
    <row r="47" spans="1:16" s="137" customFormat="1" ht="72" hidden="1" customHeight="1">
      <c r="A47" s="190">
        <v>37</v>
      </c>
      <c r="B47" s="158" t="s">
        <v>507</v>
      </c>
      <c r="C47" s="158">
        <v>0</v>
      </c>
      <c r="D47" s="158" t="s">
        <v>124</v>
      </c>
      <c r="E47" s="158" t="s">
        <v>586</v>
      </c>
      <c r="F47" s="191" t="s">
        <v>587</v>
      </c>
      <c r="G47" s="52"/>
      <c r="H47" s="52"/>
      <c r="I47" s="278">
        <v>45991</v>
      </c>
      <c r="J47" s="278">
        <v>45991</v>
      </c>
      <c r="K47" s="159" t="s">
        <v>2</v>
      </c>
      <c r="L47" s="188" t="s">
        <v>2245</v>
      </c>
      <c r="M47" s="160">
        <v>1</v>
      </c>
      <c r="N47" s="160">
        <v>0</v>
      </c>
      <c r="O47" s="161" t="s">
        <v>2246</v>
      </c>
      <c r="P47" s="52"/>
    </row>
    <row r="48" spans="1:16" s="137" customFormat="1" ht="72" hidden="1" customHeight="1">
      <c r="A48" s="191">
        <v>38</v>
      </c>
      <c r="B48" s="162" t="s">
        <v>508</v>
      </c>
      <c r="C48" s="162">
        <v>0</v>
      </c>
      <c r="D48" s="162" t="s">
        <v>124</v>
      </c>
      <c r="E48" s="162" t="s">
        <v>586</v>
      </c>
      <c r="F48" s="192" t="s">
        <v>591</v>
      </c>
      <c r="G48" s="52"/>
      <c r="H48" s="52"/>
      <c r="I48" s="278">
        <v>45991</v>
      </c>
      <c r="J48" s="278">
        <v>45991</v>
      </c>
      <c r="K48" s="159" t="s">
        <v>2</v>
      </c>
      <c r="L48" s="188" t="s">
        <v>2245</v>
      </c>
      <c r="M48" s="160">
        <v>1</v>
      </c>
      <c r="N48" s="160">
        <v>0</v>
      </c>
      <c r="O48" s="161" t="s">
        <v>2246</v>
      </c>
      <c r="P48" s="52"/>
    </row>
    <row r="49" spans="1:16" s="137" customFormat="1" ht="72" hidden="1" customHeight="1">
      <c r="A49" s="192">
        <v>39</v>
      </c>
      <c r="B49" s="158" t="s">
        <v>509</v>
      </c>
      <c r="C49" s="158">
        <v>0</v>
      </c>
      <c r="D49" s="158" t="s">
        <v>124</v>
      </c>
      <c r="E49" s="158" t="s">
        <v>586</v>
      </c>
      <c r="F49" s="191" t="s">
        <v>588</v>
      </c>
      <c r="G49" s="52"/>
      <c r="H49" s="52"/>
      <c r="I49" s="278">
        <v>45991</v>
      </c>
      <c r="J49" s="278">
        <v>45991</v>
      </c>
      <c r="K49" s="159" t="s">
        <v>2</v>
      </c>
      <c r="L49" s="188" t="s">
        <v>2245</v>
      </c>
      <c r="M49" s="160">
        <v>1</v>
      </c>
      <c r="N49" s="160">
        <v>0</v>
      </c>
      <c r="O49" s="161" t="s">
        <v>2246</v>
      </c>
      <c r="P49" s="52"/>
    </row>
    <row r="50" spans="1:16" s="137" customFormat="1" ht="72" hidden="1" customHeight="1">
      <c r="A50" s="190">
        <v>40</v>
      </c>
      <c r="B50" s="162" t="s">
        <v>510</v>
      </c>
      <c r="C50" s="162">
        <v>0</v>
      </c>
      <c r="D50" s="162" t="s">
        <v>124</v>
      </c>
      <c r="E50" s="162" t="s">
        <v>586</v>
      </c>
      <c r="F50" s="192" t="s">
        <v>2248</v>
      </c>
      <c r="G50" s="52"/>
      <c r="H50" s="52"/>
      <c r="I50" s="278">
        <v>45991</v>
      </c>
      <c r="J50" s="278">
        <v>45991</v>
      </c>
      <c r="K50" s="159" t="s">
        <v>2</v>
      </c>
      <c r="L50" s="188" t="s">
        <v>2245</v>
      </c>
      <c r="M50" s="160">
        <v>1</v>
      </c>
      <c r="N50" s="160">
        <v>0</v>
      </c>
      <c r="O50" s="161" t="s">
        <v>2246</v>
      </c>
      <c r="P50" s="52"/>
    </row>
    <row r="51" spans="1:16" s="137" customFormat="1" ht="72" hidden="1" customHeight="1">
      <c r="A51" s="191">
        <v>41</v>
      </c>
      <c r="B51" s="158" t="s">
        <v>511</v>
      </c>
      <c r="C51" s="158">
        <v>0</v>
      </c>
      <c r="D51" s="158" t="s">
        <v>124</v>
      </c>
      <c r="E51" s="158" t="s">
        <v>586</v>
      </c>
      <c r="F51" s="191" t="s">
        <v>323</v>
      </c>
      <c r="G51" s="52"/>
      <c r="H51" s="52"/>
      <c r="I51" s="278">
        <v>45991</v>
      </c>
      <c r="J51" s="278">
        <v>45991</v>
      </c>
      <c r="K51" s="165" t="s">
        <v>4</v>
      </c>
      <c r="L51" s="188" t="s">
        <v>2245</v>
      </c>
      <c r="M51" s="160">
        <v>1</v>
      </c>
      <c r="N51" s="160">
        <v>0</v>
      </c>
      <c r="O51" s="161" t="s">
        <v>2246</v>
      </c>
      <c r="P51" s="52"/>
    </row>
    <row r="52" spans="1:16" s="137" customFormat="1" ht="72" hidden="1" customHeight="1">
      <c r="A52" s="191"/>
      <c r="B52" s="158" t="s">
        <v>511</v>
      </c>
      <c r="C52" s="158">
        <v>1</v>
      </c>
      <c r="D52" s="158" t="s">
        <v>124</v>
      </c>
      <c r="E52" s="158" t="s">
        <v>586</v>
      </c>
      <c r="F52" s="191" t="s">
        <v>323</v>
      </c>
      <c r="G52" s="52"/>
      <c r="H52" s="52"/>
      <c r="I52" s="278">
        <v>46004</v>
      </c>
      <c r="J52" s="278">
        <v>46006</v>
      </c>
      <c r="K52" s="333" t="s">
        <v>58</v>
      </c>
      <c r="L52" s="188"/>
      <c r="M52" s="160"/>
      <c r="N52" s="160"/>
      <c r="O52" s="161"/>
      <c r="P52" s="52"/>
    </row>
    <row r="53" spans="1:16" s="137" customFormat="1" ht="72" hidden="1" customHeight="1">
      <c r="A53" s="192">
        <v>42</v>
      </c>
      <c r="B53" s="162" t="s">
        <v>512</v>
      </c>
      <c r="C53" s="162">
        <v>0</v>
      </c>
      <c r="D53" s="162" t="s">
        <v>124</v>
      </c>
      <c r="E53" s="199"/>
      <c r="F53" s="192" t="s">
        <v>4362</v>
      </c>
      <c r="G53" s="52"/>
      <c r="H53" s="52"/>
      <c r="I53" s="278">
        <v>45991</v>
      </c>
      <c r="J53" s="278">
        <v>45991</v>
      </c>
      <c r="K53" s="387" t="s">
        <v>4361</v>
      </c>
      <c r="L53" s="188" t="s">
        <v>2245</v>
      </c>
      <c r="M53" s="160">
        <v>1</v>
      </c>
      <c r="N53" s="160">
        <v>0</v>
      </c>
      <c r="O53" s="161" t="s">
        <v>2246</v>
      </c>
      <c r="P53" s="52"/>
    </row>
    <row r="54" spans="1:16" s="137" customFormat="1" ht="72" hidden="1" customHeight="1">
      <c r="A54" s="190">
        <v>43</v>
      </c>
      <c r="B54" s="158" t="s">
        <v>512</v>
      </c>
      <c r="C54" s="158">
        <v>1</v>
      </c>
      <c r="D54" s="158" t="s">
        <v>124</v>
      </c>
      <c r="E54" s="200"/>
      <c r="F54" s="191" t="s">
        <v>4362</v>
      </c>
      <c r="G54" s="52"/>
      <c r="H54" s="52"/>
      <c r="I54" s="278">
        <v>46013</v>
      </c>
      <c r="J54" s="278">
        <v>46013</v>
      </c>
      <c r="K54" s="387" t="s">
        <v>4361</v>
      </c>
      <c r="L54" s="188" t="s">
        <v>2245</v>
      </c>
      <c r="M54" s="160">
        <v>1</v>
      </c>
      <c r="N54" s="160">
        <v>0</v>
      </c>
      <c r="O54" s="161" t="s">
        <v>2246</v>
      </c>
      <c r="P54" s="52"/>
    </row>
    <row r="55" spans="1:16" s="137" customFormat="1" ht="72" hidden="1" customHeight="1">
      <c r="A55" s="191">
        <v>44</v>
      </c>
      <c r="B55" s="158" t="s">
        <v>512</v>
      </c>
      <c r="C55" s="158">
        <v>2</v>
      </c>
      <c r="D55" s="158" t="s">
        <v>124</v>
      </c>
      <c r="E55" s="200"/>
      <c r="F55" s="191" t="s">
        <v>4362</v>
      </c>
      <c r="G55" s="52"/>
      <c r="H55" s="52"/>
      <c r="I55" s="278">
        <v>46085</v>
      </c>
      <c r="J55" s="278">
        <v>46085</v>
      </c>
      <c r="K55" s="159" t="s">
        <v>2</v>
      </c>
      <c r="L55" s="188" t="s">
        <v>2245</v>
      </c>
      <c r="M55" s="160">
        <v>1</v>
      </c>
      <c r="N55" s="160">
        <v>0</v>
      </c>
      <c r="O55" s="161" t="s">
        <v>2246</v>
      </c>
      <c r="P55" s="52"/>
    </row>
    <row r="56" spans="1:16" s="137" customFormat="1" ht="72" hidden="1" customHeight="1">
      <c r="A56" s="192">
        <v>45</v>
      </c>
      <c r="B56" s="162" t="s">
        <v>513</v>
      </c>
      <c r="C56" s="162">
        <v>0</v>
      </c>
      <c r="D56" s="162" t="s">
        <v>124</v>
      </c>
      <c r="E56" s="162" t="s">
        <v>589</v>
      </c>
      <c r="F56" s="192" t="s">
        <v>590</v>
      </c>
      <c r="G56" s="52"/>
      <c r="H56" s="52"/>
      <c r="I56" s="278">
        <v>45991</v>
      </c>
      <c r="J56" s="278">
        <v>45991</v>
      </c>
      <c r="K56" s="388" t="s">
        <v>4361</v>
      </c>
      <c r="L56" s="188" t="s">
        <v>2245</v>
      </c>
      <c r="M56" s="160">
        <v>1</v>
      </c>
      <c r="N56" s="160">
        <v>0</v>
      </c>
      <c r="O56" s="161" t="s">
        <v>2246</v>
      </c>
      <c r="P56" s="52"/>
    </row>
    <row r="57" spans="1:16" s="137" customFormat="1" ht="72" hidden="1" customHeight="1">
      <c r="A57" s="190">
        <v>46</v>
      </c>
      <c r="B57" s="158" t="s">
        <v>513</v>
      </c>
      <c r="C57" s="158">
        <v>1</v>
      </c>
      <c r="D57" s="158" t="s">
        <v>124</v>
      </c>
      <c r="E57" s="158" t="s">
        <v>589</v>
      </c>
      <c r="F57" s="191" t="s">
        <v>590</v>
      </c>
      <c r="G57" s="52"/>
      <c r="H57" s="52"/>
      <c r="I57" s="278">
        <v>46004</v>
      </c>
      <c r="J57" s="278">
        <v>46005</v>
      </c>
      <c r="K57" s="159" t="s">
        <v>2</v>
      </c>
      <c r="L57" s="188" t="s">
        <v>2245</v>
      </c>
      <c r="M57" s="160">
        <v>1</v>
      </c>
      <c r="N57" s="160">
        <v>0</v>
      </c>
      <c r="O57" s="161" t="s">
        <v>2246</v>
      </c>
      <c r="P57" s="52"/>
    </row>
    <row r="58" spans="1:16" s="137" customFormat="1" ht="72" hidden="1" customHeight="1">
      <c r="A58" s="191">
        <v>47</v>
      </c>
      <c r="B58" s="162" t="s">
        <v>514</v>
      </c>
      <c r="C58" s="162">
        <v>0</v>
      </c>
      <c r="D58" s="162" t="s">
        <v>124</v>
      </c>
      <c r="E58" s="162" t="s">
        <v>589</v>
      </c>
      <c r="F58" s="192" t="s">
        <v>318</v>
      </c>
      <c r="G58" s="52"/>
      <c r="H58" s="52"/>
      <c r="I58" s="278">
        <v>45991</v>
      </c>
      <c r="J58" s="278">
        <v>45991</v>
      </c>
      <c r="K58" s="388" t="s">
        <v>4361</v>
      </c>
      <c r="L58" s="188" t="s">
        <v>2245</v>
      </c>
      <c r="M58" s="160">
        <v>1</v>
      </c>
      <c r="N58" s="160">
        <v>0</v>
      </c>
      <c r="O58" s="161" t="s">
        <v>2246</v>
      </c>
      <c r="P58" s="52"/>
    </row>
    <row r="59" spans="1:16" s="137" customFormat="1" ht="72" hidden="1" customHeight="1">
      <c r="A59" s="192">
        <v>48</v>
      </c>
      <c r="B59" s="158" t="s">
        <v>514</v>
      </c>
      <c r="C59" s="158">
        <v>1</v>
      </c>
      <c r="D59" s="158" t="s">
        <v>124</v>
      </c>
      <c r="E59" s="158" t="s">
        <v>589</v>
      </c>
      <c r="F59" s="191" t="s">
        <v>318</v>
      </c>
      <c r="G59" s="52"/>
      <c r="H59" s="52"/>
      <c r="I59" s="278">
        <v>46004</v>
      </c>
      <c r="J59" s="278">
        <v>46005</v>
      </c>
      <c r="K59" s="388" t="s">
        <v>4361</v>
      </c>
      <c r="L59" s="188" t="s">
        <v>2245</v>
      </c>
      <c r="M59" s="160">
        <v>1</v>
      </c>
      <c r="N59" s="160">
        <v>0</v>
      </c>
      <c r="O59" s="161" t="s">
        <v>2246</v>
      </c>
      <c r="P59" s="52"/>
    </row>
    <row r="60" spans="1:16" s="137" customFormat="1" ht="72" hidden="1" customHeight="1">
      <c r="A60" s="190">
        <v>49</v>
      </c>
      <c r="B60" s="158" t="s">
        <v>514</v>
      </c>
      <c r="C60" s="158">
        <v>2</v>
      </c>
      <c r="D60" s="158" t="s">
        <v>124</v>
      </c>
      <c r="E60" s="158" t="s">
        <v>589</v>
      </c>
      <c r="F60" s="191" t="s">
        <v>3896</v>
      </c>
      <c r="G60" s="52"/>
      <c r="H60" s="52"/>
      <c r="I60" s="278">
        <v>46329</v>
      </c>
      <c r="J60" s="339" t="s">
        <v>4002</v>
      </c>
      <c r="K60" s="159" t="s">
        <v>2</v>
      </c>
      <c r="L60" s="188"/>
      <c r="M60" s="160"/>
      <c r="N60" s="160"/>
      <c r="O60" s="161"/>
      <c r="P60" s="52"/>
    </row>
    <row r="61" spans="1:16" s="137" customFormat="1" ht="72" hidden="1" customHeight="1">
      <c r="A61" s="191">
        <v>50</v>
      </c>
      <c r="B61" s="162" t="s">
        <v>515</v>
      </c>
      <c r="C61" s="162">
        <v>0</v>
      </c>
      <c r="D61" s="162" t="s">
        <v>124</v>
      </c>
      <c r="E61" s="162" t="s">
        <v>589</v>
      </c>
      <c r="F61" s="192" t="s">
        <v>587</v>
      </c>
      <c r="G61" s="52"/>
      <c r="H61" s="52"/>
      <c r="I61" s="278">
        <v>45991</v>
      </c>
      <c r="J61" s="278">
        <v>45991</v>
      </c>
      <c r="K61" s="388" t="s">
        <v>4361</v>
      </c>
      <c r="L61" s="188" t="s">
        <v>2245</v>
      </c>
      <c r="M61" s="160">
        <v>1</v>
      </c>
      <c r="N61" s="160">
        <v>0</v>
      </c>
      <c r="O61" s="161" t="s">
        <v>2246</v>
      </c>
      <c r="P61" s="52"/>
    </row>
    <row r="62" spans="1:16" s="137" customFormat="1" ht="72" hidden="1" customHeight="1">
      <c r="A62" s="192">
        <v>51</v>
      </c>
      <c r="B62" s="158" t="s">
        <v>515</v>
      </c>
      <c r="C62" s="158">
        <v>1</v>
      </c>
      <c r="D62" s="158" t="s">
        <v>124</v>
      </c>
      <c r="E62" s="158" t="s">
        <v>589</v>
      </c>
      <c r="F62" s="191" t="s">
        <v>587</v>
      </c>
      <c r="G62" s="52"/>
      <c r="H62" s="52"/>
      <c r="I62" s="278">
        <v>46004</v>
      </c>
      <c r="J62" s="278">
        <v>46005</v>
      </c>
      <c r="K62" s="388" t="s">
        <v>4361</v>
      </c>
      <c r="L62" s="188" t="s">
        <v>2245</v>
      </c>
      <c r="M62" s="160">
        <v>1</v>
      </c>
      <c r="N62" s="160">
        <v>0</v>
      </c>
      <c r="O62" s="161" t="s">
        <v>2246</v>
      </c>
      <c r="P62" s="52"/>
    </row>
    <row r="63" spans="1:16" s="137" customFormat="1" ht="72" hidden="1" customHeight="1">
      <c r="A63" s="190">
        <v>52</v>
      </c>
      <c r="B63" s="158" t="s">
        <v>515</v>
      </c>
      <c r="C63" s="158">
        <v>2</v>
      </c>
      <c r="D63" s="158" t="s">
        <v>124</v>
      </c>
      <c r="E63" s="158" t="s">
        <v>589</v>
      </c>
      <c r="F63" s="191" t="s">
        <v>3897</v>
      </c>
      <c r="G63" s="52"/>
      <c r="H63" s="52"/>
      <c r="I63" s="278">
        <v>46097</v>
      </c>
      <c r="J63" s="278">
        <v>46097</v>
      </c>
      <c r="K63" s="159" t="s">
        <v>2</v>
      </c>
      <c r="L63" s="188"/>
      <c r="M63" s="160"/>
      <c r="N63" s="160"/>
      <c r="O63" s="161"/>
      <c r="P63" s="52"/>
    </row>
    <row r="64" spans="1:16" s="137" customFormat="1" ht="72" hidden="1" customHeight="1">
      <c r="A64" s="191">
        <v>53</v>
      </c>
      <c r="B64" s="162" t="s">
        <v>516</v>
      </c>
      <c r="C64" s="162">
        <v>0</v>
      </c>
      <c r="D64" s="162" t="s">
        <v>124</v>
      </c>
      <c r="E64" s="162" t="s">
        <v>589</v>
      </c>
      <c r="F64" s="192" t="s">
        <v>592</v>
      </c>
      <c r="G64" s="52"/>
      <c r="H64" s="52"/>
      <c r="I64" s="278">
        <v>45991</v>
      </c>
      <c r="J64" s="278">
        <v>45991</v>
      </c>
      <c r="K64" s="388" t="s">
        <v>4361</v>
      </c>
      <c r="L64" s="188" t="s">
        <v>2245</v>
      </c>
      <c r="M64" s="160">
        <v>1</v>
      </c>
      <c r="N64" s="160">
        <v>0</v>
      </c>
      <c r="O64" s="161" t="s">
        <v>2246</v>
      </c>
      <c r="P64" s="52"/>
    </row>
    <row r="65" spans="1:16" s="137" customFormat="1" ht="72" hidden="1" customHeight="1">
      <c r="A65" s="192">
        <v>54</v>
      </c>
      <c r="B65" s="158" t="s">
        <v>516</v>
      </c>
      <c r="C65" s="158">
        <v>1</v>
      </c>
      <c r="D65" s="158" t="s">
        <v>124</v>
      </c>
      <c r="E65" s="158" t="s">
        <v>589</v>
      </c>
      <c r="F65" s="191" t="s">
        <v>592</v>
      </c>
      <c r="G65" s="52"/>
      <c r="H65" s="52"/>
      <c r="I65" s="278">
        <v>46004</v>
      </c>
      <c r="J65" s="278">
        <v>46005</v>
      </c>
      <c r="K65" s="159" t="s">
        <v>2</v>
      </c>
      <c r="L65" s="188" t="s">
        <v>2245</v>
      </c>
      <c r="M65" s="160">
        <v>1</v>
      </c>
      <c r="N65" s="160">
        <v>0</v>
      </c>
      <c r="O65" s="161" t="s">
        <v>2246</v>
      </c>
      <c r="P65" s="52"/>
    </row>
    <row r="66" spans="1:16" s="137" customFormat="1" ht="72" hidden="1" customHeight="1">
      <c r="A66" s="190">
        <v>55</v>
      </c>
      <c r="B66" s="162" t="s">
        <v>517</v>
      </c>
      <c r="C66" s="162">
        <v>0</v>
      </c>
      <c r="D66" s="162" t="s">
        <v>124</v>
      </c>
      <c r="E66" s="162" t="s">
        <v>589</v>
      </c>
      <c r="F66" s="192" t="s">
        <v>593</v>
      </c>
      <c r="G66" s="52"/>
      <c r="H66" s="52"/>
      <c r="I66" s="278">
        <v>45991</v>
      </c>
      <c r="J66" s="278">
        <v>45991</v>
      </c>
      <c r="K66" s="388" t="s">
        <v>4361</v>
      </c>
      <c r="L66" s="188" t="s">
        <v>2245</v>
      </c>
      <c r="M66" s="160">
        <v>1</v>
      </c>
      <c r="N66" s="160">
        <v>0</v>
      </c>
      <c r="O66" s="161" t="s">
        <v>2246</v>
      </c>
      <c r="P66" s="52"/>
    </row>
    <row r="67" spans="1:16" s="137" customFormat="1" ht="72" hidden="1" customHeight="1">
      <c r="A67" s="191">
        <v>56</v>
      </c>
      <c r="B67" s="158" t="s">
        <v>517</v>
      </c>
      <c r="C67" s="158">
        <v>1</v>
      </c>
      <c r="D67" s="158" t="s">
        <v>124</v>
      </c>
      <c r="E67" s="158" t="s">
        <v>589</v>
      </c>
      <c r="F67" s="191" t="s">
        <v>593</v>
      </c>
      <c r="G67" s="52"/>
      <c r="H67" s="52"/>
      <c r="I67" s="278">
        <v>46004</v>
      </c>
      <c r="J67" s="278">
        <v>46005</v>
      </c>
      <c r="K67" s="388" t="s">
        <v>4361</v>
      </c>
      <c r="L67" s="188" t="s">
        <v>2245</v>
      </c>
      <c r="M67" s="160">
        <v>1</v>
      </c>
      <c r="N67" s="160">
        <v>0</v>
      </c>
      <c r="O67" s="161" t="s">
        <v>2246</v>
      </c>
      <c r="P67" s="52"/>
    </row>
    <row r="68" spans="1:16" s="137" customFormat="1" ht="72" hidden="1" customHeight="1">
      <c r="A68" s="192">
        <v>57</v>
      </c>
      <c r="B68" s="158" t="s">
        <v>517</v>
      </c>
      <c r="C68" s="158">
        <v>2</v>
      </c>
      <c r="D68" s="158" t="s">
        <v>124</v>
      </c>
      <c r="E68" s="158" t="s">
        <v>589</v>
      </c>
      <c r="F68" s="191" t="s">
        <v>3898</v>
      </c>
      <c r="G68" s="52"/>
      <c r="H68" s="52"/>
      <c r="I68" s="278">
        <v>46329</v>
      </c>
      <c r="J68" s="339" t="s">
        <v>4002</v>
      </c>
      <c r="K68" s="159" t="s">
        <v>2</v>
      </c>
      <c r="L68" s="188"/>
      <c r="M68" s="160"/>
      <c r="N68" s="160"/>
      <c r="O68" s="161"/>
      <c r="P68" s="52"/>
    </row>
    <row r="69" spans="1:16" s="137" customFormat="1" ht="72" hidden="1" customHeight="1">
      <c r="A69" s="190">
        <v>58</v>
      </c>
      <c r="B69" s="162" t="s">
        <v>518</v>
      </c>
      <c r="C69" s="162">
        <v>0</v>
      </c>
      <c r="D69" s="162" t="s">
        <v>124</v>
      </c>
      <c r="E69" s="162" t="s">
        <v>589</v>
      </c>
      <c r="F69" s="192" t="s">
        <v>2251</v>
      </c>
      <c r="G69" s="52"/>
      <c r="H69" s="52"/>
      <c r="I69" s="278">
        <v>45991</v>
      </c>
      <c r="J69" s="278">
        <v>45991</v>
      </c>
      <c r="K69" s="388" t="s">
        <v>4361</v>
      </c>
      <c r="L69" s="188" t="s">
        <v>2245</v>
      </c>
      <c r="M69" s="160">
        <v>1</v>
      </c>
      <c r="N69" s="160">
        <v>0</v>
      </c>
      <c r="O69" s="161" t="s">
        <v>2246</v>
      </c>
      <c r="P69" s="52"/>
    </row>
    <row r="70" spans="1:16" s="137" customFormat="1" ht="72" hidden="1" customHeight="1">
      <c r="A70" s="191">
        <v>59</v>
      </c>
      <c r="B70" s="158" t="s">
        <v>518</v>
      </c>
      <c r="C70" s="158">
        <v>1</v>
      </c>
      <c r="D70" s="158" t="s">
        <v>124</v>
      </c>
      <c r="E70" s="158" t="s">
        <v>589</v>
      </c>
      <c r="F70" s="191" t="s">
        <v>2251</v>
      </c>
      <c r="G70" s="52"/>
      <c r="H70" s="52"/>
      <c r="I70" s="278">
        <v>46004</v>
      </c>
      <c r="J70" s="278">
        <v>46005</v>
      </c>
      <c r="K70" s="388" t="s">
        <v>4361</v>
      </c>
      <c r="L70" s="188" t="s">
        <v>2245</v>
      </c>
      <c r="M70" s="160">
        <v>1</v>
      </c>
      <c r="N70" s="160">
        <v>0</v>
      </c>
      <c r="O70" s="161" t="s">
        <v>2246</v>
      </c>
      <c r="P70" s="52"/>
    </row>
    <row r="71" spans="1:16" s="137" customFormat="1" ht="72" hidden="1" customHeight="1">
      <c r="A71" s="192">
        <v>60</v>
      </c>
      <c r="B71" s="158" t="s">
        <v>518</v>
      </c>
      <c r="C71" s="158">
        <v>2</v>
      </c>
      <c r="D71" s="158" t="s">
        <v>124</v>
      </c>
      <c r="E71" s="158" t="s">
        <v>589</v>
      </c>
      <c r="F71" s="191" t="s">
        <v>2251</v>
      </c>
      <c r="G71" s="52"/>
      <c r="H71" s="52"/>
      <c r="I71" s="278">
        <v>46329</v>
      </c>
      <c r="J71" s="278"/>
      <c r="K71" s="336" t="s">
        <v>8</v>
      </c>
      <c r="L71" s="188"/>
      <c r="M71" s="160"/>
      <c r="N71" s="160"/>
      <c r="O71" s="161"/>
      <c r="P71" s="52"/>
    </row>
    <row r="72" spans="1:16" s="137" customFormat="1" ht="72" hidden="1" customHeight="1">
      <c r="A72" s="190">
        <v>61</v>
      </c>
      <c r="B72" s="162" t="s">
        <v>519</v>
      </c>
      <c r="C72" s="162">
        <v>0</v>
      </c>
      <c r="D72" s="162" t="s">
        <v>124</v>
      </c>
      <c r="E72" s="162" t="s">
        <v>589</v>
      </c>
      <c r="F72" s="192" t="s">
        <v>590</v>
      </c>
      <c r="G72" s="52"/>
      <c r="H72" s="52"/>
      <c r="I72" s="278">
        <v>45991</v>
      </c>
      <c r="J72" s="278">
        <v>45991</v>
      </c>
      <c r="K72" s="388" t="s">
        <v>4361</v>
      </c>
      <c r="L72" s="188" t="s">
        <v>2245</v>
      </c>
      <c r="M72" s="160">
        <v>1</v>
      </c>
      <c r="N72" s="160">
        <v>0</v>
      </c>
      <c r="O72" s="161" t="s">
        <v>2246</v>
      </c>
      <c r="P72" s="52"/>
    </row>
    <row r="73" spans="1:16" s="137" customFormat="1" ht="72" hidden="1" customHeight="1">
      <c r="A73" s="191">
        <v>62</v>
      </c>
      <c r="B73" s="158" t="s">
        <v>519</v>
      </c>
      <c r="C73" s="158">
        <v>1</v>
      </c>
      <c r="D73" s="158" t="s">
        <v>124</v>
      </c>
      <c r="E73" s="158" t="s">
        <v>589</v>
      </c>
      <c r="F73" s="191" t="s">
        <v>590</v>
      </c>
      <c r="G73" s="52"/>
      <c r="H73" s="52"/>
      <c r="I73" s="278">
        <v>46001</v>
      </c>
      <c r="J73" s="341">
        <v>46088</v>
      </c>
      <c r="K73" s="342" t="s">
        <v>2</v>
      </c>
      <c r="L73" s="188" t="s">
        <v>2245</v>
      </c>
      <c r="M73" s="160">
        <v>1</v>
      </c>
      <c r="N73" s="160">
        <v>0</v>
      </c>
      <c r="O73" s="161" t="s">
        <v>2246</v>
      </c>
      <c r="P73" s="52"/>
    </row>
    <row r="74" spans="1:16" s="137" customFormat="1" ht="72" hidden="1" customHeight="1">
      <c r="A74" s="192">
        <v>63</v>
      </c>
      <c r="B74" s="162" t="s">
        <v>520</v>
      </c>
      <c r="C74" s="162">
        <v>0</v>
      </c>
      <c r="D74" s="162" t="s">
        <v>124</v>
      </c>
      <c r="E74" s="162" t="s">
        <v>594</v>
      </c>
      <c r="F74" s="192" t="s">
        <v>318</v>
      </c>
      <c r="G74" s="52"/>
      <c r="H74" s="52"/>
      <c r="I74" s="278">
        <v>45991</v>
      </c>
      <c r="J74" s="278">
        <v>45991</v>
      </c>
      <c r="K74" s="388" t="s">
        <v>4361</v>
      </c>
      <c r="L74" s="188" t="s">
        <v>2245</v>
      </c>
      <c r="M74" s="160">
        <v>1</v>
      </c>
      <c r="N74" s="160">
        <v>0</v>
      </c>
      <c r="O74" s="161" t="s">
        <v>2246</v>
      </c>
      <c r="P74" s="52"/>
    </row>
    <row r="75" spans="1:16" s="137" customFormat="1" ht="72" hidden="1" customHeight="1">
      <c r="A75" s="190">
        <v>64</v>
      </c>
      <c r="B75" s="158" t="s">
        <v>520</v>
      </c>
      <c r="C75" s="158">
        <v>1</v>
      </c>
      <c r="D75" s="158" t="s">
        <v>124</v>
      </c>
      <c r="E75" s="158" t="s">
        <v>594</v>
      </c>
      <c r="F75" s="191" t="s">
        <v>318</v>
      </c>
      <c r="G75" s="52"/>
      <c r="H75" s="52"/>
      <c r="I75" s="278">
        <v>46004</v>
      </c>
      <c r="J75" s="278">
        <v>46005</v>
      </c>
      <c r="K75" s="388" t="s">
        <v>4361</v>
      </c>
      <c r="L75" s="188" t="s">
        <v>2245</v>
      </c>
      <c r="M75" s="160">
        <v>1</v>
      </c>
      <c r="N75" s="160">
        <v>0</v>
      </c>
      <c r="O75" s="161" t="s">
        <v>2246</v>
      </c>
      <c r="P75" s="52"/>
    </row>
    <row r="76" spans="1:16" s="137" customFormat="1" ht="72" hidden="1" customHeight="1">
      <c r="A76" s="191">
        <v>65</v>
      </c>
      <c r="B76" s="158" t="s">
        <v>520</v>
      </c>
      <c r="C76" s="158">
        <v>2</v>
      </c>
      <c r="D76" s="158" t="s">
        <v>124</v>
      </c>
      <c r="E76" s="158" t="s">
        <v>594</v>
      </c>
      <c r="F76" s="191" t="s">
        <v>3899</v>
      </c>
      <c r="G76" s="52"/>
      <c r="H76" s="52"/>
      <c r="I76" s="278">
        <v>46001</v>
      </c>
      <c r="J76" s="339" t="s">
        <v>4002</v>
      </c>
      <c r="K76" s="159" t="s">
        <v>2</v>
      </c>
      <c r="L76" s="188"/>
      <c r="M76" s="160"/>
      <c r="N76" s="160"/>
      <c r="O76" s="161"/>
      <c r="P76" s="52"/>
    </row>
    <row r="77" spans="1:16" s="137" customFormat="1" ht="72" hidden="1" customHeight="1">
      <c r="A77" s="192">
        <v>66</v>
      </c>
      <c r="B77" s="162" t="s">
        <v>521</v>
      </c>
      <c r="C77" s="162">
        <v>0</v>
      </c>
      <c r="D77" s="162" t="s">
        <v>124</v>
      </c>
      <c r="E77" s="162" t="s">
        <v>594</v>
      </c>
      <c r="F77" s="192" t="s">
        <v>587</v>
      </c>
      <c r="G77" s="52"/>
      <c r="H77" s="52"/>
      <c r="I77" s="278">
        <v>45991</v>
      </c>
      <c r="J77" s="278">
        <v>45991</v>
      </c>
      <c r="K77" s="388" t="s">
        <v>4361</v>
      </c>
      <c r="L77" s="188" t="s">
        <v>2245</v>
      </c>
      <c r="M77" s="160">
        <v>1</v>
      </c>
      <c r="N77" s="160">
        <v>0</v>
      </c>
      <c r="O77" s="161" t="s">
        <v>2246</v>
      </c>
      <c r="P77" s="52"/>
    </row>
    <row r="78" spans="1:16" s="137" customFormat="1" ht="72" hidden="1" customHeight="1">
      <c r="A78" s="190">
        <v>67</v>
      </c>
      <c r="B78" s="158" t="s">
        <v>521</v>
      </c>
      <c r="C78" s="158">
        <v>1</v>
      </c>
      <c r="D78" s="158" t="s">
        <v>124</v>
      </c>
      <c r="E78" s="158" t="s">
        <v>594</v>
      </c>
      <c r="F78" s="191" t="s">
        <v>587</v>
      </c>
      <c r="G78" s="52"/>
      <c r="H78" s="52"/>
      <c r="I78" s="278">
        <v>46004</v>
      </c>
      <c r="J78" s="278">
        <v>46005</v>
      </c>
      <c r="K78" s="388" t="s">
        <v>4361</v>
      </c>
      <c r="L78" s="188" t="s">
        <v>2245</v>
      </c>
      <c r="M78" s="160">
        <v>1</v>
      </c>
      <c r="N78" s="160">
        <v>0</v>
      </c>
      <c r="O78" s="161" t="s">
        <v>2246</v>
      </c>
      <c r="P78" s="52"/>
    </row>
    <row r="79" spans="1:16" s="137" customFormat="1" ht="72" hidden="1" customHeight="1">
      <c r="A79" s="191">
        <v>68</v>
      </c>
      <c r="B79" s="158" t="s">
        <v>521</v>
      </c>
      <c r="C79" s="158">
        <v>2</v>
      </c>
      <c r="D79" s="158" t="s">
        <v>124</v>
      </c>
      <c r="E79" s="158" t="s">
        <v>594</v>
      </c>
      <c r="F79" s="191" t="s">
        <v>587</v>
      </c>
      <c r="G79" s="52"/>
      <c r="H79" s="52"/>
      <c r="I79" s="278">
        <v>46001</v>
      </c>
      <c r="J79" s="339" t="s">
        <v>4002</v>
      </c>
      <c r="K79" s="159" t="s">
        <v>2</v>
      </c>
      <c r="L79" s="188"/>
      <c r="M79" s="160"/>
      <c r="N79" s="160"/>
      <c r="O79" s="161"/>
      <c r="P79" s="52"/>
    </row>
    <row r="80" spans="1:16" s="137" customFormat="1" ht="72" hidden="1" customHeight="1">
      <c r="A80" s="192">
        <v>69</v>
      </c>
      <c r="B80" s="162" t="s">
        <v>522</v>
      </c>
      <c r="C80" s="162">
        <v>0</v>
      </c>
      <c r="D80" s="162" t="s">
        <v>124</v>
      </c>
      <c r="E80" s="162" t="s">
        <v>594</v>
      </c>
      <c r="F80" s="192" t="s">
        <v>591</v>
      </c>
      <c r="G80" s="52"/>
      <c r="H80" s="52"/>
      <c r="I80" s="278">
        <v>45991</v>
      </c>
      <c r="J80" s="278">
        <v>45991</v>
      </c>
      <c r="K80" s="388" t="s">
        <v>4361</v>
      </c>
      <c r="L80" s="188" t="s">
        <v>2245</v>
      </c>
      <c r="M80" s="160">
        <v>1</v>
      </c>
      <c r="N80" s="160">
        <v>0</v>
      </c>
      <c r="O80" s="161" t="s">
        <v>2246</v>
      </c>
      <c r="P80" s="52"/>
    </row>
    <row r="81" spans="1:16" s="137" customFormat="1" ht="72" hidden="1" customHeight="1">
      <c r="A81" s="190">
        <v>70</v>
      </c>
      <c r="B81" s="158" t="s">
        <v>522</v>
      </c>
      <c r="C81" s="158">
        <v>1</v>
      </c>
      <c r="D81" s="158" t="s">
        <v>124</v>
      </c>
      <c r="E81" s="158" t="s">
        <v>594</v>
      </c>
      <c r="F81" s="191" t="s">
        <v>591</v>
      </c>
      <c r="G81" s="52"/>
      <c r="H81" s="52"/>
      <c r="I81" s="278">
        <v>46004</v>
      </c>
      <c r="J81" s="278">
        <v>46005</v>
      </c>
      <c r="K81" s="159" t="s">
        <v>2</v>
      </c>
      <c r="L81" s="188" t="s">
        <v>2245</v>
      </c>
      <c r="M81" s="160">
        <v>1</v>
      </c>
      <c r="N81" s="160">
        <v>0</v>
      </c>
      <c r="O81" s="161" t="s">
        <v>2246</v>
      </c>
      <c r="P81" s="52"/>
    </row>
    <row r="82" spans="1:16" s="137" customFormat="1" ht="72" hidden="1" customHeight="1">
      <c r="A82" s="191">
        <v>71</v>
      </c>
      <c r="B82" s="162" t="s">
        <v>523</v>
      </c>
      <c r="C82" s="162">
        <v>0</v>
      </c>
      <c r="D82" s="162" t="s">
        <v>124</v>
      </c>
      <c r="E82" s="162" t="s">
        <v>594</v>
      </c>
      <c r="F82" s="192" t="s">
        <v>592</v>
      </c>
      <c r="G82" s="52"/>
      <c r="H82" s="52"/>
      <c r="I82" s="278">
        <v>45991</v>
      </c>
      <c r="J82" s="278">
        <v>45991</v>
      </c>
      <c r="K82" s="388" t="s">
        <v>4361</v>
      </c>
      <c r="L82" s="188" t="s">
        <v>2245</v>
      </c>
      <c r="M82" s="160">
        <v>1</v>
      </c>
      <c r="N82" s="160">
        <v>0</v>
      </c>
      <c r="O82" s="161" t="s">
        <v>2246</v>
      </c>
      <c r="P82" s="52"/>
    </row>
    <row r="83" spans="1:16" s="137" customFormat="1" ht="72" hidden="1" customHeight="1">
      <c r="A83" s="192">
        <v>72</v>
      </c>
      <c r="B83" s="158" t="s">
        <v>523</v>
      </c>
      <c r="C83" s="158">
        <v>1</v>
      </c>
      <c r="D83" s="158" t="s">
        <v>124</v>
      </c>
      <c r="E83" s="158" t="s">
        <v>594</v>
      </c>
      <c r="F83" s="191" t="s">
        <v>592</v>
      </c>
      <c r="G83" s="52"/>
      <c r="H83" s="52"/>
      <c r="I83" s="278">
        <v>46004</v>
      </c>
      <c r="J83" s="278">
        <v>46005</v>
      </c>
      <c r="K83" s="159" t="s">
        <v>2</v>
      </c>
      <c r="L83" s="188" t="s">
        <v>2245</v>
      </c>
      <c r="M83" s="160">
        <v>1</v>
      </c>
      <c r="N83" s="160">
        <v>0</v>
      </c>
      <c r="O83" s="161" t="s">
        <v>2246</v>
      </c>
      <c r="P83" s="52"/>
    </row>
    <row r="84" spans="1:16" s="137" customFormat="1" ht="72" hidden="1" customHeight="1">
      <c r="A84" s="190">
        <v>73</v>
      </c>
      <c r="B84" s="162" t="s">
        <v>524</v>
      </c>
      <c r="C84" s="162">
        <v>0</v>
      </c>
      <c r="D84" s="162" t="s">
        <v>124</v>
      </c>
      <c r="E84" s="162" t="s">
        <v>594</v>
      </c>
      <c r="F84" s="192" t="s">
        <v>593</v>
      </c>
      <c r="G84" s="52"/>
      <c r="H84" s="52"/>
      <c r="I84" s="278">
        <v>45991</v>
      </c>
      <c r="J84" s="278">
        <v>45991</v>
      </c>
      <c r="K84" s="388" t="s">
        <v>4361</v>
      </c>
      <c r="L84" s="188" t="s">
        <v>2245</v>
      </c>
      <c r="M84" s="160">
        <v>1</v>
      </c>
      <c r="N84" s="160">
        <v>0</v>
      </c>
      <c r="O84" s="161" t="s">
        <v>2246</v>
      </c>
      <c r="P84" s="52"/>
    </row>
    <row r="85" spans="1:16" s="137" customFormat="1" ht="72" hidden="1" customHeight="1">
      <c r="A85" s="191">
        <v>74</v>
      </c>
      <c r="B85" s="162" t="s">
        <v>524</v>
      </c>
      <c r="C85" s="162">
        <v>1</v>
      </c>
      <c r="D85" s="162" t="s">
        <v>124</v>
      </c>
      <c r="E85" s="162" t="s">
        <v>594</v>
      </c>
      <c r="F85" s="192" t="s">
        <v>593</v>
      </c>
      <c r="G85" s="52"/>
      <c r="H85" s="52"/>
      <c r="I85" s="278"/>
      <c r="J85" s="278">
        <v>46067</v>
      </c>
      <c r="K85" s="388" t="s">
        <v>4361</v>
      </c>
      <c r="L85" s="188" t="s">
        <v>2245</v>
      </c>
      <c r="M85" s="160">
        <v>1</v>
      </c>
      <c r="N85" s="160">
        <v>0</v>
      </c>
      <c r="O85" s="161" t="s">
        <v>2246</v>
      </c>
      <c r="P85" s="52"/>
    </row>
    <row r="86" spans="1:16" s="137" customFormat="1" ht="72" hidden="1" customHeight="1">
      <c r="A86" s="192">
        <v>75</v>
      </c>
      <c r="B86" s="162" t="s">
        <v>524</v>
      </c>
      <c r="C86" s="162">
        <v>2</v>
      </c>
      <c r="D86" s="162" t="s">
        <v>124</v>
      </c>
      <c r="E86" s="162" t="s">
        <v>594</v>
      </c>
      <c r="F86" s="192" t="s">
        <v>3898</v>
      </c>
      <c r="G86" s="52"/>
      <c r="H86" s="52"/>
      <c r="I86" s="278">
        <v>46001</v>
      </c>
      <c r="J86" s="339" t="s">
        <v>4002</v>
      </c>
      <c r="K86" s="159" t="s">
        <v>2</v>
      </c>
      <c r="L86" s="188"/>
      <c r="M86" s="160"/>
      <c r="N86" s="160"/>
      <c r="O86" s="161"/>
      <c r="P86" s="52"/>
    </row>
    <row r="87" spans="1:16" s="137" customFormat="1" ht="72" hidden="1" customHeight="1">
      <c r="A87" s="190">
        <v>76</v>
      </c>
      <c r="B87" s="162" t="s">
        <v>525</v>
      </c>
      <c r="C87" s="162">
        <v>0</v>
      </c>
      <c r="D87" s="162" t="s">
        <v>124</v>
      </c>
      <c r="E87" s="162" t="s">
        <v>594</v>
      </c>
      <c r="F87" s="192" t="s">
        <v>2251</v>
      </c>
      <c r="G87" s="52"/>
      <c r="H87" s="52"/>
      <c r="I87" s="278">
        <v>45990</v>
      </c>
      <c r="J87" s="278">
        <v>45994</v>
      </c>
      <c r="K87" s="388" t="s">
        <v>4361</v>
      </c>
      <c r="L87" s="188" t="s">
        <v>2245</v>
      </c>
      <c r="M87" s="160">
        <v>1</v>
      </c>
      <c r="N87" s="160">
        <v>0</v>
      </c>
      <c r="O87" s="161" t="s">
        <v>2246</v>
      </c>
      <c r="P87" s="52"/>
    </row>
    <row r="88" spans="1:16" s="137" customFormat="1" ht="72" hidden="1" customHeight="1">
      <c r="A88" s="191">
        <v>77</v>
      </c>
      <c r="B88" s="158" t="s">
        <v>525</v>
      </c>
      <c r="C88" s="158">
        <v>1</v>
      </c>
      <c r="D88" s="158" t="s">
        <v>124</v>
      </c>
      <c r="E88" s="158" t="s">
        <v>594</v>
      </c>
      <c r="F88" s="191" t="s">
        <v>2251</v>
      </c>
      <c r="G88" s="52"/>
      <c r="H88" s="52"/>
      <c r="I88" s="278">
        <v>46001</v>
      </c>
      <c r="J88" s="280">
        <v>46367</v>
      </c>
      <c r="K88" s="388" t="s">
        <v>4361</v>
      </c>
      <c r="L88" s="188" t="s">
        <v>2245</v>
      </c>
      <c r="M88" s="160">
        <v>1</v>
      </c>
      <c r="N88" s="160">
        <v>0</v>
      </c>
      <c r="O88" s="161" t="s">
        <v>2246</v>
      </c>
      <c r="P88" s="52"/>
    </row>
    <row r="89" spans="1:16" s="137" customFormat="1" ht="72" hidden="1" customHeight="1">
      <c r="A89" s="192">
        <v>78</v>
      </c>
      <c r="B89" s="158" t="s">
        <v>525</v>
      </c>
      <c r="C89" s="158">
        <v>2</v>
      </c>
      <c r="D89" s="158" t="s">
        <v>124</v>
      </c>
      <c r="E89" s="158" t="s">
        <v>594</v>
      </c>
      <c r="F89" s="191" t="s">
        <v>3900</v>
      </c>
      <c r="G89" s="52"/>
      <c r="H89" s="52"/>
      <c r="I89" s="278">
        <v>46001</v>
      </c>
      <c r="J89" s="280"/>
      <c r="K89" s="164" t="s">
        <v>8</v>
      </c>
      <c r="L89" s="188"/>
      <c r="M89" s="160"/>
      <c r="N89" s="160"/>
      <c r="O89" s="161"/>
      <c r="P89" s="52"/>
    </row>
    <row r="90" spans="1:16" s="137" customFormat="1" ht="72" hidden="1" customHeight="1">
      <c r="A90" s="190">
        <v>79</v>
      </c>
      <c r="B90" s="162" t="s">
        <v>526</v>
      </c>
      <c r="C90" s="162">
        <v>0</v>
      </c>
      <c r="D90" s="162" t="s">
        <v>124</v>
      </c>
      <c r="E90" s="162" t="s">
        <v>595</v>
      </c>
      <c r="F90" s="192" t="s">
        <v>590</v>
      </c>
      <c r="G90" s="52"/>
      <c r="H90" s="52"/>
      <c r="I90" s="278">
        <v>45990</v>
      </c>
      <c r="J90" s="278">
        <v>45994</v>
      </c>
      <c r="K90" s="388" t="s">
        <v>4361</v>
      </c>
      <c r="L90" s="188" t="s">
        <v>2245</v>
      </c>
      <c r="M90" s="160">
        <v>1</v>
      </c>
      <c r="N90" s="160">
        <v>0</v>
      </c>
      <c r="O90" s="161" t="s">
        <v>2246</v>
      </c>
      <c r="P90" s="52"/>
    </row>
    <row r="91" spans="1:16" s="137" customFormat="1" ht="72" hidden="1" customHeight="1">
      <c r="A91" s="191">
        <v>80</v>
      </c>
      <c r="B91" s="158" t="s">
        <v>526</v>
      </c>
      <c r="C91" s="158">
        <v>1</v>
      </c>
      <c r="D91" s="158" t="s">
        <v>124</v>
      </c>
      <c r="E91" s="158" t="s">
        <v>595</v>
      </c>
      <c r="F91" s="191" t="s">
        <v>590</v>
      </c>
      <c r="G91" s="52"/>
      <c r="H91" s="52"/>
      <c r="I91" s="278">
        <v>46000</v>
      </c>
      <c r="J91" s="278">
        <v>46002</v>
      </c>
      <c r="K91" s="159" t="s">
        <v>2</v>
      </c>
      <c r="L91" s="188" t="s">
        <v>2245</v>
      </c>
      <c r="M91" s="160">
        <v>1</v>
      </c>
      <c r="N91" s="160">
        <v>0</v>
      </c>
      <c r="O91" s="161" t="s">
        <v>2246</v>
      </c>
      <c r="P91" s="52"/>
    </row>
    <row r="92" spans="1:16" s="137" customFormat="1" ht="72" hidden="1" customHeight="1">
      <c r="A92" s="192">
        <v>81</v>
      </c>
      <c r="B92" s="162" t="s">
        <v>527</v>
      </c>
      <c r="C92" s="162">
        <v>0</v>
      </c>
      <c r="D92" s="162" t="s">
        <v>124</v>
      </c>
      <c r="E92" s="162" t="s">
        <v>595</v>
      </c>
      <c r="F92" s="192" t="s">
        <v>318</v>
      </c>
      <c r="G92" s="52"/>
      <c r="H92" s="52"/>
      <c r="I92" s="278">
        <v>45990</v>
      </c>
      <c r="J92" s="278">
        <v>45994</v>
      </c>
      <c r="K92" s="388" t="s">
        <v>4361</v>
      </c>
      <c r="L92" s="188" t="s">
        <v>2245</v>
      </c>
      <c r="M92" s="160">
        <v>1</v>
      </c>
      <c r="N92" s="160">
        <v>0</v>
      </c>
      <c r="O92" s="161" t="s">
        <v>2246</v>
      </c>
      <c r="P92" s="52"/>
    </row>
    <row r="93" spans="1:16" s="137" customFormat="1" ht="72" hidden="1" customHeight="1">
      <c r="A93" s="190">
        <v>82</v>
      </c>
      <c r="B93" s="158" t="s">
        <v>527</v>
      </c>
      <c r="C93" s="158">
        <v>1</v>
      </c>
      <c r="D93" s="158" t="s">
        <v>124</v>
      </c>
      <c r="E93" s="158" t="s">
        <v>595</v>
      </c>
      <c r="F93" s="191" t="s">
        <v>318</v>
      </c>
      <c r="G93" s="52"/>
      <c r="H93" s="52"/>
      <c r="I93" s="278">
        <v>46000</v>
      </c>
      <c r="J93" s="278">
        <v>46002</v>
      </c>
      <c r="K93" s="388" t="s">
        <v>4361</v>
      </c>
      <c r="L93" s="188" t="s">
        <v>2245</v>
      </c>
      <c r="M93" s="160">
        <v>1</v>
      </c>
      <c r="N93" s="160">
        <v>0</v>
      </c>
      <c r="O93" s="161" t="s">
        <v>2246</v>
      </c>
      <c r="P93" s="52"/>
    </row>
    <row r="94" spans="1:16" s="137" customFormat="1" ht="72" hidden="1" customHeight="1">
      <c r="A94" s="191">
        <v>83</v>
      </c>
      <c r="B94" s="158" t="s">
        <v>527</v>
      </c>
      <c r="C94" s="158">
        <v>2</v>
      </c>
      <c r="D94" s="158" t="s">
        <v>124</v>
      </c>
      <c r="E94" s="158" t="s">
        <v>595</v>
      </c>
      <c r="F94" s="191" t="s">
        <v>3901</v>
      </c>
      <c r="G94" s="52"/>
      <c r="H94" s="52"/>
      <c r="I94" s="278">
        <v>46001</v>
      </c>
      <c r="J94" s="339" t="s">
        <v>4002</v>
      </c>
      <c r="K94" s="159" t="s">
        <v>2</v>
      </c>
      <c r="L94" s="188"/>
      <c r="M94" s="160"/>
      <c r="N94" s="160"/>
      <c r="O94" s="161"/>
      <c r="P94" s="52"/>
    </row>
    <row r="95" spans="1:16" s="137" customFormat="1" ht="72" hidden="1" customHeight="1">
      <c r="A95" s="192">
        <v>84</v>
      </c>
      <c r="B95" s="162" t="s">
        <v>528</v>
      </c>
      <c r="C95" s="162">
        <v>0</v>
      </c>
      <c r="D95" s="162" t="s">
        <v>124</v>
      </c>
      <c r="E95" s="162" t="s">
        <v>595</v>
      </c>
      <c r="F95" s="192" t="s">
        <v>587</v>
      </c>
      <c r="G95" s="52"/>
      <c r="H95" s="52"/>
      <c r="I95" s="278">
        <v>45990</v>
      </c>
      <c r="J95" s="278">
        <v>45994</v>
      </c>
      <c r="K95" s="388" t="s">
        <v>4361</v>
      </c>
      <c r="L95" s="188" t="s">
        <v>2245</v>
      </c>
      <c r="M95" s="160">
        <v>1</v>
      </c>
      <c r="N95" s="160">
        <v>0</v>
      </c>
      <c r="O95" s="161" t="s">
        <v>2246</v>
      </c>
      <c r="P95" s="52"/>
    </row>
    <row r="96" spans="1:16" s="137" customFormat="1" ht="72" hidden="1" customHeight="1">
      <c r="A96" s="190">
        <v>85</v>
      </c>
      <c r="B96" s="158" t="s">
        <v>528</v>
      </c>
      <c r="C96" s="158">
        <v>1</v>
      </c>
      <c r="D96" s="158" t="s">
        <v>124</v>
      </c>
      <c r="E96" s="158" t="s">
        <v>595</v>
      </c>
      <c r="F96" s="191" t="s">
        <v>587</v>
      </c>
      <c r="G96" s="52"/>
      <c r="H96" s="52"/>
      <c r="I96" s="278">
        <v>46000</v>
      </c>
      <c r="J96" s="278">
        <v>46002</v>
      </c>
      <c r="K96" s="388" t="s">
        <v>4361</v>
      </c>
      <c r="L96" s="188" t="s">
        <v>2245</v>
      </c>
      <c r="M96" s="160">
        <v>1</v>
      </c>
      <c r="N96" s="160">
        <v>0</v>
      </c>
      <c r="O96" s="161" t="s">
        <v>2246</v>
      </c>
      <c r="P96" s="52"/>
    </row>
    <row r="97" spans="1:16" s="137" customFormat="1" ht="72" hidden="1" customHeight="1">
      <c r="A97" s="191">
        <v>86</v>
      </c>
      <c r="B97" s="158" t="s">
        <v>528</v>
      </c>
      <c r="C97" s="158">
        <v>2</v>
      </c>
      <c r="D97" s="158" t="s">
        <v>124</v>
      </c>
      <c r="E97" s="158" t="s">
        <v>595</v>
      </c>
      <c r="F97" s="191" t="s">
        <v>3902</v>
      </c>
      <c r="G97" s="52"/>
      <c r="H97" s="52"/>
      <c r="I97" s="278">
        <v>46001</v>
      </c>
      <c r="J97" s="339" t="s">
        <v>4002</v>
      </c>
      <c r="K97" s="159" t="s">
        <v>2</v>
      </c>
      <c r="L97" s="188"/>
      <c r="M97" s="160"/>
      <c r="N97" s="160"/>
      <c r="O97" s="161"/>
      <c r="P97" s="52"/>
    </row>
    <row r="98" spans="1:16" s="137" customFormat="1" ht="72" hidden="1" customHeight="1">
      <c r="A98" s="192">
        <v>87</v>
      </c>
      <c r="B98" s="162" t="s">
        <v>529</v>
      </c>
      <c r="C98" s="162">
        <v>0</v>
      </c>
      <c r="D98" s="162" t="s">
        <v>124</v>
      </c>
      <c r="E98" s="162" t="s">
        <v>595</v>
      </c>
      <c r="F98" s="192" t="s">
        <v>591</v>
      </c>
      <c r="G98" s="52"/>
      <c r="H98" s="52"/>
      <c r="I98" s="278">
        <v>45990</v>
      </c>
      <c r="J98" s="278">
        <v>45994</v>
      </c>
      <c r="K98" s="388" t="s">
        <v>4361</v>
      </c>
      <c r="L98" s="188" t="s">
        <v>2245</v>
      </c>
      <c r="M98" s="160">
        <v>1</v>
      </c>
      <c r="N98" s="160">
        <v>0</v>
      </c>
      <c r="O98" s="161" t="s">
        <v>2246</v>
      </c>
      <c r="P98" s="52"/>
    </row>
    <row r="99" spans="1:16" s="137" customFormat="1" ht="72" hidden="1" customHeight="1">
      <c r="A99" s="190">
        <v>88</v>
      </c>
      <c r="B99" s="158" t="s">
        <v>529</v>
      </c>
      <c r="C99" s="158">
        <v>1</v>
      </c>
      <c r="D99" s="158" t="s">
        <v>124</v>
      </c>
      <c r="E99" s="158" t="s">
        <v>595</v>
      </c>
      <c r="F99" s="191" t="s">
        <v>591</v>
      </c>
      <c r="G99" s="52"/>
      <c r="H99" s="52"/>
      <c r="I99" s="278">
        <v>46000</v>
      </c>
      <c r="J99" s="278">
        <v>46002</v>
      </c>
      <c r="K99" s="159" t="s">
        <v>2</v>
      </c>
      <c r="L99" s="188" t="s">
        <v>2245</v>
      </c>
      <c r="M99" s="160">
        <v>1</v>
      </c>
      <c r="N99" s="160">
        <v>0</v>
      </c>
      <c r="O99" s="161" t="s">
        <v>2246</v>
      </c>
      <c r="P99" s="52"/>
    </row>
    <row r="100" spans="1:16" s="137" customFormat="1" ht="72" hidden="1" customHeight="1">
      <c r="A100" s="191">
        <v>89</v>
      </c>
      <c r="B100" s="162" t="s">
        <v>530</v>
      </c>
      <c r="C100" s="162">
        <v>0</v>
      </c>
      <c r="D100" s="162" t="s">
        <v>124</v>
      </c>
      <c r="E100" s="162" t="s">
        <v>595</v>
      </c>
      <c r="F100" s="192" t="s">
        <v>592</v>
      </c>
      <c r="G100" s="52"/>
      <c r="H100" s="52"/>
      <c r="I100" s="278">
        <v>45990</v>
      </c>
      <c r="J100" s="278">
        <v>45994</v>
      </c>
      <c r="K100" s="388" t="s">
        <v>4361</v>
      </c>
      <c r="L100" s="188" t="s">
        <v>2245</v>
      </c>
      <c r="M100" s="160">
        <v>1</v>
      </c>
      <c r="N100" s="160">
        <v>0</v>
      </c>
      <c r="O100" s="161" t="s">
        <v>2246</v>
      </c>
      <c r="P100" s="52"/>
    </row>
    <row r="101" spans="1:16" s="137" customFormat="1" ht="72" hidden="1" customHeight="1">
      <c r="A101" s="192">
        <v>90</v>
      </c>
      <c r="B101" s="158" t="s">
        <v>530</v>
      </c>
      <c r="C101" s="158">
        <v>1</v>
      </c>
      <c r="D101" s="158" t="s">
        <v>124</v>
      </c>
      <c r="E101" s="158" t="s">
        <v>595</v>
      </c>
      <c r="F101" s="191" t="s">
        <v>592</v>
      </c>
      <c r="G101" s="52"/>
      <c r="H101" s="52"/>
      <c r="I101" s="278">
        <v>46000</v>
      </c>
      <c r="J101" s="278">
        <v>46002</v>
      </c>
      <c r="K101" s="159" t="s">
        <v>2</v>
      </c>
      <c r="L101" s="188" t="s">
        <v>2245</v>
      </c>
      <c r="M101" s="160">
        <v>1</v>
      </c>
      <c r="N101" s="160">
        <v>0</v>
      </c>
      <c r="O101" s="161" t="s">
        <v>2246</v>
      </c>
      <c r="P101" s="52"/>
    </row>
    <row r="102" spans="1:16" s="137" customFormat="1" ht="72" hidden="1" customHeight="1">
      <c r="A102" s="190">
        <v>91</v>
      </c>
      <c r="B102" s="162" t="s">
        <v>531</v>
      </c>
      <c r="C102" s="162">
        <v>0</v>
      </c>
      <c r="D102" s="162" t="s">
        <v>124</v>
      </c>
      <c r="E102" s="162" t="s">
        <v>595</v>
      </c>
      <c r="F102" s="192" t="s">
        <v>593</v>
      </c>
      <c r="G102" s="52"/>
      <c r="H102" s="52"/>
      <c r="I102" s="278">
        <v>46000</v>
      </c>
      <c r="J102" s="278">
        <v>46002</v>
      </c>
      <c r="K102" s="388" t="s">
        <v>4361</v>
      </c>
      <c r="L102" s="188" t="s">
        <v>2245</v>
      </c>
      <c r="M102" s="160">
        <v>1</v>
      </c>
      <c r="N102" s="160">
        <v>0</v>
      </c>
      <c r="O102" s="161" t="s">
        <v>2246</v>
      </c>
      <c r="P102" s="52"/>
    </row>
    <row r="103" spans="1:16" s="137" customFormat="1" ht="72" hidden="1" customHeight="1">
      <c r="A103" s="191">
        <v>92</v>
      </c>
      <c r="B103" s="162" t="s">
        <v>531</v>
      </c>
      <c r="C103" s="162">
        <v>1</v>
      </c>
      <c r="D103" s="162" t="s">
        <v>124</v>
      </c>
      <c r="E103" s="162" t="s">
        <v>595</v>
      </c>
      <c r="F103" s="192" t="s">
        <v>593</v>
      </c>
      <c r="G103" s="52"/>
      <c r="H103" s="52"/>
      <c r="I103" s="278">
        <v>45990</v>
      </c>
      <c r="J103" s="278">
        <v>45994</v>
      </c>
      <c r="K103" s="388" t="s">
        <v>4361</v>
      </c>
      <c r="L103" s="188" t="s">
        <v>2245</v>
      </c>
      <c r="M103" s="160">
        <v>1</v>
      </c>
      <c r="N103" s="160">
        <v>0</v>
      </c>
      <c r="O103" s="161" t="s">
        <v>2246</v>
      </c>
      <c r="P103" s="52"/>
    </row>
    <row r="104" spans="1:16" s="137" customFormat="1" ht="72" hidden="1" customHeight="1">
      <c r="A104" s="192">
        <v>93</v>
      </c>
      <c r="B104" s="162" t="s">
        <v>531</v>
      </c>
      <c r="C104" s="162">
        <v>2</v>
      </c>
      <c r="D104" s="162" t="s">
        <v>124</v>
      </c>
      <c r="E104" s="162" t="s">
        <v>595</v>
      </c>
      <c r="F104" s="192" t="s">
        <v>593</v>
      </c>
      <c r="G104" s="52"/>
      <c r="H104" s="52"/>
      <c r="I104" s="278">
        <v>46001</v>
      </c>
      <c r="J104" s="339" t="s">
        <v>4002</v>
      </c>
      <c r="K104" s="159" t="s">
        <v>2</v>
      </c>
      <c r="L104" s="188"/>
      <c r="M104" s="160"/>
      <c r="N104" s="160"/>
      <c r="O104" s="161"/>
      <c r="P104" s="52"/>
    </row>
    <row r="105" spans="1:16" s="137" customFormat="1" ht="72" hidden="1" customHeight="1">
      <c r="A105" s="190">
        <v>94</v>
      </c>
      <c r="B105" s="162" t="s">
        <v>532</v>
      </c>
      <c r="C105" s="162">
        <v>0</v>
      </c>
      <c r="D105" s="162" t="s">
        <v>124</v>
      </c>
      <c r="E105" s="162" t="s">
        <v>595</v>
      </c>
      <c r="F105" s="192" t="s">
        <v>2251</v>
      </c>
      <c r="G105" s="52"/>
      <c r="H105" s="52"/>
      <c r="I105" s="278">
        <v>45990</v>
      </c>
      <c r="J105" s="278">
        <v>45994</v>
      </c>
      <c r="K105" s="388" t="s">
        <v>4361</v>
      </c>
      <c r="L105" s="188" t="s">
        <v>2245</v>
      </c>
      <c r="M105" s="160">
        <v>1</v>
      </c>
      <c r="N105" s="160">
        <v>0</v>
      </c>
      <c r="O105" s="161" t="s">
        <v>2246</v>
      </c>
      <c r="P105" s="52"/>
    </row>
    <row r="106" spans="1:16" s="137" customFormat="1" ht="72" hidden="1" customHeight="1">
      <c r="A106" s="191">
        <v>95</v>
      </c>
      <c r="B106" s="158" t="s">
        <v>532</v>
      </c>
      <c r="C106" s="158">
        <v>1</v>
      </c>
      <c r="D106" s="158" t="s">
        <v>124</v>
      </c>
      <c r="E106" s="158" t="s">
        <v>595</v>
      </c>
      <c r="F106" s="191" t="s">
        <v>2251</v>
      </c>
      <c r="G106" s="52"/>
      <c r="H106" s="52"/>
      <c r="I106" s="278">
        <v>46001</v>
      </c>
      <c r="J106" s="280">
        <v>46367</v>
      </c>
      <c r="K106" s="388" t="s">
        <v>4361</v>
      </c>
      <c r="L106" s="188" t="s">
        <v>2245</v>
      </c>
      <c r="M106" s="160">
        <v>1</v>
      </c>
      <c r="N106" s="160">
        <v>0</v>
      </c>
      <c r="O106" s="161" t="s">
        <v>2246</v>
      </c>
      <c r="P106" s="52"/>
    </row>
    <row r="107" spans="1:16" s="137" customFormat="1" ht="72" hidden="1" customHeight="1">
      <c r="A107" s="192">
        <v>96</v>
      </c>
      <c r="B107" s="158" t="s">
        <v>532</v>
      </c>
      <c r="C107" s="158">
        <v>2</v>
      </c>
      <c r="D107" s="158" t="s">
        <v>124</v>
      </c>
      <c r="E107" s="158" t="s">
        <v>595</v>
      </c>
      <c r="F107" s="191" t="s">
        <v>2251</v>
      </c>
      <c r="G107" s="52"/>
      <c r="H107" s="52"/>
      <c r="I107" s="278">
        <v>46001</v>
      </c>
      <c r="J107" s="280"/>
      <c r="K107" s="164" t="s">
        <v>8</v>
      </c>
      <c r="L107" s="188"/>
      <c r="M107" s="160"/>
      <c r="N107" s="160"/>
      <c r="O107" s="161"/>
      <c r="P107" s="52"/>
    </row>
    <row r="108" spans="1:16" s="137" customFormat="1" ht="72" hidden="1" customHeight="1">
      <c r="A108" s="190">
        <v>97</v>
      </c>
      <c r="B108" s="162" t="s">
        <v>533</v>
      </c>
      <c r="C108" s="162">
        <v>0</v>
      </c>
      <c r="D108" s="162" t="s">
        <v>124</v>
      </c>
      <c r="E108" s="162" t="s">
        <v>596</v>
      </c>
      <c r="F108" s="192" t="s">
        <v>590</v>
      </c>
      <c r="G108" s="52"/>
      <c r="H108" s="52"/>
      <c r="I108" s="278">
        <v>45990</v>
      </c>
      <c r="J108" s="278">
        <v>45994</v>
      </c>
      <c r="K108" s="388" t="s">
        <v>4361</v>
      </c>
      <c r="L108" s="188" t="s">
        <v>2245</v>
      </c>
      <c r="M108" s="160">
        <v>1</v>
      </c>
      <c r="N108" s="160">
        <v>0</v>
      </c>
      <c r="O108" s="161" t="s">
        <v>2246</v>
      </c>
      <c r="P108" s="52"/>
    </row>
    <row r="109" spans="1:16" s="137" customFormat="1" ht="72" hidden="1" customHeight="1">
      <c r="A109" s="191">
        <v>98</v>
      </c>
      <c r="B109" s="158" t="s">
        <v>533</v>
      </c>
      <c r="C109" s="158">
        <v>1</v>
      </c>
      <c r="D109" s="158" t="s">
        <v>124</v>
      </c>
      <c r="E109" s="158" t="s">
        <v>596</v>
      </c>
      <c r="F109" s="191" t="s">
        <v>590</v>
      </c>
      <c r="G109" s="52"/>
      <c r="H109" s="52"/>
      <c r="I109" s="278">
        <v>46000</v>
      </c>
      <c r="J109" s="278">
        <v>46002</v>
      </c>
      <c r="K109" s="159" t="s">
        <v>2</v>
      </c>
      <c r="L109" s="188" t="s">
        <v>2245</v>
      </c>
      <c r="M109" s="160">
        <v>1</v>
      </c>
      <c r="N109" s="160">
        <v>0</v>
      </c>
      <c r="O109" s="161" t="s">
        <v>2246</v>
      </c>
      <c r="P109" s="52"/>
    </row>
    <row r="110" spans="1:16" s="137" customFormat="1" ht="72" hidden="1" customHeight="1">
      <c r="A110" s="192">
        <v>99</v>
      </c>
      <c r="B110" s="162" t="s">
        <v>534</v>
      </c>
      <c r="C110" s="162">
        <v>0</v>
      </c>
      <c r="D110" s="162" t="s">
        <v>124</v>
      </c>
      <c r="E110" s="162" t="s">
        <v>596</v>
      </c>
      <c r="F110" s="192" t="s">
        <v>318</v>
      </c>
      <c r="G110" s="52"/>
      <c r="H110" s="52"/>
      <c r="I110" s="278">
        <v>45990</v>
      </c>
      <c r="J110" s="278">
        <v>45994</v>
      </c>
      <c r="K110" s="388" t="s">
        <v>4361</v>
      </c>
      <c r="L110" s="188" t="s">
        <v>2245</v>
      </c>
      <c r="M110" s="160">
        <v>1</v>
      </c>
      <c r="N110" s="160">
        <v>0</v>
      </c>
      <c r="O110" s="161" t="s">
        <v>2246</v>
      </c>
      <c r="P110" s="52"/>
    </row>
    <row r="111" spans="1:16" s="137" customFormat="1" ht="72" hidden="1" customHeight="1">
      <c r="A111" s="190">
        <v>100</v>
      </c>
      <c r="B111" s="158" t="s">
        <v>534</v>
      </c>
      <c r="C111" s="158">
        <v>1</v>
      </c>
      <c r="D111" s="158" t="s">
        <v>124</v>
      </c>
      <c r="E111" s="158" t="s">
        <v>596</v>
      </c>
      <c r="F111" s="191" t="s">
        <v>318</v>
      </c>
      <c r="G111" s="52"/>
      <c r="H111" s="52"/>
      <c r="I111" s="278">
        <v>46000</v>
      </c>
      <c r="J111" s="278">
        <v>46002</v>
      </c>
      <c r="K111" s="388" t="s">
        <v>4361</v>
      </c>
      <c r="L111" s="188" t="s">
        <v>2245</v>
      </c>
      <c r="M111" s="160">
        <v>1</v>
      </c>
      <c r="N111" s="160">
        <v>0</v>
      </c>
      <c r="O111" s="161" t="s">
        <v>2246</v>
      </c>
      <c r="P111" s="52"/>
    </row>
    <row r="112" spans="1:16" s="137" customFormat="1" ht="72" hidden="1" customHeight="1">
      <c r="A112" s="191">
        <v>101</v>
      </c>
      <c r="B112" s="158" t="s">
        <v>534</v>
      </c>
      <c r="C112" s="158">
        <v>2</v>
      </c>
      <c r="D112" s="158" t="s">
        <v>124</v>
      </c>
      <c r="E112" s="158" t="s">
        <v>596</v>
      </c>
      <c r="F112" s="191" t="s">
        <v>318</v>
      </c>
      <c r="G112" s="52"/>
      <c r="H112" s="52"/>
      <c r="I112" s="278">
        <v>46001</v>
      </c>
      <c r="J112" s="339" t="s">
        <v>4002</v>
      </c>
      <c r="K112" s="159" t="s">
        <v>2</v>
      </c>
      <c r="L112" s="188"/>
      <c r="M112" s="160"/>
      <c r="N112" s="160"/>
      <c r="O112" s="161"/>
      <c r="P112" s="52"/>
    </row>
    <row r="113" spans="1:16" s="137" customFormat="1" ht="72" hidden="1" customHeight="1">
      <c r="A113" s="192">
        <v>102</v>
      </c>
      <c r="B113" s="162" t="s">
        <v>535</v>
      </c>
      <c r="C113" s="162">
        <v>0</v>
      </c>
      <c r="D113" s="162" t="s">
        <v>124</v>
      </c>
      <c r="E113" s="162" t="s">
        <v>596</v>
      </c>
      <c r="F113" s="192" t="s">
        <v>587</v>
      </c>
      <c r="G113" s="52"/>
      <c r="H113" s="52"/>
      <c r="I113" s="278">
        <v>45990</v>
      </c>
      <c r="J113" s="278">
        <v>45994</v>
      </c>
      <c r="K113" s="388" t="s">
        <v>4361</v>
      </c>
      <c r="L113" s="188" t="s">
        <v>2245</v>
      </c>
      <c r="M113" s="160">
        <v>1</v>
      </c>
      <c r="N113" s="160">
        <v>0</v>
      </c>
      <c r="O113" s="161" t="s">
        <v>2246</v>
      </c>
      <c r="P113" s="52"/>
    </row>
    <row r="114" spans="1:16" s="137" customFormat="1" ht="72" hidden="1" customHeight="1">
      <c r="A114" s="190">
        <v>103</v>
      </c>
      <c r="B114" s="158" t="s">
        <v>535</v>
      </c>
      <c r="C114" s="158">
        <v>1</v>
      </c>
      <c r="D114" s="158" t="s">
        <v>124</v>
      </c>
      <c r="E114" s="158" t="s">
        <v>596</v>
      </c>
      <c r="F114" s="191" t="s">
        <v>587</v>
      </c>
      <c r="G114" s="52"/>
      <c r="H114" s="52"/>
      <c r="I114" s="278">
        <v>46000</v>
      </c>
      <c r="J114" s="278">
        <v>46002</v>
      </c>
      <c r="K114" s="388" t="s">
        <v>4361</v>
      </c>
      <c r="L114" s="188" t="s">
        <v>2245</v>
      </c>
      <c r="M114" s="160">
        <v>1</v>
      </c>
      <c r="N114" s="160">
        <v>0</v>
      </c>
      <c r="O114" s="161" t="s">
        <v>2246</v>
      </c>
      <c r="P114" s="52"/>
    </row>
    <row r="115" spans="1:16" s="137" customFormat="1" ht="72" hidden="1" customHeight="1">
      <c r="A115" s="191">
        <v>104</v>
      </c>
      <c r="B115" s="158" t="s">
        <v>535</v>
      </c>
      <c r="C115" s="158">
        <v>2</v>
      </c>
      <c r="D115" s="158" t="s">
        <v>124</v>
      </c>
      <c r="E115" s="158" t="s">
        <v>596</v>
      </c>
      <c r="F115" s="191" t="s">
        <v>587</v>
      </c>
      <c r="G115" s="52"/>
      <c r="H115" s="52"/>
      <c r="I115" s="278">
        <v>46001</v>
      </c>
      <c r="J115" s="339" t="s">
        <v>4002</v>
      </c>
      <c r="K115" s="159" t="s">
        <v>2</v>
      </c>
      <c r="L115" s="188"/>
      <c r="M115" s="160"/>
      <c r="N115" s="160"/>
      <c r="O115" s="161"/>
      <c r="P115" s="52"/>
    </row>
    <row r="116" spans="1:16" s="137" customFormat="1" ht="72" hidden="1" customHeight="1">
      <c r="A116" s="192">
        <v>105</v>
      </c>
      <c r="B116" s="162" t="s">
        <v>536</v>
      </c>
      <c r="C116" s="162">
        <v>0</v>
      </c>
      <c r="D116" s="162" t="s">
        <v>124</v>
      </c>
      <c r="E116" s="162" t="s">
        <v>596</v>
      </c>
      <c r="F116" s="192" t="s">
        <v>591</v>
      </c>
      <c r="G116" s="52"/>
      <c r="H116" s="52"/>
      <c r="I116" s="278">
        <v>45990</v>
      </c>
      <c r="J116" s="278">
        <v>45994</v>
      </c>
      <c r="K116" s="388" t="s">
        <v>4361</v>
      </c>
      <c r="L116" s="188" t="s">
        <v>2245</v>
      </c>
      <c r="M116" s="160">
        <v>1</v>
      </c>
      <c r="N116" s="160">
        <v>0</v>
      </c>
      <c r="O116" s="161" t="s">
        <v>2246</v>
      </c>
      <c r="P116" s="52"/>
    </row>
    <row r="117" spans="1:16" s="137" customFormat="1" ht="72" hidden="1" customHeight="1">
      <c r="A117" s="190">
        <v>106</v>
      </c>
      <c r="B117" s="158" t="s">
        <v>536</v>
      </c>
      <c r="C117" s="158">
        <v>1</v>
      </c>
      <c r="D117" s="158" t="s">
        <v>124</v>
      </c>
      <c r="E117" s="158" t="s">
        <v>596</v>
      </c>
      <c r="F117" s="191" t="s">
        <v>591</v>
      </c>
      <c r="G117" s="52"/>
      <c r="H117" s="52"/>
      <c r="I117" s="278">
        <v>46000</v>
      </c>
      <c r="J117" s="278">
        <v>46002</v>
      </c>
      <c r="K117" s="159" t="s">
        <v>2</v>
      </c>
      <c r="L117" s="188" t="s">
        <v>2245</v>
      </c>
      <c r="M117" s="160">
        <v>1</v>
      </c>
      <c r="N117" s="160">
        <v>0</v>
      </c>
      <c r="O117" s="161" t="s">
        <v>2246</v>
      </c>
      <c r="P117" s="52"/>
    </row>
    <row r="118" spans="1:16" s="137" customFormat="1" ht="72" hidden="1" customHeight="1">
      <c r="A118" s="191">
        <v>107</v>
      </c>
      <c r="B118" s="162" t="s">
        <v>537</v>
      </c>
      <c r="C118" s="162">
        <v>0</v>
      </c>
      <c r="D118" s="162" t="s">
        <v>124</v>
      </c>
      <c r="E118" s="162" t="s">
        <v>596</v>
      </c>
      <c r="F118" s="192" t="s">
        <v>592</v>
      </c>
      <c r="G118" s="52"/>
      <c r="H118" s="52"/>
      <c r="I118" s="278">
        <v>45990</v>
      </c>
      <c r="J118" s="278">
        <v>45994</v>
      </c>
      <c r="K118" s="388" t="s">
        <v>4361</v>
      </c>
      <c r="L118" s="188" t="s">
        <v>2245</v>
      </c>
      <c r="M118" s="160">
        <v>1</v>
      </c>
      <c r="N118" s="160">
        <v>0</v>
      </c>
      <c r="O118" s="161" t="s">
        <v>2246</v>
      </c>
      <c r="P118" s="52"/>
    </row>
    <row r="119" spans="1:16" s="137" customFormat="1" ht="72" hidden="1" customHeight="1">
      <c r="A119" s="192">
        <v>108</v>
      </c>
      <c r="B119" s="158" t="s">
        <v>537</v>
      </c>
      <c r="C119" s="158">
        <v>1</v>
      </c>
      <c r="D119" s="158" t="s">
        <v>124</v>
      </c>
      <c r="E119" s="158" t="s">
        <v>596</v>
      </c>
      <c r="F119" s="191" t="s">
        <v>592</v>
      </c>
      <c r="G119" s="52"/>
      <c r="H119" s="52"/>
      <c r="I119" s="278">
        <v>46000</v>
      </c>
      <c r="J119" s="278">
        <v>46002</v>
      </c>
      <c r="K119" s="159" t="s">
        <v>2</v>
      </c>
      <c r="L119" s="188" t="s">
        <v>2245</v>
      </c>
      <c r="M119" s="160">
        <v>1</v>
      </c>
      <c r="N119" s="160">
        <v>0</v>
      </c>
      <c r="O119" s="161" t="s">
        <v>2246</v>
      </c>
      <c r="P119" s="52"/>
    </row>
    <row r="120" spans="1:16" s="137" customFormat="1" ht="72" hidden="1" customHeight="1">
      <c r="A120" s="190">
        <v>109</v>
      </c>
      <c r="B120" s="162" t="s">
        <v>538</v>
      </c>
      <c r="C120" s="162">
        <v>0</v>
      </c>
      <c r="D120" s="162" t="s">
        <v>124</v>
      </c>
      <c r="E120" s="162" t="s">
        <v>596</v>
      </c>
      <c r="F120" s="192" t="s">
        <v>593</v>
      </c>
      <c r="G120" s="52"/>
      <c r="H120" s="52"/>
      <c r="I120" s="278">
        <v>45990</v>
      </c>
      <c r="J120" s="278">
        <v>45994</v>
      </c>
      <c r="K120" s="388" t="s">
        <v>4361</v>
      </c>
      <c r="L120" s="188" t="s">
        <v>2245</v>
      </c>
      <c r="M120" s="160">
        <v>1</v>
      </c>
      <c r="N120" s="160">
        <v>0</v>
      </c>
      <c r="O120" s="161" t="s">
        <v>2246</v>
      </c>
      <c r="P120" s="52"/>
    </row>
    <row r="121" spans="1:16" s="137" customFormat="1" ht="72" hidden="1" customHeight="1">
      <c r="A121" s="191">
        <v>110</v>
      </c>
      <c r="B121" s="162" t="s">
        <v>538</v>
      </c>
      <c r="C121" s="162">
        <v>1</v>
      </c>
      <c r="D121" s="162" t="s">
        <v>124</v>
      </c>
      <c r="E121" s="162" t="s">
        <v>596</v>
      </c>
      <c r="F121" s="192" t="s">
        <v>593</v>
      </c>
      <c r="G121" s="52"/>
      <c r="H121" s="52"/>
      <c r="I121" s="278">
        <v>46000</v>
      </c>
      <c r="J121" s="278">
        <v>46002</v>
      </c>
      <c r="K121" s="388" t="s">
        <v>4361</v>
      </c>
      <c r="L121" s="188" t="s">
        <v>2245</v>
      </c>
      <c r="M121" s="160">
        <v>1</v>
      </c>
      <c r="N121" s="160">
        <v>0</v>
      </c>
      <c r="O121" s="161" t="s">
        <v>2246</v>
      </c>
      <c r="P121" s="52"/>
    </row>
    <row r="122" spans="1:16" s="137" customFormat="1" ht="72" hidden="1" customHeight="1">
      <c r="A122" s="192">
        <v>111</v>
      </c>
      <c r="B122" s="162" t="s">
        <v>538</v>
      </c>
      <c r="C122" s="162">
        <v>2</v>
      </c>
      <c r="D122" s="162" t="s">
        <v>124</v>
      </c>
      <c r="E122" s="162" t="s">
        <v>596</v>
      </c>
      <c r="F122" s="192" t="s">
        <v>593</v>
      </c>
      <c r="G122" s="52"/>
      <c r="H122" s="52"/>
      <c r="I122" s="338">
        <v>45942</v>
      </c>
      <c r="J122" s="339" t="s">
        <v>4002</v>
      </c>
      <c r="K122" s="159" t="s">
        <v>2</v>
      </c>
      <c r="L122" s="188"/>
      <c r="M122" s="160"/>
      <c r="N122" s="160"/>
      <c r="O122" s="161"/>
      <c r="P122" s="52"/>
    </row>
    <row r="123" spans="1:16" s="137" customFormat="1" ht="72" hidden="1" customHeight="1">
      <c r="A123" s="190">
        <v>112</v>
      </c>
      <c r="B123" s="162" t="s">
        <v>539</v>
      </c>
      <c r="C123" s="162">
        <v>0</v>
      </c>
      <c r="D123" s="162" t="s">
        <v>124</v>
      </c>
      <c r="E123" s="162" t="s">
        <v>596</v>
      </c>
      <c r="F123" s="192" t="s">
        <v>2251</v>
      </c>
      <c r="G123" s="52"/>
      <c r="H123" s="52"/>
      <c r="I123" s="278">
        <v>45990</v>
      </c>
      <c r="J123" s="278">
        <v>45994</v>
      </c>
      <c r="K123" s="388" t="s">
        <v>4361</v>
      </c>
      <c r="L123" s="188" t="s">
        <v>2245</v>
      </c>
      <c r="M123" s="160">
        <v>1</v>
      </c>
      <c r="N123" s="160">
        <v>0</v>
      </c>
      <c r="O123" s="161" t="s">
        <v>2246</v>
      </c>
      <c r="P123" s="52"/>
    </row>
    <row r="124" spans="1:16" s="137" customFormat="1" ht="72" hidden="1" customHeight="1">
      <c r="A124" s="191">
        <v>113</v>
      </c>
      <c r="B124" s="158" t="s">
        <v>539</v>
      </c>
      <c r="C124" s="158">
        <v>1</v>
      </c>
      <c r="D124" s="158" t="s">
        <v>124</v>
      </c>
      <c r="E124" s="158" t="s">
        <v>596</v>
      </c>
      <c r="F124" s="191" t="s">
        <v>2251</v>
      </c>
      <c r="G124" s="52"/>
      <c r="H124" s="52"/>
      <c r="I124" s="278">
        <v>46001</v>
      </c>
      <c r="J124" s="280">
        <v>46367</v>
      </c>
      <c r="K124" s="388" t="s">
        <v>4361</v>
      </c>
      <c r="L124" s="188" t="s">
        <v>2245</v>
      </c>
      <c r="M124" s="160">
        <v>1</v>
      </c>
      <c r="N124" s="160">
        <v>0</v>
      </c>
      <c r="O124" s="161" t="s">
        <v>2246</v>
      </c>
      <c r="P124" s="52"/>
    </row>
    <row r="125" spans="1:16" s="137" customFormat="1" ht="72" hidden="1" customHeight="1">
      <c r="A125" s="192">
        <v>114</v>
      </c>
      <c r="B125" s="158" t="s">
        <v>539</v>
      </c>
      <c r="C125" s="158">
        <v>1</v>
      </c>
      <c r="D125" s="158" t="s">
        <v>124</v>
      </c>
      <c r="E125" s="158" t="s">
        <v>596</v>
      </c>
      <c r="F125" s="191" t="s">
        <v>2251</v>
      </c>
      <c r="G125" s="52"/>
      <c r="H125" s="52"/>
      <c r="I125" s="338">
        <v>45942</v>
      </c>
      <c r="J125" s="339"/>
      <c r="K125" s="340" t="s">
        <v>8</v>
      </c>
      <c r="L125" s="188"/>
      <c r="M125" s="160"/>
      <c r="N125" s="160"/>
      <c r="O125" s="161"/>
      <c r="P125" s="52"/>
    </row>
    <row r="126" spans="1:16" s="137" customFormat="1" ht="72" hidden="1" customHeight="1">
      <c r="A126" s="190">
        <v>115</v>
      </c>
      <c r="B126" s="162" t="s">
        <v>540</v>
      </c>
      <c r="C126" s="162">
        <v>0</v>
      </c>
      <c r="D126" s="162" t="s">
        <v>124</v>
      </c>
      <c r="E126" s="162" t="s">
        <v>597</v>
      </c>
      <c r="F126" s="192" t="s">
        <v>590</v>
      </c>
      <c r="G126" s="52"/>
      <c r="H126" s="52"/>
      <c r="I126" s="278">
        <v>45990</v>
      </c>
      <c r="J126" s="278">
        <v>45994</v>
      </c>
      <c r="K126" s="388" t="s">
        <v>4361</v>
      </c>
      <c r="L126" s="188" t="s">
        <v>2245</v>
      </c>
      <c r="M126" s="160">
        <v>1</v>
      </c>
      <c r="N126" s="160">
        <v>0</v>
      </c>
      <c r="O126" s="161" t="s">
        <v>2246</v>
      </c>
      <c r="P126" s="52"/>
    </row>
    <row r="127" spans="1:16" s="137" customFormat="1" ht="72" hidden="1" customHeight="1">
      <c r="A127" s="191">
        <v>116</v>
      </c>
      <c r="B127" s="158" t="s">
        <v>540</v>
      </c>
      <c r="C127" s="158">
        <v>1</v>
      </c>
      <c r="D127" s="158" t="s">
        <v>124</v>
      </c>
      <c r="E127" s="158" t="s">
        <v>597</v>
      </c>
      <c r="F127" s="191" t="s">
        <v>590</v>
      </c>
      <c r="G127" s="52"/>
      <c r="H127" s="52"/>
      <c r="I127" s="278">
        <v>46000</v>
      </c>
      <c r="J127" s="278">
        <v>46002</v>
      </c>
      <c r="K127" s="159" t="s">
        <v>2</v>
      </c>
      <c r="L127" s="188" t="s">
        <v>2245</v>
      </c>
      <c r="M127" s="160">
        <v>1</v>
      </c>
      <c r="N127" s="160">
        <v>0</v>
      </c>
      <c r="O127" s="161" t="s">
        <v>2246</v>
      </c>
      <c r="P127" s="52"/>
    </row>
    <row r="128" spans="1:16" s="137" customFormat="1" ht="72" hidden="1" customHeight="1">
      <c r="A128" s="192">
        <v>117</v>
      </c>
      <c r="B128" s="162" t="s">
        <v>541</v>
      </c>
      <c r="C128" s="162">
        <v>0</v>
      </c>
      <c r="D128" s="162" t="s">
        <v>124</v>
      </c>
      <c r="E128" s="162" t="s">
        <v>597</v>
      </c>
      <c r="F128" s="192" t="s">
        <v>318</v>
      </c>
      <c r="G128" s="52"/>
      <c r="H128" s="52"/>
      <c r="I128" s="278">
        <v>45990</v>
      </c>
      <c r="J128" s="278">
        <v>45994</v>
      </c>
      <c r="K128" s="388" t="s">
        <v>4361</v>
      </c>
      <c r="L128" s="188" t="s">
        <v>2245</v>
      </c>
      <c r="M128" s="160">
        <v>1</v>
      </c>
      <c r="N128" s="160">
        <v>0</v>
      </c>
      <c r="O128" s="161" t="s">
        <v>2246</v>
      </c>
      <c r="P128" s="52"/>
    </row>
    <row r="129" spans="1:16" s="137" customFormat="1" ht="72" hidden="1" customHeight="1">
      <c r="A129" s="190">
        <v>118</v>
      </c>
      <c r="B129" s="158" t="s">
        <v>541</v>
      </c>
      <c r="C129" s="158">
        <v>1</v>
      </c>
      <c r="D129" s="158" t="s">
        <v>124</v>
      </c>
      <c r="E129" s="158" t="s">
        <v>597</v>
      </c>
      <c r="F129" s="191" t="s">
        <v>318</v>
      </c>
      <c r="G129" s="52"/>
      <c r="H129" s="52"/>
      <c r="I129" s="278">
        <v>46000</v>
      </c>
      <c r="J129" s="278">
        <v>46002</v>
      </c>
      <c r="K129" s="388" t="s">
        <v>4361</v>
      </c>
      <c r="L129" s="188" t="s">
        <v>2245</v>
      </c>
      <c r="M129" s="160">
        <v>1</v>
      </c>
      <c r="N129" s="160">
        <v>0</v>
      </c>
      <c r="O129" s="161" t="s">
        <v>2246</v>
      </c>
      <c r="P129" s="52"/>
    </row>
    <row r="130" spans="1:16" s="137" customFormat="1" ht="72" hidden="1" customHeight="1">
      <c r="A130" s="191">
        <v>119</v>
      </c>
      <c r="B130" s="158" t="s">
        <v>541</v>
      </c>
      <c r="C130" s="158">
        <v>2</v>
      </c>
      <c r="D130" s="158" t="s">
        <v>124</v>
      </c>
      <c r="E130" s="158" t="s">
        <v>597</v>
      </c>
      <c r="F130" s="191" t="s">
        <v>318</v>
      </c>
      <c r="G130" s="52"/>
      <c r="H130" s="52"/>
      <c r="I130" s="338">
        <v>46001</v>
      </c>
      <c r="J130" s="339" t="s">
        <v>4002</v>
      </c>
      <c r="K130" s="159" t="s">
        <v>2</v>
      </c>
      <c r="L130" s="188"/>
      <c r="M130" s="160"/>
      <c r="N130" s="160"/>
      <c r="O130" s="161"/>
      <c r="P130" s="52"/>
    </row>
    <row r="131" spans="1:16" s="137" customFormat="1" ht="72" hidden="1" customHeight="1">
      <c r="A131" s="192">
        <v>120</v>
      </c>
      <c r="B131" s="162" t="s">
        <v>542</v>
      </c>
      <c r="C131" s="162">
        <v>0</v>
      </c>
      <c r="D131" s="162" t="s">
        <v>124</v>
      </c>
      <c r="E131" s="162" t="s">
        <v>597</v>
      </c>
      <c r="F131" s="192" t="s">
        <v>587</v>
      </c>
      <c r="G131" s="52"/>
      <c r="H131" s="52"/>
      <c r="I131" s="278">
        <v>45990</v>
      </c>
      <c r="J131" s="278">
        <v>45994</v>
      </c>
      <c r="K131" s="388" t="s">
        <v>4361</v>
      </c>
      <c r="L131" s="188" t="s">
        <v>2245</v>
      </c>
      <c r="M131" s="160">
        <v>1</v>
      </c>
      <c r="N131" s="160">
        <v>0</v>
      </c>
      <c r="O131" s="161" t="s">
        <v>2246</v>
      </c>
      <c r="P131" s="52"/>
    </row>
    <row r="132" spans="1:16" s="137" customFormat="1" ht="72" hidden="1" customHeight="1">
      <c r="A132" s="190">
        <v>121</v>
      </c>
      <c r="B132" s="158" t="s">
        <v>542</v>
      </c>
      <c r="C132" s="158">
        <v>1</v>
      </c>
      <c r="D132" s="158" t="s">
        <v>124</v>
      </c>
      <c r="E132" s="158" t="s">
        <v>597</v>
      </c>
      <c r="F132" s="191" t="s">
        <v>587</v>
      </c>
      <c r="G132" s="52"/>
      <c r="H132" s="52"/>
      <c r="I132" s="278">
        <v>46000</v>
      </c>
      <c r="J132" s="278">
        <v>46002</v>
      </c>
      <c r="K132" s="388" t="s">
        <v>4361</v>
      </c>
      <c r="L132" s="188" t="s">
        <v>2245</v>
      </c>
      <c r="M132" s="160">
        <v>1</v>
      </c>
      <c r="N132" s="160">
        <v>0</v>
      </c>
      <c r="O132" s="161" t="s">
        <v>2246</v>
      </c>
      <c r="P132" s="52"/>
    </row>
    <row r="133" spans="1:16" s="137" customFormat="1" ht="72" hidden="1" customHeight="1">
      <c r="A133" s="190"/>
      <c r="B133" s="158" t="s">
        <v>542</v>
      </c>
      <c r="C133" s="158">
        <v>2</v>
      </c>
      <c r="D133" s="158" t="s">
        <v>124</v>
      </c>
      <c r="E133" s="158" t="s">
        <v>597</v>
      </c>
      <c r="F133" s="191" t="s">
        <v>587</v>
      </c>
      <c r="G133" s="52"/>
      <c r="H133" s="52"/>
      <c r="I133" s="278">
        <v>46097</v>
      </c>
      <c r="J133" s="278">
        <v>46097</v>
      </c>
      <c r="K133" s="159" t="s">
        <v>2</v>
      </c>
      <c r="L133" s="188"/>
      <c r="M133" s="160"/>
      <c r="N133" s="160"/>
      <c r="O133" s="161"/>
      <c r="P133" s="52"/>
    </row>
    <row r="134" spans="1:16" s="137" customFormat="1" ht="72" hidden="1" customHeight="1">
      <c r="A134" s="191">
        <v>122</v>
      </c>
      <c r="B134" s="162" t="s">
        <v>543</v>
      </c>
      <c r="C134" s="162">
        <v>0</v>
      </c>
      <c r="D134" s="162" t="s">
        <v>124</v>
      </c>
      <c r="E134" s="162" t="s">
        <v>597</v>
      </c>
      <c r="F134" s="192" t="s">
        <v>591</v>
      </c>
      <c r="G134" s="52"/>
      <c r="H134" s="52"/>
      <c r="I134" s="278">
        <v>45990</v>
      </c>
      <c r="J134" s="278">
        <v>45994</v>
      </c>
      <c r="K134" s="388" t="s">
        <v>4361</v>
      </c>
      <c r="L134" s="188" t="s">
        <v>2245</v>
      </c>
      <c r="M134" s="160">
        <v>1</v>
      </c>
      <c r="N134" s="160">
        <v>0</v>
      </c>
      <c r="O134" s="161" t="s">
        <v>2246</v>
      </c>
      <c r="P134" s="52"/>
    </row>
    <row r="135" spans="1:16" s="137" customFormat="1" ht="72" hidden="1" customHeight="1">
      <c r="A135" s="192">
        <v>123</v>
      </c>
      <c r="B135" s="158" t="s">
        <v>543</v>
      </c>
      <c r="C135" s="158">
        <v>1</v>
      </c>
      <c r="D135" s="158" t="s">
        <v>124</v>
      </c>
      <c r="E135" s="158" t="s">
        <v>597</v>
      </c>
      <c r="F135" s="191" t="s">
        <v>591</v>
      </c>
      <c r="G135" s="52"/>
      <c r="H135" s="52"/>
      <c r="I135" s="278">
        <v>46000</v>
      </c>
      <c r="J135" s="278">
        <v>46002</v>
      </c>
      <c r="K135" s="159" t="s">
        <v>2</v>
      </c>
      <c r="L135" s="188" t="s">
        <v>2245</v>
      </c>
      <c r="M135" s="160">
        <v>1</v>
      </c>
      <c r="N135" s="160">
        <v>0</v>
      </c>
      <c r="O135" s="161" t="s">
        <v>2246</v>
      </c>
      <c r="P135" s="52"/>
    </row>
    <row r="136" spans="1:16" s="137" customFormat="1" ht="72" hidden="1" customHeight="1">
      <c r="A136" s="190">
        <v>124</v>
      </c>
      <c r="B136" s="162" t="s">
        <v>544</v>
      </c>
      <c r="C136" s="162">
        <v>0</v>
      </c>
      <c r="D136" s="162" t="s">
        <v>124</v>
      </c>
      <c r="E136" s="162" t="s">
        <v>597</v>
      </c>
      <c r="F136" s="192" t="s">
        <v>592</v>
      </c>
      <c r="G136" s="52"/>
      <c r="H136" s="52"/>
      <c r="I136" s="278">
        <v>45990</v>
      </c>
      <c r="J136" s="278">
        <v>45994</v>
      </c>
      <c r="K136" s="388" t="s">
        <v>4361</v>
      </c>
      <c r="L136" s="188" t="s">
        <v>2245</v>
      </c>
      <c r="M136" s="160">
        <v>1</v>
      </c>
      <c r="N136" s="160">
        <v>0</v>
      </c>
      <c r="O136" s="161" t="s">
        <v>2246</v>
      </c>
      <c r="P136" s="52"/>
    </row>
    <row r="137" spans="1:16" s="137" customFormat="1" ht="72" hidden="1" customHeight="1">
      <c r="A137" s="191">
        <v>125</v>
      </c>
      <c r="B137" s="158" t="s">
        <v>544</v>
      </c>
      <c r="C137" s="158">
        <v>1</v>
      </c>
      <c r="D137" s="158" t="s">
        <v>124</v>
      </c>
      <c r="E137" s="158" t="s">
        <v>597</v>
      </c>
      <c r="F137" s="191" t="s">
        <v>592</v>
      </c>
      <c r="G137" s="52"/>
      <c r="H137" s="52"/>
      <c r="I137" s="278">
        <v>46000</v>
      </c>
      <c r="J137" s="278">
        <v>46002</v>
      </c>
      <c r="K137" s="159" t="s">
        <v>2</v>
      </c>
      <c r="L137" s="188" t="s">
        <v>2245</v>
      </c>
      <c r="M137" s="160">
        <v>1</v>
      </c>
      <c r="N137" s="160">
        <v>0</v>
      </c>
      <c r="O137" s="161" t="s">
        <v>2246</v>
      </c>
      <c r="P137" s="52"/>
    </row>
    <row r="138" spans="1:16" s="137" customFormat="1" ht="72" hidden="1" customHeight="1">
      <c r="A138" s="192">
        <v>126</v>
      </c>
      <c r="B138" s="162" t="s">
        <v>545</v>
      </c>
      <c r="C138" s="162">
        <v>0</v>
      </c>
      <c r="D138" s="162" t="s">
        <v>124</v>
      </c>
      <c r="E138" s="162" t="s">
        <v>597</v>
      </c>
      <c r="F138" s="192" t="s">
        <v>593</v>
      </c>
      <c r="G138" s="52"/>
      <c r="H138" s="52"/>
      <c r="I138" s="278">
        <v>45990</v>
      </c>
      <c r="J138" s="278">
        <v>45994</v>
      </c>
      <c r="K138" s="388" t="s">
        <v>4361</v>
      </c>
      <c r="L138" s="188" t="s">
        <v>2245</v>
      </c>
      <c r="M138" s="160">
        <v>1</v>
      </c>
      <c r="N138" s="160">
        <v>0</v>
      </c>
      <c r="O138" s="161" t="s">
        <v>2246</v>
      </c>
      <c r="P138" s="52"/>
    </row>
    <row r="139" spans="1:16" s="137" customFormat="1" ht="72" hidden="1" customHeight="1">
      <c r="A139" s="190">
        <v>127</v>
      </c>
      <c r="B139" s="158" t="s">
        <v>545</v>
      </c>
      <c r="C139" s="158">
        <v>1</v>
      </c>
      <c r="D139" s="158" t="s">
        <v>124</v>
      </c>
      <c r="E139" s="158" t="s">
        <v>597</v>
      </c>
      <c r="F139" s="191" t="s">
        <v>593</v>
      </c>
      <c r="G139" s="52"/>
      <c r="H139" s="52"/>
      <c r="I139" s="278">
        <v>46000</v>
      </c>
      <c r="J139" s="278">
        <v>46002</v>
      </c>
      <c r="K139" s="388" t="s">
        <v>4361</v>
      </c>
      <c r="L139" s="188" t="s">
        <v>2245</v>
      </c>
      <c r="M139" s="160">
        <v>1</v>
      </c>
      <c r="N139" s="160">
        <v>0</v>
      </c>
      <c r="O139" s="161" t="s">
        <v>2246</v>
      </c>
      <c r="P139" s="52"/>
    </row>
    <row r="140" spans="1:16" s="137" customFormat="1" ht="72" hidden="1" customHeight="1">
      <c r="A140" s="191">
        <v>128</v>
      </c>
      <c r="B140" s="158" t="s">
        <v>545</v>
      </c>
      <c r="C140" s="158">
        <v>2</v>
      </c>
      <c r="D140" s="158" t="s">
        <v>124</v>
      </c>
      <c r="E140" s="158" t="s">
        <v>597</v>
      </c>
      <c r="F140" s="191" t="s">
        <v>593</v>
      </c>
      <c r="G140" s="52"/>
      <c r="H140" s="52"/>
      <c r="I140" s="338">
        <v>46001</v>
      </c>
      <c r="J140" s="339" t="s">
        <v>4002</v>
      </c>
      <c r="K140" s="163" t="s">
        <v>2</v>
      </c>
      <c r="L140" s="188"/>
      <c r="M140" s="160"/>
      <c r="N140" s="160"/>
      <c r="O140" s="161"/>
      <c r="P140" s="52"/>
    </row>
    <row r="141" spans="1:16" s="137" customFormat="1" ht="72" hidden="1" customHeight="1">
      <c r="A141" s="192">
        <v>129</v>
      </c>
      <c r="B141" s="162" t="s">
        <v>546</v>
      </c>
      <c r="C141" s="162">
        <v>0</v>
      </c>
      <c r="D141" s="162" t="s">
        <v>124</v>
      </c>
      <c r="E141" s="162" t="s">
        <v>597</v>
      </c>
      <c r="F141" s="192" t="s">
        <v>2251</v>
      </c>
      <c r="G141" s="52"/>
      <c r="H141" s="52"/>
      <c r="I141" s="278">
        <v>45990</v>
      </c>
      <c r="J141" s="278">
        <v>45994</v>
      </c>
      <c r="K141" s="388" t="s">
        <v>4361</v>
      </c>
      <c r="L141" s="188" t="s">
        <v>2245</v>
      </c>
      <c r="M141" s="160">
        <v>1</v>
      </c>
      <c r="N141" s="160">
        <v>0</v>
      </c>
      <c r="O141" s="161" t="s">
        <v>2246</v>
      </c>
      <c r="P141" s="52"/>
    </row>
    <row r="142" spans="1:16" s="137" customFormat="1" ht="72" hidden="1" customHeight="1">
      <c r="A142" s="190">
        <v>130</v>
      </c>
      <c r="B142" s="158" t="s">
        <v>546</v>
      </c>
      <c r="C142" s="158">
        <v>0</v>
      </c>
      <c r="D142" s="158" t="s">
        <v>124</v>
      </c>
      <c r="E142" s="158" t="s">
        <v>597</v>
      </c>
      <c r="F142" s="191" t="s">
        <v>2251</v>
      </c>
      <c r="G142" s="52"/>
      <c r="H142" s="52"/>
      <c r="I142" s="278">
        <v>46001</v>
      </c>
      <c r="J142" s="280">
        <v>46367</v>
      </c>
      <c r="K142" s="388" t="s">
        <v>4361</v>
      </c>
      <c r="L142" s="188" t="s">
        <v>2245</v>
      </c>
      <c r="M142" s="160">
        <v>1</v>
      </c>
      <c r="N142" s="160">
        <v>0</v>
      </c>
      <c r="O142" s="161" t="s">
        <v>2246</v>
      </c>
      <c r="P142" s="52"/>
    </row>
    <row r="143" spans="1:16" s="137" customFormat="1" ht="72" hidden="1" customHeight="1">
      <c r="A143" s="191">
        <v>131</v>
      </c>
      <c r="B143" s="158" t="s">
        <v>546</v>
      </c>
      <c r="C143" s="158">
        <v>0</v>
      </c>
      <c r="D143" s="158" t="s">
        <v>124</v>
      </c>
      <c r="E143" s="158" t="s">
        <v>597</v>
      </c>
      <c r="F143" s="191" t="s">
        <v>2251</v>
      </c>
      <c r="G143" s="52"/>
      <c r="H143" s="52"/>
      <c r="I143" s="338">
        <v>46001</v>
      </c>
      <c r="J143" s="339"/>
      <c r="K143" s="340" t="s">
        <v>8</v>
      </c>
      <c r="L143" s="188"/>
      <c r="M143" s="160"/>
      <c r="N143" s="160"/>
      <c r="O143" s="161"/>
      <c r="P143" s="52"/>
    </row>
    <row r="144" spans="1:16" s="137" customFormat="1" ht="72" hidden="1" customHeight="1">
      <c r="A144" s="192">
        <v>132</v>
      </c>
      <c r="B144" s="162" t="s">
        <v>547</v>
      </c>
      <c r="C144" s="162">
        <v>0</v>
      </c>
      <c r="D144" s="162" t="s">
        <v>124</v>
      </c>
      <c r="E144" s="162" t="s">
        <v>598</v>
      </c>
      <c r="F144" s="192" t="s">
        <v>590</v>
      </c>
      <c r="G144" s="52"/>
      <c r="H144" s="52"/>
      <c r="I144" s="278">
        <v>45990</v>
      </c>
      <c r="J144" s="278">
        <v>45994</v>
      </c>
      <c r="K144" s="388" t="s">
        <v>4361</v>
      </c>
      <c r="L144" s="188" t="s">
        <v>2245</v>
      </c>
      <c r="M144" s="160">
        <v>1</v>
      </c>
      <c r="N144" s="160">
        <v>0</v>
      </c>
      <c r="O144" s="161" t="s">
        <v>2246</v>
      </c>
      <c r="P144" s="52"/>
    </row>
    <row r="145" spans="1:16" s="137" customFormat="1" ht="72" hidden="1" customHeight="1">
      <c r="A145" s="190">
        <v>133</v>
      </c>
      <c r="B145" s="158" t="s">
        <v>547</v>
      </c>
      <c r="C145" s="158">
        <v>1</v>
      </c>
      <c r="D145" s="158" t="s">
        <v>124</v>
      </c>
      <c r="E145" s="158" t="s">
        <v>598</v>
      </c>
      <c r="F145" s="191" t="s">
        <v>590</v>
      </c>
      <c r="G145" s="52"/>
      <c r="H145" s="52"/>
      <c r="I145" s="278">
        <v>46000</v>
      </c>
      <c r="J145" s="278">
        <v>46002</v>
      </c>
      <c r="K145" s="159" t="s">
        <v>2</v>
      </c>
      <c r="L145" s="188" t="s">
        <v>2245</v>
      </c>
      <c r="M145" s="160">
        <v>1</v>
      </c>
      <c r="N145" s="160">
        <v>0</v>
      </c>
      <c r="O145" s="161" t="s">
        <v>2246</v>
      </c>
      <c r="P145" s="52"/>
    </row>
    <row r="146" spans="1:16" s="137" customFormat="1" ht="72" hidden="1" customHeight="1">
      <c r="A146" s="191">
        <v>134</v>
      </c>
      <c r="B146" s="162" t="s">
        <v>548</v>
      </c>
      <c r="C146" s="162">
        <v>0</v>
      </c>
      <c r="D146" s="162" t="s">
        <v>124</v>
      </c>
      <c r="E146" s="162" t="s">
        <v>598</v>
      </c>
      <c r="F146" s="192" t="s">
        <v>318</v>
      </c>
      <c r="G146" s="52"/>
      <c r="H146" s="52"/>
      <c r="I146" s="278">
        <v>45990</v>
      </c>
      <c r="J146" s="278">
        <v>45994</v>
      </c>
      <c r="K146" s="388" t="s">
        <v>4361</v>
      </c>
      <c r="L146" s="188" t="s">
        <v>2245</v>
      </c>
      <c r="M146" s="160">
        <v>1</v>
      </c>
      <c r="N146" s="160">
        <v>0</v>
      </c>
      <c r="O146" s="161" t="s">
        <v>2246</v>
      </c>
      <c r="P146" s="52"/>
    </row>
    <row r="147" spans="1:16" s="137" customFormat="1" ht="72" hidden="1" customHeight="1">
      <c r="A147" s="192">
        <v>135</v>
      </c>
      <c r="B147" s="158" t="s">
        <v>548</v>
      </c>
      <c r="C147" s="158">
        <v>1</v>
      </c>
      <c r="D147" s="158" t="s">
        <v>124</v>
      </c>
      <c r="E147" s="158" t="s">
        <v>598</v>
      </c>
      <c r="F147" s="191" t="s">
        <v>318</v>
      </c>
      <c r="G147" s="52"/>
      <c r="H147" s="52"/>
      <c r="I147" s="278">
        <v>46000</v>
      </c>
      <c r="J147" s="278">
        <v>46002</v>
      </c>
      <c r="K147" s="159" t="s">
        <v>2</v>
      </c>
      <c r="L147" s="188" t="s">
        <v>2245</v>
      </c>
      <c r="M147" s="160">
        <v>1</v>
      </c>
      <c r="N147" s="160">
        <v>0</v>
      </c>
      <c r="O147" s="161" t="s">
        <v>2246</v>
      </c>
      <c r="P147" s="52"/>
    </row>
    <row r="148" spans="1:16" s="137" customFormat="1" ht="72" hidden="1" customHeight="1">
      <c r="A148" s="190">
        <v>136</v>
      </c>
      <c r="B148" s="162" t="s">
        <v>549</v>
      </c>
      <c r="C148" s="162">
        <v>0</v>
      </c>
      <c r="D148" s="162" t="s">
        <v>124</v>
      </c>
      <c r="E148" s="162" t="s">
        <v>598</v>
      </c>
      <c r="F148" s="192" t="s">
        <v>587</v>
      </c>
      <c r="G148" s="52"/>
      <c r="H148" s="52"/>
      <c r="I148" s="278">
        <v>45990</v>
      </c>
      <c r="J148" s="278">
        <v>45994</v>
      </c>
      <c r="K148" s="388" t="s">
        <v>4361</v>
      </c>
      <c r="L148" s="188" t="s">
        <v>2245</v>
      </c>
      <c r="M148" s="160">
        <v>1</v>
      </c>
      <c r="N148" s="160">
        <v>0</v>
      </c>
      <c r="O148" s="161" t="s">
        <v>2246</v>
      </c>
      <c r="P148" s="52"/>
    </row>
    <row r="149" spans="1:16" s="137" customFormat="1" ht="72" hidden="1" customHeight="1">
      <c r="A149" s="191">
        <v>137</v>
      </c>
      <c r="B149" s="158" t="s">
        <v>549</v>
      </c>
      <c r="C149" s="158">
        <v>1</v>
      </c>
      <c r="D149" s="158" t="s">
        <v>124</v>
      </c>
      <c r="E149" s="158" t="s">
        <v>598</v>
      </c>
      <c r="F149" s="191" t="s">
        <v>587</v>
      </c>
      <c r="G149" s="52"/>
      <c r="H149" s="52"/>
      <c r="I149" s="278">
        <v>46001</v>
      </c>
      <c r="J149" s="278">
        <v>46002</v>
      </c>
      <c r="K149" s="159" t="s">
        <v>2</v>
      </c>
      <c r="L149" s="188" t="s">
        <v>2245</v>
      </c>
      <c r="M149" s="160">
        <v>1</v>
      </c>
      <c r="N149" s="160">
        <v>0</v>
      </c>
      <c r="O149" s="161" t="s">
        <v>2246</v>
      </c>
      <c r="P149" s="52"/>
    </row>
    <row r="150" spans="1:16" s="137" customFormat="1" ht="72" hidden="1" customHeight="1">
      <c r="A150" s="192">
        <v>138</v>
      </c>
      <c r="B150" s="162" t="s">
        <v>550</v>
      </c>
      <c r="C150" s="162">
        <v>0</v>
      </c>
      <c r="D150" s="162" t="s">
        <v>124</v>
      </c>
      <c r="E150" s="162" t="s">
        <v>598</v>
      </c>
      <c r="F150" s="192" t="s">
        <v>591</v>
      </c>
      <c r="G150" s="52"/>
      <c r="H150" s="52"/>
      <c r="I150" s="278">
        <v>45990</v>
      </c>
      <c r="J150" s="278">
        <v>45994</v>
      </c>
      <c r="K150" s="388" t="s">
        <v>4361</v>
      </c>
      <c r="L150" s="188" t="s">
        <v>2245</v>
      </c>
      <c r="M150" s="160">
        <v>1</v>
      </c>
      <c r="N150" s="160">
        <v>0</v>
      </c>
      <c r="O150" s="161" t="s">
        <v>2246</v>
      </c>
      <c r="P150" s="52"/>
    </row>
    <row r="151" spans="1:16" s="137" customFormat="1" ht="72" hidden="1" customHeight="1">
      <c r="A151" s="190">
        <v>139</v>
      </c>
      <c r="B151" s="158" t="s">
        <v>550</v>
      </c>
      <c r="C151" s="158">
        <v>1</v>
      </c>
      <c r="D151" s="158" t="s">
        <v>124</v>
      </c>
      <c r="E151" s="158" t="s">
        <v>598</v>
      </c>
      <c r="F151" s="191" t="s">
        <v>591</v>
      </c>
      <c r="G151" s="52"/>
      <c r="H151" s="52"/>
      <c r="I151" s="278">
        <v>46001</v>
      </c>
      <c r="J151" s="278">
        <v>46002</v>
      </c>
      <c r="K151" s="159" t="s">
        <v>2</v>
      </c>
      <c r="L151" s="188" t="s">
        <v>2245</v>
      </c>
      <c r="M151" s="160">
        <v>1</v>
      </c>
      <c r="N151" s="160">
        <v>0</v>
      </c>
      <c r="O151" s="161" t="s">
        <v>2246</v>
      </c>
      <c r="P151" s="52"/>
    </row>
    <row r="152" spans="1:16" s="137" customFormat="1" ht="72" hidden="1" customHeight="1">
      <c r="A152" s="191">
        <v>140</v>
      </c>
      <c r="B152" s="162" t="s">
        <v>551</v>
      </c>
      <c r="C152" s="162">
        <v>0</v>
      </c>
      <c r="D152" s="162" t="s">
        <v>124</v>
      </c>
      <c r="E152" s="162" t="s">
        <v>598</v>
      </c>
      <c r="F152" s="192" t="s">
        <v>592</v>
      </c>
      <c r="G152" s="52"/>
      <c r="H152" s="52"/>
      <c r="I152" s="278">
        <v>45990</v>
      </c>
      <c r="J152" s="278">
        <v>45994</v>
      </c>
      <c r="K152" s="388" t="s">
        <v>4361</v>
      </c>
      <c r="L152" s="188" t="s">
        <v>2245</v>
      </c>
      <c r="M152" s="160">
        <v>1</v>
      </c>
      <c r="N152" s="160">
        <v>0</v>
      </c>
      <c r="O152" s="161" t="s">
        <v>2246</v>
      </c>
      <c r="P152" s="52"/>
    </row>
    <row r="153" spans="1:16" s="137" customFormat="1" ht="72" hidden="1" customHeight="1">
      <c r="A153" s="192">
        <v>141</v>
      </c>
      <c r="B153" s="158" t="s">
        <v>551</v>
      </c>
      <c r="C153" s="158">
        <v>1</v>
      </c>
      <c r="D153" s="158" t="s">
        <v>124</v>
      </c>
      <c r="E153" s="158" t="s">
        <v>598</v>
      </c>
      <c r="F153" s="191" t="s">
        <v>592</v>
      </c>
      <c r="G153" s="52"/>
      <c r="H153" s="52"/>
      <c r="I153" s="278">
        <v>46001</v>
      </c>
      <c r="J153" s="278">
        <v>46002</v>
      </c>
      <c r="K153" s="159" t="s">
        <v>2</v>
      </c>
      <c r="L153" s="188" t="s">
        <v>2245</v>
      </c>
      <c r="M153" s="160">
        <v>1</v>
      </c>
      <c r="N153" s="160">
        <v>0</v>
      </c>
      <c r="O153" s="161" t="s">
        <v>2246</v>
      </c>
      <c r="P153" s="52"/>
    </row>
    <row r="154" spans="1:16" s="137" customFormat="1" ht="72" hidden="1" customHeight="1">
      <c r="A154" s="190">
        <v>142</v>
      </c>
      <c r="B154" s="162" t="s">
        <v>552</v>
      </c>
      <c r="C154" s="162">
        <v>0</v>
      </c>
      <c r="D154" s="162" t="s">
        <v>124</v>
      </c>
      <c r="E154" s="162" t="s">
        <v>598</v>
      </c>
      <c r="F154" s="192" t="s">
        <v>593</v>
      </c>
      <c r="G154" s="52"/>
      <c r="H154" s="52"/>
      <c r="I154" s="278">
        <v>45990</v>
      </c>
      <c r="J154" s="278">
        <v>45994</v>
      </c>
      <c r="K154" s="388" t="s">
        <v>4361</v>
      </c>
      <c r="L154" s="188" t="s">
        <v>2245</v>
      </c>
      <c r="M154" s="160">
        <v>1</v>
      </c>
      <c r="N154" s="160">
        <v>0</v>
      </c>
      <c r="O154" s="161" t="s">
        <v>2246</v>
      </c>
      <c r="P154" s="52"/>
    </row>
    <row r="155" spans="1:16" s="137" customFormat="1" ht="72" hidden="1" customHeight="1">
      <c r="A155" s="191">
        <v>143</v>
      </c>
      <c r="B155" s="158" t="s">
        <v>552</v>
      </c>
      <c r="C155" s="158">
        <v>1</v>
      </c>
      <c r="D155" s="158" t="s">
        <v>124</v>
      </c>
      <c r="E155" s="158" t="s">
        <v>598</v>
      </c>
      <c r="F155" s="191" t="s">
        <v>593</v>
      </c>
      <c r="G155" s="52"/>
      <c r="H155" s="52"/>
      <c r="I155" s="278">
        <v>46001</v>
      </c>
      <c r="J155" s="278">
        <v>46002</v>
      </c>
      <c r="K155" s="165" t="s">
        <v>4</v>
      </c>
      <c r="L155" s="188" t="s">
        <v>2245</v>
      </c>
      <c r="M155" s="160">
        <v>1</v>
      </c>
      <c r="N155" s="160">
        <v>0</v>
      </c>
      <c r="O155" s="161" t="s">
        <v>2246</v>
      </c>
      <c r="P155" s="52"/>
    </row>
    <row r="156" spans="1:16" s="137" customFormat="1" ht="72" hidden="1" customHeight="1">
      <c r="A156" s="192">
        <v>144</v>
      </c>
      <c r="B156" s="162" t="s">
        <v>553</v>
      </c>
      <c r="C156" s="162">
        <v>0</v>
      </c>
      <c r="D156" s="162" t="s">
        <v>124</v>
      </c>
      <c r="E156" s="162" t="s">
        <v>598</v>
      </c>
      <c r="F156" s="192" t="s">
        <v>2251</v>
      </c>
      <c r="G156" s="52"/>
      <c r="H156" s="52"/>
      <c r="I156" s="278">
        <v>45990</v>
      </c>
      <c r="J156" s="278">
        <v>45994</v>
      </c>
      <c r="K156" s="388" t="s">
        <v>4361</v>
      </c>
      <c r="L156" s="188" t="s">
        <v>2245</v>
      </c>
      <c r="M156" s="160">
        <v>1</v>
      </c>
      <c r="N156" s="160">
        <v>0</v>
      </c>
      <c r="O156" s="161" t="s">
        <v>2246</v>
      </c>
      <c r="P156" s="52"/>
    </row>
    <row r="157" spans="1:16" s="137" customFormat="1" ht="72" hidden="1" customHeight="1">
      <c r="A157" s="190">
        <v>145</v>
      </c>
      <c r="B157" s="158" t="s">
        <v>553</v>
      </c>
      <c r="C157" s="158">
        <v>1</v>
      </c>
      <c r="D157" s="158" t="s">
        <v>124</v>
      </c>
      <c r="E157" s="158" t="s">
        <v>598</v>
      </c>
      <c r="F157" s="191" t="s">
        <v>2251</v>
      </c>
      <c r="G157" s="52"/>
      <c r="H157" s="52"/>
      <c r="I157" s="278">
        <v>46001</v>
      </c>
      <c r="J157" s="280">
        <v>46367</v>
      </c>
      <c r="K157" s="326" t="s">
        <v>4</v>
      </c>
      <c r="L157" s="188" t="s">
        <v>2245</v>
      </c>
      <c r="M157" s="160">
        <v>1</v>
      </c>
      <c r="N157" s="160">
        <v>0</v>
      </c>
      <c r="O157" s="161" t="s">
        <v>2246</v>
      </c>
      <c r="P157" s="52"/>
    </row>
    <row r="158" spans="1:16" s="137" customFormat="1" ht="72" hidden="1" customHeight="1">
      <c r="A158" s="191">
        <v>146</v>
      </c>
      <c r="B158" s="162" t="s">
        <v>554</v>
      </c>
      <c r="C158" s="162">
        <v>0</v>
      </c>
      <c r="D158" s="162" t="s">
        <v>124</v>
      </c>
      <c r="E158" s="162" t="s">
        <v>599</v>
      </c>
      <c r="F158" s="192" t="s">
        <v>590</v>
      </c>
      <c r="G158" s="52"/>
      <c r="H158" s="52"/>
      <c r="I158" s="278">
        <v>45990</v>
      </c>
      <c r="J158" s="278">
        <v>45994</v>
      </c>
      <c r="K158" s="388" t="s">
        <v>4361</v>
      </c>
      <c r="L158" s="188" t="s">
        <v>2245</v>
      </c>
      <c r="M158" s="160">
        <v>1</v>
      </c>
      <c r="N158" s="160">
        <v>0</v>
      </c>
      <c r="O158" s="161" t="s">
        <v>2246</v>
      </c>
      <c r="P158" s="52"/>
    </row>
    <row r="159" spans="1:16" s="137" customFormat="1" ht="72" hidden="1" customHeight="1">
      <c r="A159" s="192">
        <v>147</v>
      </c>
      <c r="B159" s="158" t="s">
        <v>554</v>
      </c>
      <c r="C159" s="158">
        <v>1</v>
      </c>
      <c r="D159" s="158" t="s">
        <v>124</v>
      </c>
      <c r="E159" s="158" t="s">
        <v>599</v>
      </c>
      <c r="F159" s="191" t="s">
        <v>590</v>
      </c>
      <c r="G159" s="52"/>
      <c r="H159" s="52"/>
      <c r="I159" s="278">
        <v>46001</v>
      </c>
      <c r="J159" s="278">
        <v>46002</v>
      </c>
      <c r="K159" s="159" t="s">
        <v>2</v>
      </c>
      <c r="L159" s="188" t="s">
        <v>2245</v>
      </c>
      <c r="M159" s="160">
        <v>1</v>
      </c>
      <c r="N159" s="160">
        <v>0</v>
      </c>
      <c r="O159" s="161" t="s">
        <v>2246</v>
      </c>
      <c r="P159" s="52"/>
    </row>
    <row r="160" spans="1:16" s="137" customFormat="1" ht="72" hidden="1" customHeight="1">
      <c r="A160" s="190">
        <v>148</v>
      </c>
      <c r="B160" s="162" t="s">
        <v>555</v>
      </c>
      <c r="C160" s="162">
        <v>0</v>
      </c>
      <c r="D160" s="162" t="s">
        <v>124</v>
      </c>
      <c r="E160" s="162" t="s">
        <v>599</v>
      </c>
      <c r="F160" s="192" t="s">
        <v>318</v>
      </c>
      <c r="G160" s="52"/>
      <c r="H160" s="52"/>
      <c r="I160" s="278">
        <v>45990</v>
      </c>
      <c r="J160" s="278">
        <v>45994</v>
      </c>
      <c r="K160" s="388" t="s">
        <v>4361</v>
      </c>
      <c r="L160" s="188" t="s">
        <v>2245</v>
      </c>
      <c r="M160" s="160">
        <v>1</v>
      </c>
      <c r="N160" s="160">
        <v>0</v>
      </c>
      <c r="O160" s="161" t="s">
        <v>2246</v>
      </c>
      <c r="P160" s="52"/>
    </row>
    <row r="161" spans="1:16" s="137" customFormat="1" ht="72" hidden="1" customHeight="1">
      <c r="A161" s="191">
        <v>149</v>
      </c>
      <c r="B161" s="158" t="s">
        <v>555</v>
      </c>
      <c r="C161" s="158">
        <v>1</v>
      </c>
      <c r="D161" s="158" t="s">
        <v>124</v>
      </c>
      <c r="E161" s="158" t="s">
        <v>599</v>
      </c>
      <c r="F161" s="191" t="s">
        <v>318</v>
      </c>
      <c r="G161" s="52"/>
      <c r="H161" s="52"/>
      <c r="I161" s="278">
        <v>46001</v>
      </c>
      <c r="J161" s="278">
        <v>46002</v>
      </c>
      <c r="K161" s="159" t="s">
        <v>2</v>
      </c>
      <c r="L161" s="188" t="s">
        <v>2245</v>
      </c>
      <c r="M161" s="160">
        <v>1</v>
      </c>
      <c r="N161" s="160">
        <v>0</v>
      </c>
      <c r="O161" s="161" t="s">
        <v>2246</v>
      </c>
      <c r="P161" s="52"/>
    </row>
    <row r="162" spans="1:16" s="137" customFormat="1" ht="72" hidden="1" customHeight="1">
      <c r="A162" s="192">
        <v>150</v>
      </c>
      <c r="B162" s="162" t="s">
        <v>556</v>
      </c>
      <c r="C162" s="162">
        <v>0</v>
      </c>
      <c r="D162" s="162" t="s">
        <v>124</v>
      </c>
      <c r="E162" s="162" t="s">
        <v>599</v>
      </c>
      <c r="F162" s="192" t="s">
        <v>587</v>
      </c>
      <c r="G162" s="52"/>
      <c r="H162" s="52"/>
      <c r="I162" s="278">
        <v>45990</v>
      </c>
      <c r="J162" s="278">
        <v>45994</v>
      </c>
      <c r="K162" s="388" t="s">
        <v>4361</v>
      </c>
      <c r="L162" s="188" t="s">
        <v>2245</v>
      </c>
      <c r="M162" s="160">
        <v>1</v>
      </c>
      <c r="N162" s="160">
        <v>0</v>
      </c>
      <c r="O162" s="161" t="s">
        <v>2246</v>
      </c>
      <c r="P162" s="52"/>
    </row>
    <row r="163" spans="1:16" s="137" customFormat="1" ht="72" hidden="1" customHeight="1">
      <c r="A163" s="190">
        <v>151</v>
      </c>
      <c r="B163" s="158" t="s">
        <v>556</v>
      </c>
      <c r="C163" s="158">
        <v>1</v>
      </c>
      <c r="D163" s="158" t="s">
        <v>124</v>
      </c>
      <c r="E163" s="158" t="s">
        <v>599</v>
      </c>
      <c r="F163" s="191" t="s">
        <v>587</v>
      </c>
      <c r="G163" s="52"/>
      <c r="H163" s="52"/>
      <c r="I163" s="278">
        <v>46001</v>
      </c>
      <c r="J163" s="278">
        <v>46002</v>
      </c>
      <c r="K163" s="159" t="s">
        <v>2</v>
      </c>
      <c r="L163" s="188" t="s">
        <v>2245</v>
      </c>
      <c r="M163" s="160">
        <v>1</v>
      </c>
      <c r="N163" s="160">
        <v>0</v>
      </c>
      <c r="O163" s="161" t="s">
        <v>2246</v>
      </c>
      <c r="P163" s="52"/>
    </row>
    <row r="164" spans="1:16" s="137" customFormat="1" ht="72" hidden="1" customHeight="1">
      <c r="A164" s="191">
        <v>152</v>
      </c>
      <c r="B164" s="162" t="s">
        <v>557</v>
      </c>
      <c r="C164" s="162">
        <v>0</v>
      </c>
      <c r="D164" s="162" t="s">
        <v>124</v>
      </c>
      <c r="E164" s="162" t="s">
        <v>599</v>
      </c>
      <c r="F164" s="192" t="s">
        <v>591</v>
      </c>
      <c r="G164" s="52"/>
      <c r="H164" s="52"/>
      <c r="I164" s="278">
        <v>45990</v>
      </c>
      <c r="J164" s="278">
        <v>45994</v>
      </c>
      <c r="K164" s="388" t="s">
        <v>4361</v>
      </c>
      <c r="L164" s="188" t="s">
        <v>2245</v>
      </c>
      <c r="M164" s="160">
        <v>1</v>
      </c>
      <c r="N164" s="160">
        <v>0</v>
      </c>
      <c r="O164" s="161" t="s">
        <v>2246</v>
      </c>
      <c r="P164" s="52"/>
    </row>
    <row r="165" spans="1:16" s="137" customFormat="1" ht="72" hidden="1" customHeight="1">
      <c r="A165" s="192">
        <v>153</v>
      </c>
      <c r="B165" s="158" t="s">
        <v>557</v>
      </c>
      <c r="C165" s="158">
        <v>1</v>
      </c>
      <c r="D165" s="158" t="s">
        <v>124</v>
      </c>
      <c r="E165" s="158" t="s">
        <v>599</v>
      </c>
      <c r="F165" s="191" t="s">
        <v>591</v>
      </c>
      <c r="G165" s="52"/>
      <c r="H165" s="52"/>
      <c r="I165" s="278">
        <v>46001</v>
      </c>
      <c r="J165" s="278">
        <v>46005</v>
      </c>
      <c r="K165" s="159" t="s">
        <v>2</v>
      </c>
      <c r="L165" s="188" t="s">
        <v>2245</v>
      </c>
      <c r="M165" s="160">
        <v>1</v>
      </c>
      <c r="N165" s="160">
        <v>0</v>
      </c>
      <c r="O165" s="161" t="s">
        <v>2246</v>
      </c>
      <c r="P165" s="52"/>
    </row>
    <row r="166" spans="1:16" s="137" customFormat="1" ht="72" hidden="1" customHeight="1">
      <c r="A166" s="190">
        <v>154</v>
      </c>
      <c r="B166" s="162" t="s">
        <v>558</v>
      </c>
      <c r="C166" s="162">
        <v>0</v>
      </c>
      <c r="D166" s="162" t="s">
        <v>124</v>
      </c>
      <c r="E166" s="162" t="s">
        <v>599</v>
      </c>
      <c r="F166" s="192" t="s">
        <v>592</v>
      </c>
      <c r="G166" s="52"/>
      <c r="H166" s="52"/>
      <c r="I166" s="278">
        <v>45990</v>
      </c>
      <c r="J166" s="278">
        <v>45994</v>
      </c>
      <c r="K166" s="388" t="s">
        <v>4361</v>
      </c>
      <c r="L166" s="188" t="s">
        <v>2245</v>
      </c>
      <c r="M166" s="160">
        <v>1</v>
      </c>
      <c r="N166" s="160">
        <v>0</v>
      </c>
      <c r="O166" s="161" t="s">
        <v>2246</v>
      </c>
      <c r="P166" s="52"/>
    </row>
    <row r="167" spans="1:16" s="137" customFormat="1" ht="72" hidden="1" customHeight="1">
      <c r="A167" s="191">
        <v>155</v>
      </c>
      <c r="B167" s="158" t="s">
        <v>558</v>
      </c>
      <c r="C167" s="158">
        <v>1</v>
      </c>
      <c r="D167" s="158" t="s">
        <v>124</v>
      </c>
      <c r="E167" s="158" t="s">
        <v>599</v>
      </c>
      <c r="F167" s="191" t="s">
        <v>592</v>
      </c>
      <c r="G167" s="52"/>
      <c r="H167" s="52"/>
      <c r="I167" s="278">
        <v>46001</v>
      </c>
      <c r="J167" s="278">
        <v>46005</v>
      </c>
      <c r="K167" s="159" t="s">
        <v>2</v>
      </c>
      <c r="L167" s="188" t="s">
        <v>2245</v>
      </c>
      <c r="M167" s="160">
        <v>1</v>
      </c>
      <c r="N167" s="160">
        <v>0</v>
      </c>
      <c r="O167" s="161" t="s">
        <v>2246</v>
      </c>
      <c r="P167" s="52"/>
    </row>
    <row r="168" spans="1:16" s="137" customFormat="1" ht="72" hidden="1" customHeight="1">
      <c r="A168" s="192">
        <v>156</v>
      </c>
      <c r="B168" s="162" t="s">
        <v>559</v>
      </c>
      <c r="C168" s="162">
        <v>0</v>
      </c>
      <c r="D168" s="162" t="s">
        <v>124</v>
      </c>
      <c r="E168" s="162" t="s">
        <v>599</v>
      </c>
      <c r="F168" s="192" t="s">
        <v>593</v>
      </c>
      <c r="G168" s="52"/>
      <c r="H168" s="52"/>
      <c r="I168" s="278">
        <v>45990</v>
      </c>
      <c r="J168" s="278">
        <v>45994</v>
      </c>
      <c r="K168" s="388" t="s">
        <v>4361</v>
      </c>
      <c r="L168" s="188" t="s">
        <v>2245</v>
      </c>
      <c r="M168" s="160">
        <v>1</v>
      </c>
      <c r="N168" s="160">
        <v>0</v>
      </c>
      <c r="O168" s="161" t="s">
        <v>2246</v>
      </c>
      <c r="P168" s="52"/>
    </row>
    <row r="169" spans="1:16" s="137" customFormat="1" ht="72" hidden="1" customHeight="1">
      <c r="A169" s="190">
        <v>157</v>
      </c>
      <c r="B169" s="158" t="s">
        <v>559</v>
      </c>
      <c r="C169" s="158">
        <v>1</v>
      </c>
      <c r="D169" s="158" t="s">
        <v>124</v>
      </c>
      <c r="E169" s="158" t="s">
        <v>599</v>
      </c>
      <c r="F169" s="191" t="s">
        <v>593</v>
      </c>
      <c r="G169" s="52"/>
      <c r="H169" s="52"/>
      <c r="I169" s="278">
        <v>46001</v>
      </c>
      <c r="J169" s="278">
        <v>46005</v>
      </c>
      <c r="K169" s="165" t="s">
        <v>4</v>
      </c>
      <c r="L169" s="188" t="s">
        <v>2245</v>
      </c>
      <c r="M169" s="160">
        <v>1</v>
      </c>
      <c r="N169" s="160">
        <v>0</v>
      </c>
      <c r="O169" s="161" t="s">
        <v>2246</v>
      </c>
      <c r="P169" s="52"/>
    </row>
    <row r="170" spans="1:16" s="137" customFormat="1" ht="72" hidden="1" customHeight="1">
      <c r="A170" s="191">
        <v>158</v>
      </c>
      <c r="B170" s="162" t="s">
        <v>560</v>
      </c>
      <c r="C170" s="162">
        <v>0</v>
      </c>
      <c r="D170" s="162" t="s">
        <v>124</v>
      </c>
      <c r="E170" s="162" t="s">
        <v>599</v>
      </c>
      <c r="F170" s="192" t="s">
        <v>2251</v>
      </c>
      <c r="G170" s="52"/>
      <c r="H170" s="52"/>
      <c r="I170" s="278">
        <v>45990</v>
      </c>
      <c r="J170" s="278">
        <v>45994</v>
      </c>
      <c r="K170" s="388" t="s">
        <v>4361</v>
      </c>
      <c r="L170" s="188" t="s">
        <v>2245</v>
      </c>
      <c r="M170" s="160">
        <v>1</v>
      </c>
      <c r="N170" s="160">
        <v>0</v>
      </c>
      <c r="O170" s="161" t="s">
        <v>2246</v>
      </c>
      <c r="P170" s="52"/>
    </row>
    <row r="171" spans="1:16" s="137" customFormat="1" ht="72" hidden="1" customHeight="1">
      <c r="A171" s="192">
        <v>159</v>
      </c>
      <c r="B171" s="158" t="s">
        <v>560</v>
      </c>
      <c r="C171" s="158">
        <v>1</v>
      </c>
      <c r="D171" s="158" t="s">
        <v>124</v>
      </c>
      <c r="E171" s="158" t="s">
        <v>599</v>
      </c>
      <c r="F171" s="191" t="s">
        <v>2251</v>
      </c>
      <c r="G171" s="52"/>
      <c r="H171" s="52"/>
      <c r="I171" s="278">
        <v>46001</v>
      </c>
      <c r="J171" s="280">
        <v>46367</v>
      </c>
      <c r="K171" s="326" t="s">
        <v>4</v>
      </c>
      <c r="L171" s="188" t="s">
        <v>2245</v>
      </c>
      <c r="M171" s="160">
        <v>1</v>
      </c>
      <c r="N171" s="160">
        <v>0</v>
      </c>
      <c r="O171" s="161" t="s">
        <v>2246</v>
      </c>
      <c r="P171" s="52"/>
    </row>
    <row r="172" spans="1:16" s="137" customFormat="1" ht="72" hidden="1" customHeight="1">
      <c r="A172" s="192"/>
      <c r="B172" s="158" t="s">
        <v>560</v>
      </c>
      <c r="C172" s="158">
        <v>2</v>
      </c>
      <c r="D172" s="158" t="s">
        <v>124</v>
      </c>
      <c r="E172" s="158" t="s">
        <v>599</v>
      </c>
      <c r="F172" s="191" t="s">
        <v>2251</v>
      </c>
      <c r="G172" s="52"/>
      <c r="H172" s="52"/>
      <c r="I172" s="278">
        <v>46088</v>
      </c>
      <c r="J172" s="280"/>
      <c r="K172" s="384" t="s">
        <v>8</v>
      </c>
      <c r="L172" s="188"/>
      <c r="M172" s="160"/>
      <c r="N172" s="160"/>
      <c r="O172" s="161"/>
      <c r="P172" s="52"/>
    </row>
    <row r="173" spans="1:16" s="137" customFormat="1" ht="72" hidden="1" customHeight="1">
      <c r="A173" s="190">
        <v>160</v>
      </c>
      <c r="B173" s="162" t="s">
        <v>561</v>
      </c>
      <c r="C173" s="162">
        <v>0</v>
      </c>
      <c r="D173" s="162" t="s">
        <v>124</v>
      </c>
      <c r="E173" s="162" t="s">
        <v>600</v>
      </c>
      <c r="F173" s="192" t="s">
        <v>590</v>
      </c>
      <c r="G173" s="52"/>
      <c r="H173" s="52"/>
      <c r="I173" s="278">
        <v>45990</v>
      </c>
      <c r="J173" s="278">
        <v>45994</v>
      </c>
      <c r="K173" s="388" t="s">
        <v>4361</v>
      </c>
      <c r="L173" s="188" t="s">
        <v>2245</v>
      </c>
      <c r="M173" s="160">
        <v>1</v>
      </c>
      <c r="N173" s="160">
        <v>0</v>
      </c>
      <c r="O173" s="161" t="s">
        <v>2246</v>
      </c>
      <c r="P173" s="52"/>
    </row>
    <row r="174" spans="1:16" s="137" customFormat="1" ht="72" hidden="1" customHeight="1">
      <c r="A174" s="191">
        <v>161</v>
      </c>
      <c r="B174" s="158" t="s">
        <v>561</v>
      </c>
      <c r="C174" s="158">
        <v>1</v>
      </c>
      <c r="D174" s="158" t="s">
        <v>124</v>
      </c>
      <c r="E174" s="158" t="s">
        <v>600</v>
      </c>
      <c r="F174" s="191" t="s">
        <v>590</v>
      </c>
      <c r="G174" s="52"/>
      <c r="H174" s="52"/>
      <c r="I174" s="278">
        <v>46001</v>
      </c>
      <c r="J174" s="278">
        <v>46005</v>
      </c>
      <c r="K174" s="159" t="s">
        <v>2</v>
      </c>
      <c r="L174" s="188" t="s">
        <v>2245</v>
      </c>
      <c r="M174" s="160">
        <v>1</v>
      </c>
      <c r="N174" s="160">
        <v>0</v>
      </c>
      <c r="O174" s="161" t="s">
        <v>2246</v>
      </c>
      <c r="P174" s="52"/>
    </row>
    <row r="175" spans="1:16" s="137" customFormat="1" ht="72" hidden="1" customHeight="1">
      <c r="A175" s="192">
        <v>162</v>
      </c>
      <c r="B175" s="162" t="s">
        <v>562</v>
      </c>
      <c r="C175" s="162">
        <v>0</v>
      </c>
      <c r="D175" s="162" t="s">
        <v>124</v>
      </c>
      <c r="E175" s="162" t="s">
        <v>600</v>
      </c>
      <c r="F175" s="192" t="s">
        <v>318</v>
      </c>
      <c r="G175" s="52"/>
      <c r="H175" s="52"/>
      <c r="I175" s="278">
        <v>45990</v>
      </c>
      <c r="J175" s="278">
        <v>45994</v>
      </c>
      <c r="K175" s="388" t="s">
        <v>4361</v>
      </c>
      <c r="L175" s="188" t="s">
        <v>2245</v>
      </c>
      <c r="M175" s="160">
        <v>1</v>
      </c>
      <c r="N175" s="160">
        <v>0</v>
      </c>
      <c r="O175" s="161" t="s">
        <v>2246</v>
      </c>
      <c r="P175" s="52"/>
    </row>
    <row r="176" spans="1:16" s="137" customFormat="1" ht="72" hidden="1" customHeight="1">
      <c r="A176" s="190">
        <v>163</v>
      </c>
      <c r="B176" s="158" t="s">
        <v>562</v>
      </c>
      <c r="C176" s="158">
        <v>1</v>
      </c>
      <c r="D176" s="158" t="s">
        <v>124</v>
      </c>
      <c r="E176" s="158" t="s">
        <v>600</v>
      </c>
      <c r="F176" s="191" t="s">
        <v>318</v>
      </c>
      <c r="G176" s="52"/>
      <c r="H176" s="52"/>
      <c r="I176" s="278">
        <v>46001</v>
      </c>
      <c r="J176" s="278">
        <v>46002</v>
      </c>
      <c r="K176" s="159" t="s">
        <v>2</v>
      </c>
      <c r="L176" s="188" t="s">
        <v>2245</v>
      </c>
      <c r="M176" s="160">
        <v>1</v>
      </c>
      <c r="N176" s="160">
        <v>0</v>
      </c>
      <c r="O176" s="161" t="s">
        <v>2246</v>
      </c>
      <c r="P176" s="52"/>
    </row>
    <row r="177" spans="1:16" s="137" customFormat="1" ht="72" hidden="1" customHeight="1">
      <c r="A177" s="191">
        <v>164</v>
      </c>
      <c r="B177" s="162" t="s">
        <v>563</v>
      </c>
      <c r="C177" s="162">
        <v>0</v>
      </c>
      <c r="D177" s="162" t="s">
        <v>124</v>
      </c>
      <c r="E177" s="162" t="s">
        <v>600</v>
      </c>
      <c r="F177" s="192" t="s">
        <v>587</v>
      </c>
      <c r="G177" s="52"/>
      <c r="H177" s="52"/>
      <c r="I177" s="278">
        <v>45990</v>
      </c>
      <c r="J177" s="278">
        <v>45994</v>
      </c>
      <c r="K177" s="388" t="s">
        <v>4361</v>
      </c>
      <c r="L177" s="188" t="s">
        <v>2245</v>
      </c>
      <c r="M177" s="160">
        <v>1</v>
      </c>
      <c r="N177" s="160">
        <v>0</v>
      </c>
      <c r="O177" s="161" t="s">
        <v>2246</v>
      </c>
      <c r="P177" s="52"/>
    </row>
    <row r="178" spans="1:16" s="137" customFormat="1" ht="72" hidden="1" customHeight="1">
      <c r="A178" s="192">
        <v>165</v>
      </c>
      <c r="B178" s="158" t="s">
        <v>563</v>
      </c>
      <c r="C178" s="158">
        <v>1</v>
      </c>
      <c r="D178" s="158" t="s">
        <v>124</v>
      </c>
      <c r="E178" s="158" t="s">
        <v>600</v>
      </c>
      <c r="F178" s="191" t="s">
        <v>587</v>
      </c>
      <c r="G178" s="52"/>
      <c r="H178" s="52"/>
      <c r="I178" s="278">
        <v>46001</v>
      </c>
      <c r="J178" s="278">
        <v>46002</v>
      </c>
      <c r="K178" s="159" t="s">
        <v>2</v>
      </c>
      <c r="L178" s="188" t="s">
        <v>2245</v>
      </c>
      <c r="M178" s="160">
        <v>1</v>
      </c>
      <c r="N178" s="160">
        <v>0</v>
      </c>
      <c r="O178" s="161" t="s">
        <v>2246</v>
      </c>
      <c r="P178" s="52"/>
    </row>
    <row r="179" spans="1:16" s="137" customFormat="1" ht="72" hidden="1" customHeight="1">
      <c r="A179" s="190">
        <v>166</v>
      </c>
      <c r="B179" s="162" t="s">
        <v>564</v>
      </c>
      <c r="C179" s="162">
        <v>0</v>
      </c>
      <c r="D179" s="162" t="s">
        <v>124</v>
      </c>
      <c r="E179" s="162" t="s">
        <v>600</v>
      </c>
      <c r="F179" s="192" t="s">
        <v>591</v>
      </c>
      <c r="G179" s="52"/>
      <c r="H179" s="52"/>
      <c r="I179" s="278">
        <v>45990</v>
      </c>
      <c r="J179" s="278">
        <v>45994</v>
      </c>
      <c r="K179" s="388" t="s">
        <v>4361</v>
      </c>
      <c r="L179" s="188" t="s">
        <v>2245</v>
      </c>
      <c r="M179" s="160">
        <v>1</v>
      </c>
      <c r="N179" s="160">
        <v>0</v>
      </c>
      <c r="O179" s="161" t="s">
        <v>2246</v>
      </c>
      <c r="P179" s="52"/>
    </row>
    <row r="180" spans="1:16" s="137" customFormat="1" ht="72" hidden="1" customHeight="1">
      <c r="A180" s="191">
        <v>167</v>
      </c>
      <c r="B180" s="158" t="s">
        <v>564</v>
      </c>
      <c r="C180" s="158">
        <v>1</v>
      </c>
      <c r="D180" s="158" t="s">
        <v>124</v>
      </c>
      <c r="E180" s="158" t="s">
        <v>600</v>
      </c>
      <c r="F180" s="191" t="s">
        <v>591</v>
      </c>
      <c r="G180" s="52"/>
      <c r="H180" s="52"/>
      <c r="I180" s="278">
        <v>46001</v>
      </c>
      <c r="J180" s="278">
        <v>46002</v>
      </c>
      <c r="K180" s="159" t="s">
        <v>2</v>
      </c>
      <c r="L180" s="188" t="s">
        <v>2245</v>
      </c>
      <c r="M180" s="160">
        <v>1</v>
      </c>
      <c r="N180" s="160">
        <v>0</v>
      </c>
      <c r="O180" s="161" t="s">
        <v>2246</v>
      </c>
      <c r="P180" s="52"/>
    </row>
    <row r="181" spans="1:16" s="137" customFormat="1" ht="72" hidden="1" customHeight="1">
      <c r="A181" s="192">
        <v>168</v>
      </c>
      <c r="B181" s="162" t="s">
        <v>565</v>
      </c>
      <c r="C181" s="162">
        <v>0</v>
      </c>
      <c r="D181" s="162" t="s">
        <v>124</v>
      </c>
      <c r="E181" s="162" t="s">
        <v>600</v>
      </c>
      <c r="F181" s="192" t="s">
        <v>592</v>
      </c>
      <c r="G181" s="52"/>
      <c r="H181" s="52"/>
      <c r="I181" s="278">
        <v>45990</v>
      </c>
      <c r="J181" s="278">
        <v>45994</v>
      </c>
      <c r="K181" s="165" t="s">
        <v>4</v>
      </c>
      <c r="L181" s="188" t="s">
        <v>2245</v>
      </c>
      <c r="M181" s="160">
        <v>1</v>
      </c>
      <c r="N181" s="160">
        <v>0</v>
      </c>
      <c r="O181" s="161" t="s">
        <v>2246</v>
      </c>
      <c r="P181" s="52"/>
    </row>
    <row r="182" spans="1:16" s="137" customFormat="1" ht="72" hidden="1" customHeight="1">
      <c r="A182" s="190">
        <v>169</v>
      </c>
      <c r="B182" s="158" t="s">
        <v>565</v>
      </c>
      <c r="C182" s="158">
        <v>1</v>
      </c>
      <c r="D182" s="158" t="s">
        <v>124</v>
      </c>
      <c r="E182" s="158" t="s">
        <v>600</v>
      </c>
      <c r="F182" s="191" t="s">
        <v>592</v>
      </c>
      <c r="G182" s="52"/>
      <c r="H182" s="52"/>
      <c r="I182" s="278">
        <v>46001</v>
      </c>
      <c r="J182" s="278">
        <v>46002</v>
      </c>
      <c r="K182" s="159" t="s">
        <v>2</v>
      </c>
      <c r="L182" s="188" t="s">
        <v>2245</v>
      </c>
      <c r="M182" s="160">
        <v>1</v>
      </c>
      <c r="N182" s="160">
        <v>0</v>
      </c>
      <c r="O182" s="161" t="s">
        <v>2246</v>
      </c>
      <c r="P182" s="52"/>
    </row>
    <row r="183" spans="1:16" s="137" customFormat="1" ht="72" hidden="1" customHeight="1">
      <c r="A183" s="191">
        <v>170</v>
      </c>
      <c r="B183" s="162" t="s">
        <v>566</v>
      </c>
      <c r="C183" s="162">
        <v>0</v>
      </c>
      <c r="D183" s="162" t="s">
        <v>124</v>
      </c>
      <c r="E183" s="162" t="s">
        <v>600</v>
      </c>
      <c r="F183" s="192" t="s">
        <v>593</v>
      </c>
      <c r="G183" s="52"/>
      <c r="H183" s="52"/>
      <c r="I183" s="278">
        <v>45990</v>
      </c>
      <c r="J183" s="278">
        <v>45994</v>
      </c>
      <c r="K183" s="388" t="s">
        <v>4361</v>
      </c>
      <c r="L183" s="188" t="s">
        <v>2245</v>
      </c>
      <c r="M183" s="160">
        <v>1</v>
      </c>
      <c r="N183" s="160">
        <v>0</v>
      </c>
      <c r="O183" s="161" t="s">
        <v>2246</v>
      </c>
      <c r="P183" s="52"/>
    </row>
    <row r="184" spans="1:16" s="137" customFormat="1" ht="72" hidden="1" customHeight="1">
      <c r="A184" s="192">
        <v>171</v>
      </c>
      <c r="B184" s="158" t="s">
        <v>566</v>
      </c>
      <c r="C184" s="158">
        <v>1</v>
      </c>
      <c r="D184" s="158" t="s">
        <v>124</v>
      </c>
      <c r="E184" s="158" t="s">
        <v>600</v>
      </c>
      <c r="F184" s="191" t="s">
        <v>593</v>
      </c>
      <c r="G184" s="52"/>
      <c r="H184" s="52"/>
      <c r="I184" s="278">
        <v>46001</v>
      </c>
      <c r="J184" s="278">
        <v>46002</v>
      </c>
      <c r="K184" s="165" t="s">
        <v>4</v>
      </c>
      <c r="L184" s="188" t="s">
        <v>2245</v>
      </c>
      <c r="M184" s="160">
        <v>1</v>
      </c>
      <c r="N184" s="160">
        <v>0</v>
      </c>
      <c r="O184" s="161" t="s">
        <v>2246</v>
      </c>
      <c r="P184" s="52"/>
    </row>
    <row r="185" spans="1:16" s="137" customFormat="1" ht="72" hidden="1" customHeight="1">
      <c r="A185" s="190">
        <v>172</v>
      </c>
      <c r="B185" s="162" t="s">
        <v>567</v>
      </c>
      <c r="C185" s="162">
        <v>0</v>
      </c>
      <c r="D185" s="162" t="s">
        <v>124</v>
      </c>
      <c r="E185" s="162" t="s">
        <v>600</v>
      </c>
      <c r="F185" s="192" t="s">
        <v>2251</v>
      </c>
      <c r="G185" s="52"/>
      <c r="H185" s="52"/>
      <c r="I185" s="278">
        <v>45990</v>
      </c>
      <c r="J185" s="278">
        <v>45994</v>
      </c>
      <c r="K185" s="388" t="s">
        <v>4361</v>
      </c>
      <c r="L185" s="188" t="s">
        <v>2245</v>
      </c>
      <c r="M185" s="160">
        <v>1</v>
      </c>
      <c r="N185" s="160">
        <v>0</v>
      </c>
      <c r="O185" s="161" t="s">
        <v>2246</v>
      </c>
      <c r="P185" s="52"/>
    </row>
    <row r="186" spans="1:16" s="137" customFormat="1" ht="72" hidden="1" customHeight="1">
      <c r="A186" s="191">
        <v>173</v>
      </c>
      <c r="B186" s="158" t="s">
        <v>567</v>
      </c>
      <c r="C186" s="158">
        <v>1</v>
      </c>
      <c r="D186" s="158" t="s">
        <v>124</v>
      </c>
      <c r="E186" s="158" t="s">
        <v>600</v>
      </c>
      <c r="F186" s="191" t="s">
        <v>2251</v>
      </c>
      <c r="G186" s="52"/>
      <c r="H186" s="52"/>
      <c r="I186" s="278">
        <v>46001</v>
      </c>
      <c r="J186" s="278">
        <v>46002</v>
      </c>
      <c r="K186" s="165" t="s">
        <v>4</v>
      </c>
      <c r="L186" s="188" t="s">
        <v>2245</v>
      </c>
      <c r="M186" s="160">
        <v>1</v>
      </c>
      <c r="N186" s="160">
        <v>0</v>
      </c>
      <c r="O186" s="161" t="s">
        <v>2246</v>
      </c>
      <c r="P186" s="52"/>
    </row>
    <row r="187" spans="1:16" s="137" customFormat="1" ht="72" hidden="1" customHeight="1">
      <c r="A187" s="192">
        <v>174</v>
      </c>
      <c r="B187" s="162" t="s">
        <v>568</v>
      </c>
      <c r="C187" s="162">
        <v>0</v>
      </c>
      <c r="D187" s="162" t="s">
        <v>124</v>
      </c>
      <c r="E187" s="162" t="s">
        <v>601</v>
      </c>
      <c r="F187" s="192" t="s">
        <v>590</v>
      </c>
      <c r="G187" s="52"/>
      <c r="H187" s="52"/>
      <c r="I187" s="278">
        <v>45990</v>
      </c>
      <c r="J187" s="278">
        <v>45994</v>
      </c>
      <c r="K187" s="388" t="s">
        <v>4361</v>
      </c>
      <c r="L187" s="188" t="s">
        <v>2245</v>
      </c>
      <c r="M187" s="160">
        <v>1</v>
      </c>
      <c r="N187" s="160">
        <v>0</v>
      </c>
      <c r="O187" s="161" t="s">
        <v>2246</v>
      </c>
      <c r="P187" s="52"/>
    </row>
    <row r="188" spans="1:16" s="137" customFormat="1" ht="72" hidden="1" customHeight="1">
      <c r="A188" s="190">
        <v>175</v>
      </c>
      <c r="B188" s="158" t="s">
        <v>568</v>
      </c>
      <c r="C188" s="158">
        <v>1</v>
      </c>
      <c r="D188" s="158" t="s">
        <v>124</v>
      </c>
      <c r="E188" s="158" t="s">
        <v>601</v>
      </c>
      <c r="F188" s="191" t="s">
        <v>590</v>
      </c>
      <c r="G188" s="52"/>
      <c r="H188" s="52"/>
      <c r="I188" s="278">
        <v>46001</v>
      </c>
      <c r="J188" s="278">
        <v>46002</v>
      </c>
      <c r="K188" s="163" t="s">
        <v>2253</v>
      </c>
      <c r="L188" s="188" t="s">
        <v>2245</v>
      </c>
      <c r="M188" s="160">
        <v>1</v>
      </c>
      <c r="N188" s="160">
        <v>0</v>
      </c>
      <c r="O188" s="161" t="s">
        <v>2246</v>
      </c>
      <c r="P188" s="52"/>
    </row>
    <row r="189" spans="1:16" s="137" customFormat="1" ht="72" hidden="1" customHeight="1">
      <c r="A189" s="191">
        <v>176</v>
      </c>
      <c r="B189" s="162" t="s">
        <v>569</v>
      </c>
      <c r="C189" s="162">
        <v>0</v>
      </c>
      <c r="D189" s="162" t="s">
        <v>124</v>
      </c>
      <c r="E189" s="162" t="s">
        <v>601</v>
      </c>
      <c r="F189" s="192" t="s">
        <v>318</v>
      </c>
      <c r="G189" s="52"/>
      <c r="H189" s="52"/>
      <c r="I189" s="278">
        <v>45990</v>
      </c>
      <c r="J189" s="278">
        <v>45994</v>
      </c>
      <c r="K189" s="388" t="s">
        <v>4361</v>
      </c>
      <c r="L189" s="188" t="s">
        <v>2245</v>
      </c>
      <c r="M189" s="160">
        <v>1</v>
      </c>
      <c r="N189" s="160">
        <v>0</v>
      </c>
      <c r="O189" s="161" t="s">
        <v>2246</v>
      </c>
      <c r="P189" s="52"/>
    </row>
    <row r="190" spans="1:16" s="137" customFormat="1" ht="72" hidden="1" customHeight="1">
      <c r="A190" s="192">
        <v>177</v>
      </c>
      <c r="B190" s="158" t="s">
        <v>569</v>
      </c>
      <c r="C190" s="158">
        <v>1</v>
      </c>
      <c r="D190" s="158" t="s">
        <v>124</v>
      </c>
      <c r="E190" s="158" t="s">
        <v>601</v>
      </c>
      <c r="F190" s="191" t="s">
        <v>318</v>
      </c>
      <c r="G190" s="52"/>
      <c r="H190" s="52"/>
      <c r="I190" s="278">
        <v>46001</v>
      </c>
      <c r="J190" s="280"/>
      <c r="K190" s="164" t="s">
        <v>8</v>
      </c>
      <c r="L190" s="188" t="s">
        <v>2245</v>
      </c>
      <c r="M190" s="160">
        <v>1</v>
      </c>
      <c r="N190" s="160">
        <v>0</v>
      </c>
      <c r="O190" s="161" t="s">
        <v>2246</v>
      </c>
      <c r="P190" s="52"/>
    </row>
    <row r="191" spans="1:16" s="137" customFormat="1" ht="72" hidden="1" customHeight="1">
      <c r="A191" s="190">
        <v>178</v>
      </c>
      <c r="B191" s="162" t="s">
        <v>570</v>
      </c>
      <c r="C191" s="162">
        <v>0</v>
      </c>
      <c r="D191" s="162" t="s">
        <v>124</v>
      </c>
      <c r="E191" s="162" t="s">
        <v>601</v>
      </c>
      <c r="F191" s="192" t="s">
        <v>587</v>
      </c>
      <c r="G191" s="52"/>
      <c r="H191" s="52"/>
      <c r="I191" s="278">
        <v>45990</v>
      </c>
      <c r="J191" s="278">
        <v>45994</v>
      </c>
      <c r="K191" s="388" t="s">
        <v>4361</v>
      </c>
      <c r="L191" s="188" t="s">
        <v>2245</v>
      </c>
      <c r="M191" s="160">
        <v>1</v>
      </c>
      <c r="N191" s="160">
        <v>0</v>
      </c>
      <c r="O191" s="161" t="s">
        <v>2246</v>
      </c>
      <c r="P191" s="52"/>
    </row>
    <row r="192" spans="1:16" s="137" customFormat="1" ht="72" hidden="1" customHeight="1">
      <c r="A192" s="191">
        <v>179</v>
      </c>
      <c r="B192" s="158" t="s">
        <v>570</v>
      </c>
      <c r="C192" s="158">
        <v>1</v>
      </c>
      <c r="D192" s="158" t="s">
        <v>124</v>
      </c>
      <c r="E192" s="158" t="s">
        <v>601</v>
      </c>
      <c r="F192" s="191" t="s">
        <v>587</v>
      </c>
      <c r="G192" s="52"/>
      <c r="H192" s="52"/>
      <c r="I192" s="278">
        <v>46004</v>
      </c>
      <c r="J192" s="278">
        <v>46005</v>
      </c>
      <c r="K192" s="159" t="s">
        <v>2</v>
      </c>
      <c r="L192" s="188" t="s">
        <v>2245</v>
      </c>
      <c r="M192" s="160">
        <v>1</v>
      </c>
      <c r="N192" s="160">
        <v>0</v>
      </c>
      <c r="O192" s="161" t="s">
        <v>2246</v>
      </c>
      <c r="P192" s="52"/>
    </row>
    <row r="193" spans="1:16" s="137" customFormat="1" ht="72" hidden="1" customHeight="1">
      <c r="A193" s="192">
        <v>180</v>
      </c>
      <c r="B193" s="162" t="s">
        <v>571</v>
      </c>
      <c r="C193" s="162">
        <v>0</v>
      </c>
      <c r="D193" s="162" t="s">
        <v>124</v>
      </c>
      <c r="E193" s="162" t="s">
        <v>601</v>
      </c>
      <c r="F193" s="192" t="s">
        <v>591</v>
      </c>
      <c r="G193" s="52"/>
      <c r="H193" s="52"/>
      <c r="I193" s="278">
        <v>45990</v>
      </c>
      <c r="J193" s="278">
        <v>45994</v>
      </c>
      <c r="K193" s="388" t="s">
        <v>4361</v>
      </c>
      <c r="L193" s="188" t="s">
        <v>2245</v>
      </c>
      <c r="M193" s="160">
        <v>1</v>
      </c>
      <c r="N193" s="160">
        <v>0</v>
      </c>
      <c r="O193" s="161" t="s">
        <v>2246</v>
      </c>
      <c r="P193" s="52"/>
    </row>
    <row r="194" spans="1:16" s="137" customFormat="1" ht="72" hidden="1" customHeight="1">
      <c r="A194" s="190">
        <v>181</v>
      </c>
      <c r="B194" s="158" t="s">
        <v>571</v>
      </c>
      <c r="C194" s="158">
        <v>1</v>
      </c>
      <c r="D194" s="158" t="s">
        <v>124</v>
      </c>
      <c r="E194" s="158" t="s">
        <v>601</v>
      </c>
      <c r="F194" s="191" t="s">
        <v>591</v>
      </c>
      <c r="G194" s="52"/>
      <c r="H194" s="52"/>
      <c r="I194" s="278">
        <v>46004</v>
      </c>
      <c r="J194" s="278">
        <v>46005</v>
      </c>
      <c r="K194" s="159" t="s">
        <v>2</v>
      </c>
      <c r="L194" s="188" t="s">
        <v>2245</v>
      </c>
      <c r="M194" s="160">
        <v>1</v>
      </c>
      <c r="N194" s="160">
        <v>0</v>
      </c>
      <c r="O194" s="161" t="s">
        <v>2246</v>
      </c>
      <c r="P194" s="52"/>
    </row>
    <row r="195" spans="1:16" s="137" customFormat="1" ht="72" hidden="1" customHeight="1">
      <c r="A195" s="191">
        <v>182</v>
      </c>
      <c r="B195" s="162" t="s">
        <v>572</v>
      </c>
      <c r="C195" s="162">
        <v>0</v>
      </c>
      <c r="D195" s="162" t="s">
        <v>124</v>
      </c>
      <c r="E195" s="162" t="s">
        <v>601</v>
      </c>
      <c r="F195" s="192" t="s">
        <v>592</v>
      </c>
      <c r="G195" s="52"/>
      <c r="H195" s="52"/>
      <c r="I195" s="278">
        <v>45990</v>
      </c>
      <c r="J195" s="278">
        <v>45994</v>
      </c>
      <c r="K195" s="388" t="s">
        <v>4361</v>
      </c>
      <c r="L195" s="188" t="s">
        <v>2245</v>
      </c>
      <c r="M195" s="160">
        <v>1</v>
      </c>
      <c r="N195" s="160">
        <v>0</v>
      </c>
      <c r="O195" s="161" t="s">
        <v>2246</v>
      </c>
      <c r="P195" s="52"/>
    </row>
    <row r="196" spans="1:16" s="137" customFormat="1" ht="72" hidden="1" customHeight="1">
      <c r="A196" s="192">
        <v>183</v>
      </c>
      <c r="B196" s="158" t="s">
        <v>572</v>
      </c>
      <c r="C196" s="158">
        <v>1</v>
      </c>
      <c r="D196" s="158" t="s">
        <v>124</v>
      </c>
      <c r="E196" s="158" t="s">
        <v>601</v>
      </c>
      <c r="F196" s="191" t="s">
        <v>592</v>
      </c>
      <c r="G196" s="52"/>
      <c r="H196" s="52"/>
      <c r="I196" s="278">
        <v>46004</v>
      </c>
      <c r="J196" s="278">
        <v>46005</v>
      </c>
      <c r="K196" s="159" t="s">
        <v>2</v>
      </c>
      <c r="L196" s="188" t="s">
        <v>2245</v>
      </c>
      <c r="M196" s="160">
        <v>1</v>
      </c>
      <c r="N196" s="160">
        <v>0</v>
      </c>
      <c r="O196" s="161" t="s">
        <v>2246</v>
      </c>
      <c r="P196" s="52"/>
    </row>
    <row r="197" spans="1:16" s="137" customFormat="1" ht="72" hidden="1" customHeight="1">
      <c r="A197" s="190">
        <v>184</v>
      </c>
      <c r="B197" s="162" t="s">
        <v>573</v>
      </c>
      <c r="C197" s="162">
        <v>0</v>
      </c>
      <c r="D197" s="162" t="s">
        <v>124</v>
      </c>
      <c r="E197" s="162" t="s">
        <v>601</v>
      </c>
      <c r="F197" s="192" t="s">
        <v>593</v>
      </c>
      <c r="G197" s="52"/>
      <c r="H197" s="52"/>
      <c r="I197" s="278">
        <v>45990</v>
      </c>
      <c r="J197" s="278">
        <v>45994</v>
      </c>
      <c r="K197" s="388" t="s">
        <v>4361</v>
      </c>
      <c r="L197" s="188" t="s">
        <v>2245</v>
      </c>
      <c r="M197" s="160">
        <v>1</v>
      </c>
      <c r="N197" s="160">
        <v>0</v>
      </c>
      <c r="O197" s="161" t="s">
        <v>2246</v>
      </c>
      <c r="P197" s="52"/>
    </row>
    <row r="198" spans="1:16" s="137" customFormat="1" ht="72" hidden="1" customHeight="1">
      <c r="A198" s="191">
        <v>185</v>
      </c>
      <c r="B198" s="158" t="s">
        <v>573</v>
      </c>
      <c r="C198" s="158">
        <v>1</v>
      </c>
      <c r="D198" s="158" t="s">
        <v>124</v>
      </c>
      <c r="E198" s="158" t="s">
        <v>601</v>
      </c>
      <c r="F198" s="191" t="s">
        <v>593</v>
      </c>
      <c r="G198" s="52"/>
      <c r="H198" s="52"/>
      <c r="I198" s="278">
        <v>46004</v>
      </c>
      <c r="J198" s="278">
        <v>46005</v>
      </c>
      <c r="K198" s="165" t="s">
        <v>4</v>
      </c>
      <c r="L198" s="188" t="s">
        <v>2245</v>
      </c>
      <c r="M198" s="160">
        <v>1</v>
      </c>
      <c r="N198" s="160">
        <v>0</v>
      </c>
      <c r="O198" s="161" t="s">
        <v>2246</v>
      </c>
      <c r="P198" s="52"/>
    </row>
    <row r="199" spans="1:16" s="137" customFormat="1" ht="72" hidden="1" customHeight="1">
      <c r="A199" s="192">
        <v>186</v>
      </c>
      <c r="B199" s="162" t="s">
        <v>574</v>
      </c>
      <c r="C199" s="162">
        <v>0</v>
      </c>
      <c r="D199" s="162" t="s">
        <v>124</v>
      </c>
      <c r="E199" s="162" t="s">
        <v>601</v>
      </c>
      <c r="F199" s="192" t="s">
        <v>2251</v>
      </c>
      <c r="G199" s="52"/>
      <c r="H199" s="52"/>
      <c r="I199" s="278">
        <v>45990</v>
      </c>
      <c r="J199" s="278">
        <v>45994</v>
      </c>
      <c r="K199" s="388" t="s">
        <v>4361</v>
      </c>
      <c r="L199" s="188" t="s">
        <v>2245</v>
      </c>
      <c r="M199" s="160">
        <v>1</v>
      </c>
      <c r="N199" s="160">
        <v>0</v>
      </c>
      <c r="O199" s="161" t="s">
        <v>2246</v>
      </c>
      <c r="P199" s="52"/>
    </row>
    <row r="200" spans="1:16" s="137" customFormat="1" ht="72" hidden="1" customHeight="1">
      <c r="A200" s="190">
        <v>187</v>
      </c>
      <c r="B200" s="158" t="s">
        <v>574</v>
      </c>
      <c r="C200" s="158">
        <v>1</v>
      </c>
      <c r="D200" s="158" t="s">
        <v>124</v>
      </c>
      <c r="E200" s="158" t="s">
        <v>601</v>
      </c>
      <c r="F200" s="191" t="s">
        <v>2251</v>
      </c>
      <c r="G200" s="52"/>
      <c r="H200" s="52"/>
      <c r="I200" s="278">
        <v>45990</v>
      </c>
      <c r="J200" s="278">
        <v>45994</v>
      </c>
      <c r="K200" s="165" t="s">
        <v>4</v>
      </c>
      <c r="L200" s="188" t="s">
        <v>2245</v>
      </c>
      <c r="M200" s="160">
        <v>1</v>
      </c>
      <c r="N200" s="160">
        <v>0</v>
      </c>
      <c r="O200" s="161" t="s">
        <v>2246</v>
      </c>
      <c r="P200" s="52"/>
    </row>
    <row r="201" spans="1:16" s="137" customFormat="1" ht="72" hidden="1" customHeight="1">
      <c r="A201" s="191">
        <v>188</v>
      </c>
      <c r="B201" s="162" t="s">
        <v>575</v>
      </c>
      <c r="C201" s="162">
        <v>0</v>
      </c>
      <c r="D201" s="162" t="s">
        <v>124</v>
      </c>
      <c r="E201" s="162" t="s">
        <v>602</v>
      </c>
      <c r="F201" s="192" t="s">
        <v>590</v>
      </c>
      <c r="G201" s="52"/>
      <c r="H201" s="52"/>
      <c r="I201" s="278">
        <v>45990</v>
      </c>
      <c r="J201" s="278">
        <v>45994</v>
      </c>
      <c r="K201" s="388" t="s">
        <v>4361</v>
      </c>
      <c r="L201" s="188" t="s">
        <v>2245</v>
      </c>
      <c r="M201" s="160">
        <v>1</v>
      </c>
      <c r="N201" s="160">
        <v>0</v>
      </c>
      <c r="O201" s="161" t="s">
        <v>2246</v>
      </c>
      <c r="P201" s="52"/>
    </row>
    <row r="202" spans="1:16" s="137" customFormat="1" ht="72" hidden="1" customHeight="1">
      <c r="A202" s="192">
        <v>189</v>
      </c>
      <c r="B202" s="158" t="s">
        <v>575</v>
      </c>
      <c r="C202" s="158">
        <v>1</v>
      </c>
      <c r="D202" s="158" t="s">
        <v>124</v>
      </c>
      <c r="E202" s="158" t="s">
        <v>602</v>
      </c>
      <c r="F202" s="191" t="s">
        <v>590</v>
      </c>
      <c r="G202" s="52"/>
      <c r="H202" s="52"/>
      <c r="I202" s="278">
        <v>46004</v>
      </c>
      <c r="J202" s="278">
        <v>46005</v>
      </c>
      <c r="K202" s="159" t="s">
        <v>2</v>
      </c>
      <c r="L202" s="188" t="s">
        <v>2245</v>
      </c>
      <c r="M202" s="160">
        <v>1</v>
      </c>
      <c r="N202" s="160">
        <v>0</v>
      </c>
      <c r="O202" s="161" t="s">
        <v>2246</v>
      </c>
      <c r="P202" s="52"/>
    </row>
    <row r="203" spans="1:16" s="137" customFormat="1" ht="72" hidden="1" customHeight="1">
      <c r="A203" s="190">
        <v>190</v>
      </c>
      <c r="B203" s="162" t="s">
        <v>576</v>
      </c>
      <c r="C203" s="162">
        <v>0</v>
      </c>
      <c r="D203" s="162" t="s">
        <v>124</v>
      </c>
      <c r="E203" s="162" t="s">
        <v>602</v>
      </c>
      <c r="F203" s="192" t="s">
        <v>318</v>
      </c>
      <c r="G203" s="52"/>
      <c r="H203" s="52"/>
      <c r="I203" s="278">
        <v>45990</v>
      </c>
      <c r="J203" s="278">
        <v>45994</v>
      </c>
      <c r="K203" s="388" t="s">
        <v>4361</v>
      </c>
      <c r="L203" s="188" t="s">
        <v>2245</v>
      </c>
      <c r="M203" s="160">
        <v>1</v>
      </c>
      <c r="N203" s="160">
        <v>0</v>
      </c>
      <c r="O203" s="161" t="s">
        <v>2246</v>
      </c>
      <c r="P203" s="52"/>
    </row>
    <row r="204" spans="1:16" s="137" customFormat="1" ht="72" hidden="1" customHeight="1">
      <c r="A204" s="191">
        <v>191</v>
      </c>
      <c r="B204" s="158" t="s">
        <v>576</v>
      </c>
      <c r="C204" s="158">
        <v>1</v>
      </c>
      <c r="D204" s="158" t="s">
        <v>124</v>
      </c>
      <c r="E204" s="158" t="s">
        <v>602</v>
      </c>
      <c r="F204" s="191" t="s">
        <v>318</v>
      </c>
      <c r="G204" s="52"/>
      <c r="H204" s="52"/>
      <c r="I204" s="278">
        <v>46004</v>
      </c>
      <c r="J204" s="278">
        <v>46005</v>
      </c>
      <c r="K204" s="165" t="s">
        <v>4</v>
      </c>
      <c r="L204" s="188" t="s">
        <v>2245</v>
      </c>
      <c r="M204" s="160">
        <v>1</v>
      </c>
      <c r="N204" s="160">
        <v>0</v>
      </c>
      <c r="O204" s="161" t="s">
        <v>2246</v>
      </c>
      <c r="P204" s="52"/>
    </row>
    <row r="205" spans="1:16" s="137" customFormat="1" ht="72" hidden="1" customHeight="1">
      <c r="A205" s="192">
        <v>192</v>
      </c>
      <c r="B205" s="162" t="s">
        <v>577</v>
      </c>
      <c r="C205" s="162">
        <v>0</v>
      </c>
      <c r="D205" s="162" t="s">
        <v>124</v>
      </c>
      <c r="E205" s="162" t="s">
        <v>602</v>
      </c>
      <c r="F205" s="192" t="s">
        <v>587</v>
      </c>
      <c r="G205" s="52"/>
      <c r="H205" s="52"/>
      <c r="I205" s="278">
        <v>45990</v>
      </c>
      <c r="J205" s="278">
        <v>45994</v>
      </c>
      <c r="K205" s="388" t="s">
        <v>4361</v>
      </c>
      <c r="L205" s="188" t="s">
        <v>2245</v>
      </c>
      <c r="M205" s="160">
        <v>1</v>
      </c>
      <c r="N205" s="160">
        <v>0</v>
      </c>
      <c r="O205" s="161" t="s">
        <v>2246</v>
      </c>
      <c r="P205" s="52"/>
    </row>
    <row r="206" spans="1:16" s="137" customFormat="1" ht="72" hidden="1" customHeight="1">
      <c r="A206" s="190">
        <v>193</v>
      </c>
      <c r="B206" s="158" t="s">
        <v>577</v>
      </c>
      <c r="C206" s="158">
        <v>1</v>
      </c>
      <c r="D206" s="158" t="s">
        <v>124</v>
      </c>
      <c r="E206" s="158" t="s">
        <v>602</v>
      </c>
      <c r="F206" s="191" t="s">
        <v>587</v>
      </c>
      <c r="G206" s="52"/>
      <c r="H206" s="52"/>
      <c r="I206" s="278">
        <v>46004</v>
      </c>
      <c r="J206" s="278">
        <v>46005</v>
      </c>
      <c r="K206" s="165" t="s">
        <v>4</v>
      </c>
      <c r="L206" s="188" t="s">
        <v>2245</v>
      </c>
      <c r="M206" s="160">
        <v>1</v>
      </c>
      <c r="N206" s="160">
        <v>0</v>
      </c>
      <c r="O206" s="161" t="s">
        <v>2246</v>
      </c>
      <c r="P206" s="52"/>
    </row>
    <row r="207" spans="1:16" s="137" customFormat="1" ht="72" hidden="1" customHeight="1">
      <c r="A207" s="191">
        <v>194</v>
      </c>
      <c r="B207" s="162" t="s">
        <v>578</v>
      </c>
      <c r="C207" s="162">
        <v>0</v>
      </c>
      <c r="D207" s="162" t="s">
        <v>124</v>
      </c>
      <c r="E207" s="162" t="s">
        <v>602</v>
      </c>
      <c r="F207" s="192" t="s">
        <v>591</v>
      </c>
      <c r="G207" s="52"/>
      <c r="H207" s="52"/>
      <c r="I207" s="278">
        <v>45990</v>
      </c>
      <c r="J207" s="278">
        <v>45994</v>
      </c>
      <c r="K207" s="388" t="s">
        <v>4361</v>
      </c>
      <c r="L207" s="188" t="s">
        <v>2245</v>
      </c>
      <c r="M207" s="160">
        <v>1</v>
      </c>
      <c r="N207" s="160">
        <v>0</v>
      </c>
      <c r="O207" s="161" t="s">
        <v>2246</v>
      </c>
      <c r="P207" s="52"/>
    </row>
    <row r="208" spans="1:16" s="137" customFormat="1" ht="72" hidden="1" customHeight="1">
      <c r="A208" s="192">
        <v>195</v>
      </c>
      <c r="B208" s="158" t="s">
        <v>578</v>
      </c>
      <c r="C208" s="158">
        <v>1</v>
      </c>
      <c r="D208" s="158" t="s">
        <v>124</v>
      </c>
      <c r="E208" s="158" t="s">
        <v>602</v>
      </c>
      <c r="F208" s="191" t="s">
        <v>591</v>
      </c>
      <c r="G208" s="52"/>
      <c r="H208" s="52"/>
      <c r="I208" s="278">
        <v>46004</v>
      </c>
      <c r="J208" s="278">
        <v>46005</v>
      </c>
      <c r="K208" s="159" t="s">
        <v>2</v>
      </c>
      <c r="L208" s="188" t="s">
        <v>2245</v>
      </c>
      <c r="M208" s="160">
        <v>1</v>
      </c>
      <c r="N208" s="160">
        <v>0</v>
      </c>
      <c r="O208" s="161" t="s">
        <v>2246</v>
      </c>
      <c r="P208" s="52"/>
    </row>
    <row r="209" spans="1:16" s="137" customFormat="1" ht="72" hidden="1" customHeight="1">
      <c r="A209" s="190">
        <v>196</v>
      </c>
      <c r="B209" s="162" t="s">
        <v>579</v>
      </c>
      <c r="C209" s="162">
        <v>0</v>
      </c>
      <c r="D209" s="162" t="s">
        <v>124</v>
      </c>
      <c r="E209" s="162" t="s">
        <v>602</v>
      </c>
      <c r="F209" s="192" t="s">
        <v>592</v>
      </c>
      <c r="G209" s="52"/>
      <c r="H209" s="52"/>
      <c r="I209" s="278">
        <v>45990</v>
      </c>
      <c r="J209" s="278">
        <v>45994</v>
      </c>
      <c r="K209" s="388" t="s">
        <v>4361</v>
      </c>
      <c r="L209" s="188" t="s">
        <v>2245</v>
      </c>
      <c r="M209" s="160">
        <v>1</v>
      </c>
      <c r="N209" s="160">
        <v>0</v>
      </c>
      <c r="O209" s="161" t="s">
        <v>2246</v>
      </c>
      <c r="P209" s="52"/>
    </row>
    <row r="210" spans="1:16" s="137" customFormat="1" ht="72" hidden="1" customHeight="1">
      <c r="A210" s="191">
        <v>197</v>
      </c>
      <c r="B210" s="158" t="s">
        <v>579</v>
      </c>
      <c r="C210" s="158">
        <v>1</v>
      </c>
      <c r="D210" s="158" t="s">
        <v>124</v>
      </c>
      <c r="E210" s="158" t="s">
        <v>2254</v>
      </c>
      <c r="F210" s="191" t="s">
        <v>592</v>
      </c>
      <c r="G210" s="52"/>
      <c r="H210" s="52"/>
      <c r="I210" s="278">
        <v>46004</v>
      </c>
      <c r="J210" s="278">
        <v>46005</v>
      </c>
      <c r="K210" s="163" t="s">
        <v>2253</v>
      </c>
      <c r="L210" s="188" t="s">
        <v>2245</v>
      </c>
      <c r="M210" s="160">
        <v>1</v>
      </c>
      <c r="N210" s="160">
        <v>0</v>
      </c>
      <c r="O210" s="161" t="s">
        <v>2246</v>
      </c>
      <c r="P210" s="52"/>
    </row>
    <row r="211" spans="1:16" s="137" customFormat="1" ht="72" hidden="1" customHeight="1">
      <c r="A211" s="192">
        <v>198</v>
      </c>
      <c r="B211" s="162" t="s">
        <v>580</v>
      </c>
      <c r="C211" s="162">
        <v>0</v>
      </c>
      <c r="D211" s="162" t="s">
        <v>124</v>
      </c>
      <c r="E211" s="162" t="s">
        <v>602</v>
      </c>
      <c r="F211" s="192" t="s">
        <v>593</v>
      </c>
      <c r="G211" s="52"/>
      <c r="H211" s="52"/>
      <c r="I211" s="278">
        <v>45990</v>
      </c>
      <c r="J211" s="278">
        <v>45994</v>
      </c>
      <c r="K211" s="388" t="s">
        <v>4361</v>
      </c>
      <c r="L211" s="188" t="s">
        <v>2245</v>
      </c>
      <c r="M211" s="160">
        <v>1</v>
      </c>
      <c r="N211" s="160">
        <v>0</v>
      </c>
      <c r="O211" s="161" t="s">
        <v>2246</v>
      </c>
      <c r="P211" s="52"/>
    </row>
    <row r="212" spans="1:16" s="137" customFormat="1" ht="72" hidden="1" customHeight="1">
      <c r="A212" s="190">
        <v>199</v>
      </c>
      <c r="B212" s="158" t="s">
        <v>580</v>
      </c>
      <c r="C212" s="158">
        <v>1</v>
      </c>
      <c r="D212" s="158" t="s">
        <v>124</v>
      </c>
      <c r="E212" s="158" t="s">
        <v>602</v>
      </c>
      <c r="F212" s="191" t="s">
        <v>593</v>
      </c>
      <c r="G212" s="52"/>
      <c r="H212" s="52"/>
      <c r="I212" s="278">
        <v>45990</v>
      </c>
      <c r="J212" s="278">
        <v>45994</v>
      </c>
      <c r="K212" s="165" t="s">
        <v>4</v>
      </c>
      <c r="L212" s="188" t="s">
        <v>2245</v>
      </c>
      <c r="M212" s="160">
        <v>1</v>
      </c>
      <c r="N212" s="160">
        <v>0</v>
      </c>
      <c r="O212" s="161" t="s">
        <v>2246</v>
      </c>
      <c r="P212" s="52"/>
    </row>
    <row r="213" spans="1:16" s="137" customFormat="1" ht="72" hidden="1" customHeight="1">
      <c r="A213" s="191">
        <v>200</v>
      </c>
      <c r="B213" s="162" t="s">
        <v>581</v>
      </c>
      <c r="C213" s="162">
        <v>0</v>
      </c>
      <c r="D213" s="162" t="s">
        <v>124</v>
      </c>
      <c r="E213" s="162" t="s">
        <v>602</v>
      </c>
      <c r="F213" s="192" t="s">
        <v>2251</v>
      </c>
      <c r="G213" s="52"/>
      <c r="H213" s="52"/>
      <c r="I213" s="278">
        <v>45990</v>
      </c>
      <c r="J213" s="278">
        <v>45994</v>
      </c>
      <c r="K213" s="388" t="s">
        <v>4361</v>
      </c>
      <c r="L213" s="188" t="s">
        <v>2245</v>
      </c>
      <c r="M213" s="160">
        <v>1</v>
      </c>
      <c r="N213" s="160">
        <v>0</v>
      </c>
      <c r="O213" s="161" t="s">
        <v>2246</v>
      </c>
      <c r="P213" s="52"/>
    </row>
    <row r="214" spans="1:16" s="137" customFormat="1" ht="72" hidden="1" customHeight="1">
      <c r="A214" s="192">
        <v>201</v>
      </c>
      <c r="B214" s="158" t="s">
        <v>581</v>
      </c>
      <c r="C214" s="158">
        <v>1</v>
      </c>
      <c r="D214" s="158" t="s">
        <v>124</v>
      </c>
      <c r="E214" s="158" t="s">
        <v>602</v>
      </c>
      <c r="F214" s="191" t="s">
        <v>2251</v>
      </c>
      <c r="G214" s="52"/>
      <c r="H214" s="52"/>
      <c r="I214" s="278">
        <v>45990</v>
      </c>
      <c r="J214" s="278">
        <v>45994</v>
      </c>
      <c r="K214" s="165" t="s">
        <v>4</v>
      </c>
      <c r="L214" s="188" t="s">
        <v>2245</v>
      </c>
      <c r="M214" s="160">
        <v>1</v>
      </c>
      <c r="N214" s="160">
        <v>0</v>
      </c>
      <c r="O214" s="161" t="s">
        <v>2246</v>
      </c>
      <c r="P214" s="52"/>
    </row>
    <row r="215" spans="1:16" s="137" customFormat="1" ht="72" hidden="1" customHeight="1">
      <c r="A215" s="190">
        <v>202</v>
      </c>
      <c r="B215" s="162" t="s">
        <v>609</v>
      </c>
      <c r="C215" s="162">
        <v>0</v>
      </c>
      <c r="D215" s="162" t="s">
        <v>124</v>
      </c>
      <c r="E215" s="162" t="s">
        <v>1672</v>
      </c>
      <c r="F215" s="192" t="s">
        <v>317</v>
      </c>
      <c r="G215" s="52"/>
      <c r="H215" s="52"/>
      <c r="I215" s="278">
        <v>46011</v>
      </c>
      <c r="J215" s="278">
        <v>46013</v>
      </c>
      <c r="K215" s="159" t="s">
        <v>2</v>
      </c>
      <c r="L215" s="188" t="s">
        <v>2245</v>
      </c>
      <c r="M215" s="160">
        <v>1</v>
      </c>
      <c r="N215" s="160">
        <v>0</v>
      </c>
      <c r="O215" s="161" t="s">
        <v>2246</v>
      </c>
      <c r="P215" s="52"/>
    </row>
    <row r="216" spans="1:16" s="137" customFormat="1" ht="72" hidden="1" customHeight="1">
      <c r="A216" s="191">
        <v>203</v>
      </c>
      <c r="B216" s="158" t="s">
        <v>610</v>
      </c>
      <c r="C216" s="158">
        <v>0</v>
      </c>
      <c r="D216" s="158" t="s">
        <v>124</v>
      </c>
      <c r="E216" s="158" t="s">
        <v>1672</v>
      </c>
      <c r="F216" s="191" t="s">
        <v>318</v>
      </c>
      <c r="G216" s="52"/>
      <c r="H216" s="52"/>
      <c r="I216" s="278">
        <v>46011</v>
      </c>
      <c r="J216" s="278">
        <v>46013</v>
      </c>
      <c r="K216" s="159" t="s">
        <v>2</v>
      </c>
      <c r="L216" s="188" t="s">
        <v>2245</v>
      </c>
      <c r="M216" s="160">
        <v>1</v>
      </c>
      <c r="N216" s="160">
        <v>0</v>
      </c>
      <c r="O216" s="161" t="s">
        <v>2246</v>
      </c>
      <c r="P216" s="52"/>
    </row>
    <row r="217" spans="1:16" s="137" customFormat="1" ht="72" hidden="1" customHeight="1">
      <c r="A217" s="192">
        <v>204</v>
      </c>
      <c r="B217" s="162" t="s">
        <v>1644</v>
      </c>
      <c r="C217" s="162">
        <v>0</v>
      </c>
      <c r="D217" s="162" t="s">
        <v>124</v>
      </c>
      <c r="E217" s="162" t="s">
        <v>1672</v>
      </c>
      <c r="F217" s="192" t="s">
        <v>319</v>
      </c>
      <c r="G217" s="52"/>
      <c r="H217" s="52"/>
      <c r="I217" s="278">
        <v>46011</v>
      </c>
      <c r="J217" s="278">
        <v>46013</v>
      </c>
      <c r="K217" s="159" t="s">
        <v>2</v>
      </c>
      <c r="L217" s="188" t="s">
        <v>2245</v>
      </c>
      <c r="M217" s="160">
        <v>1</v>
      </c>
      <c r="N217" s="160">
        <v>0</v>
      </c>
      <c r="O217" s="161" t="s">
        <v>2246</v>
      </c>
      <c r="P217" s="52"/>
    </row>
    <row r="218" spans="1:16" s="137" customFormat="1" ht="72" hidden="1" customHeight="1">
      <c r="A218" s="190">
        <v>205</v>
      </c>
      <c r="B218" s="158" t="s">
        <v>1645</v>
      </c>
      <c r="C218" s="158">
        <v>0</v>
      </c>
      <c r="D218" s="158" t="s">
        <v>124</v>
      </c>
      <c r="E218" s="158" t="s">
        <v>1672</v>
      </c>
      <c r="F218" s="191" t="s">
        <v>320</v>
      </c>
      <c r="G218" s="52"/>
      <c r="H218" s="52"/>
      <c r="I218" s="278">
        <v>46011</v>
      </c>
      <c r="J218" s="278">
        <v>46013</v>
      </c>
      <c r="K218" s="159" t="s">
        <v>2</v>
      </c>
      <c r="L218" s="188" t="s">
        <v>2245</v>
      </c>
      <c r="M218" s="160">
        <v>1</v>
      </c>
      <c r="N218" s="160">
        <v>0</v>
      </c>
      <c r="O218" s="161" t="s">
        <v>2246</v>
      </c>
      <c r="P218" s="52"/>
    </row>
    <row r="219" spans="1:16" s="137" customFormat="1" ht="72" hidden="1" customHeight="1">
      <c r="A219" s="191">
        <v>206</v>
      </c>
      <c r="B219" s="162" t="s">
        <v>1646</v>
      </c>
      <c r="C219" s="162">
        <v>0</v>
      </c>
      <c r="D219" s="162" t="s">
        <v>124</v>
      </c>
      <c r="E219" s="162" t="s">
        <v>1672</v>
      </c>
      <c r="F219" s="192" t="s">
        <v>321</v>
      </c>
      <c r="G219" s="52"/>
      <c r="H219" s="52"/>
      <c r="I219" s="278">
        <v>46011</v>
      </c>
      <c r="J219" s="278">
        <v>46013</v>
      </c>
      <c r="K219" s="159" t="s">
        <v>2</v>
      </c>
      <c r="L219" s="188" t="s">
        <v>2245</v>
      </c>
      <c r="M219" s="160">
        <v>1</v>
      </c>
      <c r="N219" s="160">
        <v>0</v>
      </c>
      <c r="O219" s="161" t="s">
        <v>2246</v>
      </c>
      <c r="P219" s="52"/>
    </row>
    <row r="220" spans="1:16" s="137" customFormat="1" ht="72" hidden="1" customHeight="1">
      <c r="A220" s="192">
        <v>207</v>
      </c>
      <c r="B220" s="158" t="s">
        <v>1647</v>
      </c>
      <c r="C220" s="158">
        <v>0</v>
      </c>
      <c r="D220" s="158" t="s">
        <v>124</v>
      </c>
      <c r="E220" s="158" t="s">
        <v>1672</v>
      </c>
      <c r="F220" s="191" t="s">
        <v>322</v>
      </c>
      <c r="G220" s="52"/>
      <c r="H220" s="52"/>
      <c r="I220" s="278">
        <v>46011</v>
      </c>
      <c r="J220" s="278">
        <v>46013</v>
      </c>
      <c r="K220" s="159" t="s">
        <v>2</v>
      </c>
      <c r="L220" s="188" t="s">
        <v>2245</v>
      </c>
      <c r="M220" s="160">
        <v>1</v>
      </c>
      <c r="N220" s="160">
        <v>0</v>
      </c>
      <c r="O220" s="161" t="s">
        <v>2246</v>
      </c>
      <c r="P220" s="52"/>
    </row>
    <row r="221" spans="1:16" s="137" customFormat="1" ht="72" hidden="1" customHeight="1">
      <c r="A221" s="190">
        <v>208</v>
      </c>
      <c r="B221" s="162" t="s">
        <v>1648</v>
      </c>
      <c r="C221" s="162">
        <v>0</v>
      </c>
      <c r="D221" s="162" t="s">
        <v>124</v>
      </c>
      <c r="E221" s="162" t="s">
        <v>1672</v>
      </c>
      <c r="F221" s="192" t="s">
        <v>323</v>
      </c>
      <c r="G221" s="52"/>
      <c r="H221" s="52"/>
      <c r="I221" s="278">
        <v>46011</v>
      </c>
      <c r="J221" s="278">
        <v>46013</v>
      </c>
      <c r="K221" s="159" t="s">
        <v>2</v>
      </c>
      <c r="L221" s="188" t="s">
        <v>2245</v>
      </c>
      <c r="M221" s="160">
        <v>1</v>
      </c>
      <c r="N221" s="160">
        <v>0</v>
      </c>
      <c r="O221" s="161" t="s">
        <v>2246</v>
      </c>
      <c r="P221" s="52"/>
    </row>
    <row r="222" spans="1:16" s="137" customFormat="1" ht="72" hidden="1" customHeight="1">
      <c r="A222" s="191">
        <v>209</v>
      </c>
      <c r="B222" s="158" t="s">
        <v>1649</v>
      </c>
      <c r="C222" s="158">
        <v>0</v>
      </c>
      <c r="D222" s="158" t="s">
        <v>124</v>
      </c>
      <c r="E222" s="158" t="s">
        <v>1672</v>
      </c>
      <c r="F222" s="191" t="s">
        <v>324</v>
      </c>
      <c r="G222" s="52"/>
      <c r="H222" s="52"/>
      <c r="I222" s="278">
        <v>46011</v>
      </c>
      <c r="J222" s="278">
        <v>46013</v>
      </c>
      <c r="K222" s="159" t="s">
        <v>2</v>
      </c>
      <c r="L222" s="188" t="s">
        <v>2245</v>
      </c>
      <c r="M222" s="160">
        <v>1</v>
      </c>
      <c r="N222" s="160">
        <v>0</v>
      </c>
      <c r="O222" s="161" t="s">
        <v>2246</v>
      </c>
      <c r="P222" s="52"/>
    </row>
    <row r="223" spans="1:16" s="137" customFormat="1" ht="72" hidden="1" customHeight="1">
      <c r="A223" s="192">
        <v>210</v>
      </c>
      <c r="B223" s="162" t="s">
        <v>1650</v>
      </c>
      <c r="C223" s="162">
        <v>0</v>
      </c>
      <c r="D223" s="162" t="s">
        <v>124</v>
      </c>
      <c r="E223" s="162" t="s">
        <v>1672</v>
      </c>
      <c r="F223" s="192" t="s">
        <v>325</v>
      </c>
      <c r="G223" s="52"/>
      <c r="H223" s="52"/>
      <c r="I223" s="278">
        <v>46011</v>
      </c>
      <c r="J223" s="278">
        <v>46013</v>
      </c>
      <c r="K223" s="159" t="s">
        <v>2</v>
      </c>
      <c r="L223" s="188" t="s">
        <v>2245</v>
      </c>
      <c r="M223" s="160">
        <v>1</v>
      </c>
      <c r="N223" s="160">
        <v>0</v>
      </c>
      <c r="O223" s="161" t="s">
        <v>2246</v>
      </c>
      <c r="P223" s="52"/>
    </row>
    <row r="224" spans="1:16" s="137" customFormat="1" ht="72" hidden="1" customHeight="1">
      <c r="A224" s="190">
        <v>211</v>
      </c>
      <c r="B224" s="158" t="s">
        <v>1651</v>
      </c>
      <c r="C224" s="158">
        <v>0</v>
      </c>
      <c r="D224" s="158" t="s">
        <v>124</v>
      </c>
      <c r="E224" s="158" t="s">
        <v>1672</v>
      </c>
      <c r="F224" s="191" t="s">
        <v>326</v>
      </c>
      <c r="G224" s="52"/>
      <c r="H224" s="52"/>
      <c r="I224" s="278">
        <v>46011</v>
      </c>
      <c r="J224" s="278">
        <v>46013</v>
      </c>
      <c r="K224" s="159" t="s">
        <v>2</v>
      </c>
      <c r="L224" s="188" t="s">
        <v>2245</v>
      </c>
      <c r="M224" s="160">
        <v>1</v>
      </c>
      <c r="N224" s="160">
        <v>0</v>
      </c>
      <c r="O224" s="161" t="s">
        <v>2246</v>
      </c>
      <c r="P224" s="52"/>
    </row>
    <row r="225" spans="1:16" s="137" customFormat="1" ht="72" hidden="1" customHeight="1">
      <c r="A225" s="191">
        <v>212</v>
      </c>
      <c r="B225" s="162" t="s">
        <v>1652</v>
      </c>
      <c r="C225" s="162">
        <v>0</v>
      </c>
      <c r="D225" s="162" t="s">
        <v>124</v>
      </c>
      <c r="E225" s="162" t="s">
        <v>1672</v>
      </c>
      <c r="F225" s="192" t="s">
        <v>327</v>
      </c>
      <c r="G225" s="52"/>
      <c r="H225" s="52"/>
      <c r="I225" s="278">
        <v>46011</v>
      </c>
      <c r="J225" s="278">
        <v>46013</v>
      </c>
      <c r="K225" s="159" t="s">
        <v>2</v>
      </c>
      <c r="L225" s="188" t="s">
        <v>2245</v>
      </c>
      <c r="M225" s="160">
        <v>1</v>
      </c>
      <c r="N225" s="160">
        <v>0</v>
      </c>
      <c r="O225" s="161" t="s">
        <v>2246</v>
      </c>
      <c r="P225" s="52"/>
    </row>
    <row r="226" spans="1:16" s="137" customFormat="1" ht="72" hidden="1" customHeight="1">
      <c r="A226" s="192">
        <v>213</v>
      </c>
      <c r="B226" s="158" t="s">
        <v>1653</v>
      </c>
      <c r="C226" s="158">
        <v>0</v>
      </c>
      <c r="D226" s="158" t="s">
        <v>124</v>
      </c>
      <c r="E226" s="158" t="s">
        <v>1672</v>
      </c>
      <c r="F226" s="191" t="s">
        <v>328</v>
      </c>
      <c r="G226" s="52"/>
      <c r="H226" s="52"/>
      <c r="I226" s="278">
        <v>46011</v>
      </c>
      <c r="J226" s="278">
        <v>46013</v>
      </c>
      <c r="K226" s="159" t="s">
        <v>2</v>
      </c>
      <c r="L226" s="188" t="s">
        <v>2245</v>
      </c>
      <c r="M226" s="160">
        <v>1</v>
      </c>
      <c r="N226" s="160">
        <v>0</v>
      </c>
      <c r="O226" s="161" t="s">
        <v>2246</v>
      </c>
      <c r="P226" s="52"/>
    </row>
    <row r="227" spans="1:16" s="137" customFormat="1" ht="72" hidden="1" customHeight="1">
      <c r="A227" s="190">
        <v>214</v>
      </c>
      <c r="B227" s="162" t="s">
        <v>1654</v>
      </c>
      <c r="C227" s="162">
        <v>0</v>
      </c>
      <c r="D227" s="162" t="s">
        <v>124</v>
      </c>
      <c r="E227" s="162" t="s">
        <v>1672</v>
      </c>
      <c r="F227" s="192" t="s">
        <v>329</v>
      </c>
      <c r="G227" s="52"/>
      <c r="H227" s="52"/>
      <c r="I227" s="278">
        <v>46011</v>
      </c>
      <c r="J227" s="278">
        <v>46013</v>
      </c>
      <c r="K227" s="159" t="s">
        <v>2</v>
      </c>
      <c r="L227" s="188" t="s">
        <v>2245</v>
      </c>
      <c r="M227" s="160">
        <v>1</v>
      </c>
      <c r="N227" s="160">
        <v>0</v>
      </c>
      <c r="O227" s="161" t="s">
        <v>2246</v>
      </c>
      <c r="P227" s="52"/>
    </row>
    <row r="228" spans="1:16" s="137" customFormat="1" ht="72" hidden="1" customHeight="1">
      <c r="A228" s="191">
        <v>215</v>
      </c>
      <c r="B228" s="158" t="s">
        <v>1655</v>
      </c>
      <c r="C228" s="158">
        <v>0</v>
      </c>
      <c r="D228" s="158" t="s">
        <v>124</v>
      </c>
      <c r="E228" s="158" t="s">
        <v>1672</v>
      </c>
      <c r="F228" s="191" t="s">
        <v>330</v>
      </c>
      <c r="G228" s="52"/>
      <c r="H228" s="52"/>
      <c r="I228" s="278">
        <v>46011</v>
      </c>
      <c r="J228" s="278">
        <v>46013</v>
      </c>
      <c r="K228" s="159" t="s">
        <v>2</v>
      </c>
      <c r="L228" s="188" t="s">
        <v>2245</v>
      </c>
      <c r="M228" s="160">
        <v>1</v>
      </c>
      <c r="N228" s="160">
        <v>0</v>
      </c>
      <c r="O228" s="161" t="s">
        <v>2246</v>
      </c>
      <c r="P228" s="52"/>
    </row>
    <row r="229" spans="1:16" s="137" customFormat="1" ht="72" hidden="1" customHeight="1">
      <c r="A229" s="192">
        <v>216</v>
      </c>
      <c r="B229" s="162" t="s">
        <v>1656</v>
      </c>
      <c r="C229" s="162">
        <v>0</v>
      </c>
      <c r="D229" s="162" t="s">
        <v>124</v>
      </c>
      <c r="E229" s="162" t="s">
        <v>1672</v>
      </c>
      <c r="F229" s="192" t="s">
        <v>331</v>
      </c>
      <c r="G229" s="52"/>
      <c r="H229" s="52"/>
      <c r="I229" s="278">
        <v>46011</v>
      </c>
      <c r="J229" s="278">
        <v>46013</v>
      </c>
      <c r="K229" s="165" t="s">
        <v>4</v>
      </c>
      <c r="L229" s="188" t="s">
        <v>2245</v>
      </c>
      <c r="M229" s="160">
        <v>1</v>
      </c>
      <c r="N229" s="160">
        <v>0</v>
      </c>
      <c r="O229" s="161" t="s">
        <v>2246</v>
      </c>
      <c r="P229" s="52"/>
    </row>
    <row r="230" spans="1:16" s="137" customFormat="1" ht="72" hidden="1" customHeight="1">
      <c r="A230" s="190">
        <v>217</v>
      </c>
      <c r="B230" s="158" t="s">
        <v>1657</v>
      </c>
      <c r="C230" s="158">
        <v>0</v>
      </c>
      <c r="D230" s="158" t="s">
        <v>124</v>
      </c>
      <c r="E230" s="158" t="s">
        <v>1672</v>
      </c>
      <c r="F230" s="191" t="s">
        <v>332</v>
      </c>
      <c r="G230" s="52"/>
      <c r="H230" s="52"/>
      <c r="I230" s="278">
        <v>46011</v>
      </c>
      <c r="J230" s="278">
        <v>46013</v>
      </c>
      <c r="K230" s="163" t="s">
        <v>2</v>
      </c>
      <c r="L230" s="188" t="s">
        <v>2245</v>
      </c>
      <c r="M230" s="160">
        <v>1</v>
      </c>
      <c r="N230" s="160">
        <v>0</v>
      </c>
      <c r="O230" s="161" t="s">
        <v>2246</v>
      </c>
      <c r="P230" s="52"/>
    </row>
    <row r="231" spans="1:16" s="137" customFormat="1" ht="72" hidden="1" customHeight="1">
      <c r="A231" s="191">
        <v>218</v>
      </c>
      <c r="B231" s="162" t="s">
        <v>1658</v>
      </c>
      <c r="C231" s="162">
        <v>0</v>
      </c>
      <c r="D231" s="162" t="s">
        <v>124</v>
      </c>
      <c r="E231" s="162" t="s">
        <v>4416</v>
      </c>
      <c r="F231" s="193" t="s">
        <v>4380</v>
      </c>
      <c r="G231" s="52"/>
      <c r="H231" s="52"/>
      <c r="I231" s="278">
        <v>46011</v>
      </c>
      <c r="J231" s="278">
        <v>46013</v>
      </c>
      <c r="K231" s="388" t="s">
        <v>4361</v>
      </c>
      <c r="L231" s="188" t="s">
        <v>2245</v>
      </c>
      <c r="M231" s="160">
        <v>1</v>
      </c>
      <c r="N231" s="160">
        <v>0</v>
      </c>
      <c r="O231" s="161" t="s">
        <v>2246</v>
      </c>
      <c r="P231" s="52"/>
    </row>
    <row r="232" spans="1:16" s="137" customFormat="1" ht="72" hidden="1" customHeight="1">
      <c r="A232" s="191"/>
      <c r="B232" s="162" t="s">
        <v>1658</v>
      </c>
      <c r="C232" s="162">
        <v>1</v>
      </c>
      <c r="D232" s="162" t="s">
        <v>124</v>
      </c>
      <c r="E232" s="162" t="s">
        <v>4416</v>
      </c>
      <c r="F232" s="193" t="s">
        <v>4380</v>
      </c>
      <c r="G232" s="52"/>
      <c r="H232" s="52"/>
      <c r="I232" s="278">
        <v>46298</v>
      </c>
      <c r="J232" s="278">
        <v>46298</v>
      </c>
      <c r="K232" s="163" t="s">
        <v>2</v>
      </c>
      <c r="L232" s="188" t="s">
        <v>2245</v>
      </c>
      <c r="M232" s="160">
        <v>1</v>
      </c>
      <c r="N232" s="160">
        <v>0</v>
      </c>
      <c r="O232" s="161" t="s">
        <v>2246</v>
      </c>
      <c r="P232" s="52"/>
    </row>
    <row r="233" spans="1:16" s="137" customFormat="1" ht="72" hidden="1" customHeight="1">
      <c r="A233" s="192">
        <v>219</v>
      </c>
      <c r="B233" s="158" t="s">
        <v>1659</v>
      </c>
      <c r="C233" s="158">
        <v>0</v>
      </c>
      <c r="D233" s="158" t="s">
        <v>124</v>
      </c>
      <c r="E233" s="158" t="s">
        <v>4417</v>
      </c>
      <c r="F233" s="194" t="s">
        <v>4380</v>
      </c>
      <c r="G233" s="52"/>
      <c r="H233" s="52"/>
      <c r="I233" s="278">
        <v>46011</v>
      </c>
      <c r="J233" s="278">
        <v>46013</v>
      </c>
      <c r="K233" s="388" t="s">
        <v>4361</v>
      </c>
      <c r="L233" s="188" t="s">
        <v>2245</v>
      </c>
      <c r="M233" s="160">
        <v>1</v>
      </c>
      <c r="N233" s="160">
        <v>0</v>
      </c>
      <c r="O233" s="161" t="s">
        <v>2246</v>
      </c>
      <c r="P233" s="52"/>
    </row>
    <row r="234" spans="1:16" s="137" customFormat="1" ht="72" hidden="1" customHeight="1">
      <c r="A234" s="192"/>
      <c r="B234" s="158" t="s">
        <v>1659</v>
      </c>
      <c r="C234" s="158">
        <v>1</v>
      </c>
      <c r="D234" s="158" t="s">
        <v>124</v>
      </c>
      <c r="E234" s="158" t="s">
        <v>4417</v>
      </c>
      <c r="F234" s="194" t="s">
        <v>4380</v>
      </c>
      <c r="G234" s="52"/>
      <c r="H234" s="52"/>
      <c r="I234" s="278">
        <v>46298</v>
      </c>
      <c r="J234" s="278">
        <v>46298</v>
      </c>
      <c r="K234" s="163" t="s">
        <v>2</v>
      </c>
      <c r="L234" s="188" t="s">
        <v>2245</v>
      </c>
      <c r="M234" s="160">
        <v>1</v>
      </c>
      <c r="N234" s="160">
        <v>0</v>
      </c>
      <c r="O234" s="161" t="s">
        <v>2246</v>
      </c>
      <c r="P234" s="52"/>
    </row>
    <row r="235" spans="1:16" s="137" customFormat="1" ht="72" hidden="1" customHeight="1">
      <c r="A235" s="190">
        <v>220</v>
      </c>
      <c r="B235" s="162" t="s">
        <v>1660</v>
      </c>
      <c r="C235" s="162">
        <v>0</v>
      </c>
      <c r="D235" s="162" t="s">
        <v>124</v>
      </c>
      <c r="E235" s="162" t="s">
        <v>4416</v>
      </c>
      <c r="F235" s="193" t="s">
        <v>4380</v>
      </c>
      <c r="G235" s="52"/>
      <c r="H235" s="52"/>
      <c r="I235" s="278">
        <v>46011</v>
      </c>
      <c r="J235" s="278">
        <v>46013</v>
      </c>
      <c r="K235" s="388" t="s">
        <v>4361</v>
      </c>
      <c r="L235" s="188" t="s">
        <v>2245</v>
      </c>
      <c r="M235" s="160">
        <v>1</v>
      </c>
      <c r="N235" s="160">
        <v>0</v>
      </c>
      <c r="O235" s="161" t="s">
        <v>2246</v>
      </c>
      <c r="P235" s="52"/>
    </row>
    <row r="236" spans="1:16" s="137" customFormat="1" ht="72" hidden="1" customHeight="1">
      <c r="A236" s="190">
        <v>220</v>
      </c>
      <c r="B236" s="162" t="s">
        <v>1660</v>
      </c>
      <c r="C236" s="162">
        <v>1</v>
      </c>
      <c r="D236" s="162" t="s">
        <v>124</v>
      </c>
      <c r="E236" s="162" t="s">
        <v>4416</v>
      </c>
      <c r="F236" s="193" t="s">
        <v>4380</v>
      </c>
      <c r="G236" s="52"/>
      <c r="H236" s="52"/>
      <c r="I236" s="278">
        <v>46091</v>
      </c>
      <c r="J236" s="278">
        <v>46091</v>
      </c>
      <c r="K236" s="163" t="s">
        <v>2</v>
      </c>
      <c r="L236" s="188" t="s">
        <v>2245</v>
      </c>
      <c r="M236" s="160">
        <v>1</v>
      </c>
      <c r="N236" s="160">
        <v>0</v>
      </c>
      <c r="O236" s="161" t="s">
        <v>2246</v>
      </c>
      <c r="P236" s="52"/>
    </row>
    <row r="237" spans="1:16" s="137" customFormat="1" ht="72" hidden="1" customHeight="1">
      <c r="A237" s="191">
        <v>221</v>
      </c>
      <c r="B237" s="158" t="s">
        <v>1661</v>
      </c>
      <c r="C237" s="158">
        <v>0</v>
      </c>
      <c r="D237" s="158" t="s">
        <v>124</v>
      </c>
      <c r="E237" s="158" t="s">
        <v>4417</v>
      </c>
      <c r="F237" s="191" t="s">
        <v>4380</v>
      </c>
      <c r="G237" s="52"/>
      <c r="H237" s="52"/>
      <c r="I237" s="278">
        <v>46011</v>
      </c>
      <c r="J237" s="278">
        <v>46013</v>
      </c>
      <c r="K237" s="388" t="s">
        <v>4361</v>
      </c>
      <c r="L237" s="188" t="s">
        <v>2245</v>
      </c>
      <c r="M237" s="160">
        <v>1</v>
      </c>
      <c r="N237" s="160">
        <v>0</v>
      </c>
      <c r="O237" s="161" t="s">
        <v>2246</v>
      </c>
      <c r="P237" s="52"/>
    </row>
    <row r="238" spans="1:16" s="137" customFormat="1" ht="72" hidden="1" customHeight="1">
      <c r="A238" s="191">
        <v>221</v>
      </c>
      <c r="B238" s="158" t="s">
        <v>1661</v>
      </c>
      <c r="C238" s="158">
        <v>1</v>
      </c>
      <c r="D238" s="158" t="s">
        <v>124</v>
      </c>
      <c r="E238" s="158" t="s">
        <v>4417</v>
      </c>
      <c r="F238" s="191" t="s">
        <v>4380</v>
      </c>
      <c r="G238" s="52"/>
      <c r="H238" s="52"/>
      <c r="I238" s="278">
        <v>46091</v>
      </c>
      <c r="J238" s="278">
        <v>46091</v>
      </c>
      <c r="K238" s="163" t="s">
        <v>2</v>
      </c>
      <c r="L238" s="188" t="s">
        <v>2245</v>
      </c>
      <c r="M238" s="160">
        <v>1</v>
      </c>
      <c r="N238" s="160">
        <v>0</v>
      </c>
      <c r="O238" s="161" t="s">
        <v>2246</v>
      </c>
      <c r="P238" s="52"/>
    </row>
    <row r="239" spans="1:16" s="137" customFormat="1" ht="72" hidden="1" customHeight="1">
      <c r="A239" s="192">
        <v>222</v>
      </c>
      <c r="B239" s="162" t="s">
        <v>1662</v>
      </c>
      <c r="C239" s="162">
        <v>0</v>
      </c>
      <c r="D239" s="162" t="s">
        <v>124</v>
      </c>
      <c r="E239" s="162" t="s">
        <v>4416</v>
      </c>
      <c r="F239" s="192" t="s">
        <v>1675</v>
      </c>
      <c r="G239" s="52"/>
      <c r="H239" s="52"/>
      <c r="I239" s="278">
        <v>46011</v>
      </c>
      <c r="J239" s="278">
        <v>46013</v>
      </c>
      <c r="K239" s="388" t="s">
        <v>4361</v>
      </c>
      <c r="L239" s="188" t="s">
        <v>2245</v>
      </c>
      <c r="M239" s="160">
        <v>1</v>
      </c>
      <c r="N239" s="160">
        <v>0</v>
      </c>
      <c r="O239" s="161" t="s">
        <v>2246</v>
      </c>
      <c r="P239" s="52"/>
    </row>
    <row r="240" spans="1:16" s="137" customFormat="1" ht="72" hidden="1" customHeight="1">
      <c r="A240" s="192">
        <v>222</v>
      </c>
      <c r="B240" s="162" t="s">
        <v>1662</v>
      </c>
      <c r="C240" s="162">
        <v>1</v>
      </c>
      <c r="D240" s="162" t="s">
        <v>124</v>
      </c>
      <c r="E240" s="162" t="s">
        <v>4416</v>
      </c>
      <c r="F240" s="192" t="s">
        <v>1675</v>
      </c>
      <c r="G240" s="52"/>
      <c r="H240" s="52"/>
      <c r="I240" s="278">
        <v>46091</v>
      </c>
      <c r="J240" s="278">
        <v>46091</v>
      </c>
      <c r="K240" s="163" t="s">
        <v>2</v>
      </c>
      <c r="L240" s="188" t="s">
        <v>2245</v>
      </c>
      <c r="M240" s="160">
        <v>1</v>
      </c>
      <c r="N240" s="160">
        <v>0</v>
      </c>
      <c r="O240" s="161" t="s">
        <v>2246</v>
      </c>
      <c r="P240" s="52"/>
    </row>
    <row r="241" spans="1:16" s="137" customFormat="1" ht="72" hidden="1" customHeight="1">
      <c r="A241" s="190">
        <v>223</v>
      </c>
      <c r="B241" s="158" t="s">
        <v>1663</v>
      </c>
      <c r="C241" s="158">
        <v>0</v>
      </c>
      <c r="D241" s="158" t="s">
        <v>124</v>
      </c>
      <c r="E241" s="158" t="s">
        <v>4417</v>
      </c>
      <c r="F241" s="191" t="s">
        <v>1675</v>
      </c>
      <c r="G241" s="52"/>
      <c r="H241" s="52"/>
      <c r="I241" s="278">
        <v>46011</v>
      </c>
      <c r="J241" s="278">
        <v>46013</v>
      </c>
      <c r="K241" s="388" t="s">
        <v>4361</v>
      </c>
      <c r="L241" s="188" t="s">
        <v>2245</v>
      </c>
      <c r="M241" s="160">
        <v>1</v>
      </c>
      <c r="N241" s="160">
        <v>0</v>
      </c>
      <c r="O241" s="161" t="s">
        <v>2246</v>
      </c>
      <c r="P241" s="52"/>
    </row>
    <row r="242" spans="1:16" s="137" customFormat="1" ht="72" hidden="1" customHeight="1">
      <c r="A242" s="190">
        <v>223</v>
      </c>
      <c r="B242" s="158" t="s">
        <v>1663</v>
      </c>
      <c r="C242" s="158">
        <v>1</v>
      </c>
      <c r="D242" s="158" t="s">
        <v>124</v>
      </c>
      <c r="E242" s="158" t="s">
        <v>4417</v>
      </c>
      <c r="F242" s="191" t="s">
        <v>1675</v>
      </c>
      <c r="G242" s="52"/>
      <c r="H242" s="52"/>
      <c r="I242" s="278">
        <v>46091</v>
      </c>
      <c r="J242" s="278">
        <v>46091</v>
      </c>
      <c r="K242" s="163" t="s">
        <v>2</v>
      </c>
      <c r="L242" s="188" t="s">
        <v>2245</v>
      </c>
      <c r="M242" s="160">
        <v>1</v>
      </c>
      <c r="N242" s="160">
        <v>0</v>
      </c>
      <c r="O242" s="161" t="s">
        <v>2246</v>
      </c>
      <c r="P242" s="52"/>
    </row>
    <row r="243" spans="1:16" s="137" customFormat="1" ht="72" hidden="1" customHeight="1">
      <c r="A243" s="191">
        <v>224</v>
      </c>
      <c r="B243" s="162" t="s">
        <v>1664</v>
      </c>
      <c r="C243" s="162">
        <v>0</v>
      </c>
      <c r="D243" s="162" t="s">
        <v>124</v>
      </c>
      <c r="E243" s="162" t="s">
        <v>4416</v>
      </c>
      <c r="F243" s="192" t="s">
        <v>4372</v>
      </c>
      <c r="G243" s="52"/>
      <c r="H243" s="52"/>
      <c r="I243" s="278">
        <v>46011</v>
      </c>
      <c r="J243" s="278">
        <v>46013</v>
      </c>
      <c r="K243" s="388" t="s">
        <v>4361</v>
      </c>
      <c r="L243" s="188" t="s">
        <v>2245</v>
      </c>
      <c r="M243" s="160">
        <v>1</v>
      </c>
      <c r="N243" s="160">
        <v>0</v>
      </c>
      <c r="O243" s="161" t="s">
        <v>2246</v>
      </c>
      <c r="P243" s="52"/>
    </row>
    <row r="244" spans="1:16" s="137" customFormat="1" ht="72" hidden="1" customHeight="1">
      <c r="A244" s="191">
        <v>224</v>
      </c>
      <c r="B244" s="162" t="s">
        <v>1664</v>
      </c>
      <c r="C244" s="162">
        <v>1</v>
      </c>
      <c r="D244" s="162" t="s">
        <v>124</v>
      </c>
      <c r="E244" s="162" t="s">
        <v>4416</v>
      </c>
      <c r="F244" s="192" t="s">
        <v>4372</v>
      </c>
      <c r="G244" s="52"/>
      <c r="H244" s="52"/>
      <c r="I244" s="278">
        <v>46091</v>
      </c>
      <c r="J244" s="278">
        <v>46091</v>
      </c>
      <c r="K244" s="163" t="s">
        <v>2</v>
      </c>
      <c r="L244" s="188" t="s">
        <v>2245</v>
      </c>
      <c r="M244" s="160">
        <v>1</v>
      </c>
      <c r="N244" s="160">
        <v>0</v>
      </c>
      <c r="O244" s="161" t="s">
        <v>2246</v>
      </c>
      <c r="P244" s="52"/>
    </row>
    <row r="245" spans="1:16" s="137" customFormat="1" ht="72" hidden="1" customHeight="1">
      <c r="A245" s="192">
        <v>225</v>
      </c>
      <c r="B245" s="158" t="s">
        <v>1665</v>
      </c>
      <c r="C245" s="158">
        <v>0</v>
      </c>
      <c r="D245" s="158" t="s">
        <v>124</v>
      </c>
      <c r="E245" s="158" t="s">
        <v>4417</v>
      </c>
      <c r="F245" s="191" t="s">
        <v>4372</v>
      </c>
      <c r="G245" s="52"/>
      <c r="H245" s="52"/>
      <c r="I245" s="278">
        <v>46011</v>
      </c>
      <c r="J245" s="278">
        <v>46013</v>
      </c>
      <c r="K245" s="388" t="s">
        <v>4361</v>
      </c>
      <c r="L245" s="188" t="s">
        <v>2245</v>
      </c>
      <c r="M245" s="160">
        <v>1</v>
      </c>
      <c r="N245" s="160">
        <v>0</v>
      </c>
      <c r="O245" s="161" t="s">
        <v>2246</v>
      </c>
      <c r="P245" s="52"/>
    </row>
    <row r="246" spans="1:16" s="137" customFormat="1" ht="72" hidden="1" customHeight="1">
      <c r="A246" s="192">
        <v>225</v>
      </c>
      <c r="B246" s="158" t="s">
        <v>1665</v>
      </c>
      <c r="C246" s="158">
        <v>1</v>
      </c>
      <c r="D246" s="158" t="s">
        <v>124</v>
      </c>
      <c r="E246" s="158" t="s">
        <v>4417</v>
      </c>
      <c r="F246" s="191" t="s">
        <v>4372</v>
      </c>
      <c r="G246" s="52"/>
      <c r="H246" s="52"/>
      <c r="I246" s="278">
        <v>46091</v>
      </c>
      <c r="J246" s="278">
        <v>46091</v>
      </c>
      <c r="K246" s="163" t="s">
        <v>2</v>
      </c>
      <c r="L246" s="188" t="s">
        <v>2245</v>
      </c>
      <c r="M246" s="160">
        <v>1</v>
      </c>
      <c r="N246" s="160">
        <v>0</v>
      </c>
      <c r="O246" s="161" t="s">
        <v>2246</v>
      </c>
      <c r="P246" s="52"/>
    </row>
    <row r="247" spans="1:16" s="137" customFormat="1" ht="72" hidden="1" customHeight="1">
      <c r="A247" s="190">
        <v>226</v>
      </c>
      <c r="B247" s="162" t="s">
        <v>1666</v>
      </c>
      <c r="C247" s="162">
        <v>0</v>
      </c>
      <c r="D247" s="162" t="s">
        <v>124</v>
      </c>
      <c r="E247" s="162" t="s">
        <v>4416</v>
      </c>
      <c r="F247" s="192" t="s">
        <v>4390</v>
      </c>
      <c r="G247" s="52"/>
      <c r="H247" s="52"/>
      <c r="I247" s="278">
        <v>46011</v>
      </c>
      <c r="J247" s="278">
        <v>46013</v>
      </c>
      <c r="K247" s="388" t="s">
        <v>4361</v>
      </c>
      <c r="L247" s="188" t="s">
        <v>2245</v>
      </c>
      <c r="M247" s="160">
        <v>1</v>
      </c>
      <c r="N247" s="160">
        <v>0</v>
      </c>
      <c r="O247" s="161" t="s">
        <v>2246</v>
      </c>
      <c r="P247" s="52"/>
    </row>
    <row r="248" spans="1:16" s="137" customFormat="1" ht="72" hidden="1" customHeight="1">
      <c r="A248" s="190">
        <v>226</v>
      </c>
      <c r="B248" s="162" t="s">
        <v>1666</v>
      </c>
      <c r="C248" s="162">
        <v>1</v>
      </c>
      <c r="D248" s="162" t="s">
        <v>124</v>
      </c>
      <c r="E248" s="162" t="s">
        <v>4416</v>
      </c>
      <c r="F248" s="192" t="s">
        <v>4390</v>
      </c>
      <c r="G248" s="52"/>
      <c r="H248" s="52"/>
      <c r="I248" s="278">
        <v>46091</v>
      </c>
      <c r="J248" s="278">
        <v>46091</v>
      </c>
      <c r="K248" s="163" t="s">
        <v>2</v>
      </c>
      <c r="L248" s="188" t="s">
        <v>2245</v>
      </c>
      <c r="M248" s="160">
        <v>1</v>
      </c>
      <c r="N248" s="160">
        <v>0</v>
      </c>
      <c r="O248" s="161" t="s">
        <v>2246</v>
      </c>
      <c r="P248" s="52"/>
    </row>
    <row r="249" spans="1:16" s="137" customFormat="1" ht="72" hidden="1" customHeight="1">
      <c r="A249" s="191">
        <v>227</v>
      </c>
      <c r="B249" s="158" t="s">
        <v>1667</v>
      </c>
      <c r="C249" s="158">
        <v>0</v>
      </c>
      <c r="D249" s="158" t="s">
        <v>124</v>
      </c>
      <c r="E249" s="158" t="s">
        <v>4417</v>
      </c>
      <c r="F249" s="191" t="s">
        <v>4390</v>
      </c>
      <c r="G249" s="52"/>
      <c r="H249" s="52"/>
      <c r="I249" s="278">
        <v>46011</v>
      </c>
      <c r="J249" s="278">
        <v>46013</v>
      </c>
      <c r="K249" s="388" t="s">
        <v>4361</v>
      </c>
      <c r="L249" s="188" t="s">
        <v>2245</v>
      </c>
      <c r="M249" s="160">
        <v>1</v>
      </c>
      <c r="N249" s="160">
        <v>0</v>
      </c>
      <c r="O249" s="161" t="s">
        <v>2246</v>
      </c>
      <c r="P249" s="52"/>
    </row>
    <row r="250" spans="1:16" s="137" customFormat="1" ht="72" hidden="1" customHeight="1">
      <c r="A250" s="191">
        <v>227</v>
      </c>
      <c r="B250" s="158" t="s">
        <v>1667</v>
      </c>
      <c r="C250" s="158">
        <v>1</v>
      </c>
      <c r="D250" s="158" t="s">
        <v>124</v>
      </c>
      <c r="E250" s="158" t="s">
        <v>4417</v>
      </c>
      <c r="F250" s="191" t="s">
        <v>4390</v>
      </c>
      <c r="G250" s="52"/>
      <c r="H250" s="52"/>
      <c r="I250" s="278">
        <v>46091</v>
      </c>
      <c r="J250" s="278">
        <v>46091</v>
      </c>
      <c r="K250" s="163" t="s">
        <v>2</v>
      </c>
      <c r="L250" s="188" t="s">
        <v>2245</v>
      </c>
      <c r="M250" s="160">
        <v>1</v>
      </c>
      <c r="N250" s="160">
        <v>0</v>
      </c>
      <c r="O250" s="161" t="s">
        <v>2246</v>
      </c>
      <c r="P250" s="52"/>
    </row>
    <row r="251" spans="1:16" s="137" customFormat="1" ht="72" hidden="1" customHeight="1">
      <c r="A251" s="192">
        <v>228</v>
      </c>
      <c r="B251" s="162" t="s">
        <v>1668</v>
      </c>
      <c r="C251" s="162">
        <v>0</v>
      </c>
      <c r="D251" s="162" t="s">
        <v>124</v>
      </c>
      <c r="E251" s="162" t="s">
        <v>4416</v>
      </c>
      <c r="F251" s="192" t="s">
        <v>1676</v>
      </c>
      <c r="G251" s="52"/>
      <c r="H251" s="52"/>
      <c r="I251" s="278">
        <v>46011</v>
      </c>
      <c r="J251" s="278">
        <v>46013</v>
      </c>
      <c r="K251" s="388" t="s">
        <v>4361</v>
      </c>
      <c r="L251" s="188" t="s">
        <v>2245</v>
      </c>
      <c r="M251" s="160">
        <v>1</v>
      </c>
      <c r="N251" s="160">
        <v>0</v>
      </c>
      <c r="O251" s="161" t="s">
        <v>2246</v>
      </c>
      <c r="P251" s="52"/>
    </row>
    <row r="252" spans="1:16" s="137" customFormat="1" ht="72" hidden="1" customHeight="1">
      <c r="A252" s="192"/>
      <c r="B252" s="162" t="s">
        <v>1668</v>
      </c>
      <c r="C252" s="162">
        <v>1</v>
      </c>
      <c r="D252" s="162" t="s">
        <v>124</v>
      </c>
      <c r="E252" s="162" t="s">
        <v>4416</v>
      </c>
      <c r="F252" s="192" t="s">
        <v>1676</v>
      </c>
      <c r="G252" s="52"/>
      <c r="H252" s="52"/>
      <c r="I252" s="338">
        <v>46091</v>
      </c>
      <c r="J252" s="372">
        <v>46091</v>
      </c>
      <c r="K252" s="362" t="s">
        <v>2</v>
      </c>
      <c r="L252" s="188"/>
      <c r="M252" s="160"/>
      <c r="N252" s="160"/>
      <c r="O252" s="161"/>
      <c r="P252" s="52"/>
    </row>
    <row r="253" spans="1:16" s="137" customFormat="1" ht="72" hidden="1" customHeight="1">
      <c r="A253" s="190">
        <v>229</v>
      </c>
      <c r="B253" s="158" t="s">
        <v>1669</v>
      </c>
      <c r="C253" s="158">
        <v>0</v>
      </c>
      <c r="D253" s="158" t="s">
        <v>124</v>
      </c>
      <c r="E253" s="158" t="s">
        <v>4417</v>
      </c>
      <c r="F253" s="191" t="s">
        <v>1676</v>
      </c>
      <c r="G253" s="52"/>
      <c r="H253" s="52"/>
      <c r="I253" s="278">
        <v>46011</v>
      </c>
      <c r="J253" s="278">
        <v>46013</v>
      </c>
      <c r="K253" s="163" t="s">
        <v>2</v>
      </c>
      <c r="L253" s="188" t="s">
        <v>2245</v>
      </c>
      <c r="M253" s="160">
        <v>1</v>
      </c>
      <c r="N253" s="160">
        <v>0</v>
      </c>
      <c r="O253" s="161" t="s">
        <v>2246</v>
      </c>
      <c r="P253" s="52"/>
    </row>
    <row r="254" spans="1:16" s="137" customFormat="1" ht="72" hidden="1" customHeight="1">
      <c r="A254" s="191">
        <v>230</v>
      </c>
      <c r="B254" s="162" t="s">
        <v>1670</v>
      </c>
      <c r="C254" s="162">
        <v>0</v>
      </c>
      <c r="D254" s="162" t="s">
        <v>124</v>
      </c>
      <c r="E254" s="162" t="s">
        <v>4416</v>
      </c>
      <c r="F254" s="192" t="s">
        <v>4378</v>
      </c>
      <c r="G254" s="52"/>
      <c r="H254" s="52"/>
      <c r="I254" s="278">
        <v>46011</v>
      </c>
      <c r="J254" s="278">
        <v>46013</v>
      </c>
      <c r="K254" s="388" t="s">
        <v>4361</v>
      </c>
      <c r="L254" s="188" t="s">
        <v>2245</v>
      </c>
      <c r="M254" s="160">
        <v>1</v>
      </c>
      <c r="N254" s="160">
        <v>0</v>
      </c>
      <c r="O254" s="161" t="s">
        <v>2246</v>
      </c>
      <c r="P254" s="52"/>
    </row>
    <row r="255" spans="1:16" s="137" customFormat="1" ht="72" hidden="1" customHeight="1">
      <c r="A255" s="191"/>
      <c r="B255" s="162" t="s">
        <v>1670</v>
      </c>
      <c r="C255" s="162">
        <v>1</v>
      </c>
      <c r="D255" s="162" t="s">
        <v>124</v>
      </c>
      <c r="E255" s="162" t="s">
        <v>4416</v>
      </c>
      <c r="F255" s="192" t="s">
        <v>4378</v>
      </c>
      <c r="G255" s="52"/>
      <c r="H255" s="52"/>
      <c r="I255" s="338">
        <v>46091</v>
      </c>
      <c r="J255" s="372">
        <v>46091</v>
      </c>
      <c r="K255" s="362" t="s">
        <v>2</v>
      </c>
      <c r="L255" s="188"/>
      <c r="M255" s="160"/>
      <c r="N255" s="160"/>
      <c r="O255" s="161"/>
      <c r="P255" s="52"/>
    </row>
    <row r="256" spans="1:16" s="137" customFormat="1" ht="72" hidden="1" customHeight="1">
      <c r="A256" s="192">
        <v>231</v>
      </c>
      <c r="B256" s="158" t="s">
        <v>1671</v>
      </c>
      <c r="C256" s="158">
        <v>0</v>
      </c>
      <c r="D256" s="158" t="s">
        <v>124</v>
      </c>
      <c r="E256" s="158" t="s">
        <v>4417</v>
      </c>
      <c r="F256" s="191" t="s">
        <v>4378</v>
      </c>
      <c r="G256" s="52"/>
      <c r="H256" s="52"/>
      <c r="I256" s="278">
        <v>46011</v>
      </c>
      <c r="J256" s="278">
        <v>46013</v>
      </c>
      <c r="K256" s="388" t="s">
        <v>4361</v>
      </c>
      <c r="L256" s="188" t="s">
        <v>2245</v>
      </c>
      <c r="M256" s="160">
        <v>1</v>
      </c>
      <c r="N256" s="160">
        <v>0</v>
      </c>
      <c r="O256" s="161" t="s">
        <v>2246</v>
      </c>
      <c r="P256" s="52"/>
    </row>
    <row r="257" spans="1:16" s="137" customFormat="1" ht="72" hidden="1" customHeight="1">
      <c r="A257" s="192"/>
      <c r="B257" s="158" t="s">
        <v>1671</v>
      </c>
      <c r="C257" s="158">
        <v>1</v>
      </c>
      <c r="D257" s="158" t="s">
        <v>124</v>
      </c>
      <c r="E257" s="158" t="s">
        <v>4417</v>
      </c>
      <c r="F257" s="191" t="s">
        <v>4378</v>
      </c>
      <c r="G257" s="52"/>
      <c r="H257" s="52"/>
      <c r="I257" s="338">
        <v>46091</v>
      </c>
      <c r="J257" s="372">
        <v>46091</v>
      </c>
      <c r="K257" s="362" t="s">
        <v>2</v>
      </c>
      <c r="L257" s="188"/>
      <c r="M257" s="160"/>
      <c r="N257" s="160"/>
      <c r="O257" s="161"/>
      <c r="P257" s="52"/>
    </row>
    <row r="258" spans="1:16" s="137" customFormat="1" ht="72" hidden="1" customHeight="1">
      <c r="A258" s="190">
        <v>232</v>
      </c>
      <c r="B258" s="162" t="s">
        <v>1679</v>
      </c>
      <c r="C258" s="162">
        <v>0</v>
      </c>
      <c r="D258" s="162" t="s">
        <v>124</v>
      </c>
      <c r="E258" s="162"/>
      <c r="F258" s="195" t="s">
        <v>3678</v>
      </c>
      <c r="G258" s="52"/>
      <c r="H258" s="52"/>
      <c r="I258" s="278">
        <v>46020</v>
      </c>
      <c r="J258" s="280"/>
      <c r="K258" s="388" t="s">
        <v>4361</v>
      </c>
      <c r="L258" s="188" t="s">
        <v>2245</v>
      </c>
      <c r="M258" s="160">
        <v>1</v>
      </c>
      <c r="N258" s="160">
        <v>0</v>
      </c>
      <c r="O258" s="161" t="s">
        <v>2246</v>
      </c>
      <c r="P258" s="52"/>
    </row>
    <row r="259" spans="1:16" ht="72" hidden="1" customHeight="1">
      <c r="A259" s="191">
        <v>233</v>
      </c>
      <c r="B259" s="162" t="s">
        <v>1679</v>
      </c>
      <c r="C259" s="162">
        <v>1</v>
      </c>
      <c r="D259" s="162" t="s">
        <v>124</v>
      </c>
      <c r="F259" s="195" t="s">
        <v>3678</v>
      </c>
      <c r="I259" s="281">
        <v>46085</v>
      </c>
      <c r="J259" s="281">
        <v>46085</v>
      </c>
      <c r="K259" s="163" t="s">
        <v>2</v>
      </c>
      <c r="L259" s="188" t="s">
        <v>2245</v>
      </c>
      <c r="M259" s="160">
        <v>1</v>
      </c>
      <c r="N259" s="160">
        <v>0</v>
      </c>
      <c r="O259" s="161" t="s">
        <v>2246</v>
      </c>
    </row>
    <row r="260" spans="1:16" s="349" customFormat="1" ht="72" hidden="1" customHeight="1">
      <c r="A260" s="192">
        <v>234</v>
      </c>
      <c r="B260" s="158" t="s">
        <v>2255</v>
      </c>
      <c r="C260" s="158">
        <v>0</v>
      </c>
      <c r="D260" s="158" t="s">
        <v>124</v>
      </c>
      <c r="E260" s="200"/>
      <c r="F260" s="196" t="s">
        <v>2256</v>
      </c>
      <c r="G260" s="52"/>
      <c r="H260" s="52"/>
      <c r="I260" s="278">
        <v>45999</v>
      </c>
      <c r="J260" s="278">
        <v>46016</v>
      </c>
      <c r="K260" s="388" t="s">
        <v>4361</v>
      </c>
      <c r="L260" s="188" t="s">
        <v>2245</v>
      </c>
      <c r="M260" s="160">
        <v>1</v>
      </c>
      <c r="N260" s="160">
        <v>0</v>
      </c>
      <c r="O260" s="161" t="s">
        <v>2246</v>
      </c>
    </row>
    <row r="261" spans="1:16" s="137" customFormat="1" ht="72" hidden="1" customHeight="1">
      <c r="A261" s="190">
        <v>235</v>
      </c>
      <c r="B261" s="158" t="s">
        <v>2255</v>
      </c>
      <c r="C261" s="158">
        <v>1</v>
      </c>
      <c r="D261" s="158" t="s">
        <v>124</v>
      </c>
      <c r="E261" s="200"/>
      <c r="F261" s="196" t="s">
        <v>2256</v>
      </c>
      <c r="G261" s="52"/>
      <c r="H261" s="52"/>
      <c r="I261" s="278">
        <v>46298</v>
      </c>
      <c r="J261" s="278"/>
      <c r="K261" s="351" t="s">
        <v>8</v>
      </c>
      <c r="L261" s="188" t="s">
        <v>2245</v>
      </c>
      <c r="M261" s="160">
        <v>1</v>
      </c>
      <c r="N261" s="160">
        <v>0</v>
      </c>
      <c r="O261" s="161" t="s">
        <v>2246</v>
      </c>
      <c r="P261" s="52"/>
    </row>
    <row r="262" spans="1:16" s="137" customFormat="1" ht="72" hidden="1" customHeight="1">
      <c r="A262" s="191">
        <v>236</v>
      </c>
      <c r="B262" s="162" t="s">
        <v>1680</v>
      </c>
      <c r="C262" s="162">
        <v>0</v>
      </c>
      <c r="D262" s="162" t="s">
        <v>124</v>
      </c>
      <c r="E262" s="162" t="s">
        <v>4407</v>
      </c>
      <c r="F262" s="195" t="s">
        <v>4369</v>
      </c>
      <c r="G262" s="52"/>
      <c r="H262" s="52"/>
      <c r="I262" s="278">
        <v>46019</v>
      </c>
      <c r="J262" s="278">
        <v>46025</v>
      </c>
      <c r="K262" s="165" t="s">
        <v>2252</v>
      </c>
      <c r="L262" s="188" t="s">
        <v>2245</v>
      </c>
      <c r="M262" s="160">
        <v>1</v>
      </c>
      <c r="N262" s="160">
        <v>0</v>
      </c>
      <c r="O262" s="161" t="s">
        <v>2246</v>
      </c>
      <c r="P262" s="52"/>
    </row>
    <row r="263" spans="1:16" s="137" customFormat="1" ht="72" hidden="1" customHeight="1">
      <c r="A263" s="192">
        <v>237</v>
      </c>
      <c r="B263" s="158" t="s">
        <v>1681</v>
      </c>
      <c r="C263" s="158">
        <v>0</v>
      </c>
      <c r="D263" s="158" t="s">
        <v>124</v>
      </c>
      <c r="E263" s="158" t="s">
        <v>4407</v>
      </c>
      <c r="F263" s="196" t="s">
        <v>4366</v>
      </c>
      <c r="G263" s="52"/>
      <c r="H263" s="52"/>
      <c r="I263" s="278">
        <v>46019</v>
      </c>
      <c r="J263" s="278">
        <v>46025</v>
      </c>
      <c r="K263" s="163" t="s">
        <v>2253</v>
      </c>
      <c r="L263" s="188" t="s">
        <v>2245</v>
      </c>
      <c r="M263" s="160">
        <v>1</v>
      </c>
      <c r="N263" s="160">
        <v>0</v>
      </c>
      <c r="O263" s="161" t="s">
        <v>2246</v>
      </c>
      <c r="P263" s="52"/>
    </row>
    <row r="264" spans="1:16" s="137" customFormat="1" ht="72" hidden="1" customHeight="1">
      <c r="A264" s="190">
        <v>238</v>
      </c>
      <c r="B264" s="162" t="s">
        <v>1682</v>
      </c>
      <c r="C264" s="162">
        <v>0</v>
      </c>
      <c r="D264" s="162" t="s">
        <v>124</v>
      </c>
      <c r="E264" s="162" t="s">
        <v>4407</v>
      </c>
      <c r="F264" s="195" t="s">
        <v>4367</v>
      </c>
      <c r="G264" s="52"/>
      <c r="H264" s="52"/>
      <c r="I264" s="278">
        <v>46019</v>
      </c>
      <c r="J264" s="278">
        <v>46025</v>
      </c>
      <c r="K264" s="165" t="s">
        <v>2252</v>
      </c>
      <c r="L264" s="188" t="s">
        <v>2245</v>
      </c>
      <c r="M264" s="160">
        <v>1</v>
      </c>
      <c r="N264" s="160">
        <v>0</v>
      </c>
      <c r="O264" s="161" t="s">
        <v>2246</v>
      </c>
      <c r="P264" s="52"/>
    </row>
    <row r="265" spans="1:16" s="137" customFormat="1" ht="72" hidden="1" customHeight="1">
      <c r="A265" s="191">
        <v>239</v>
      </c>
      <c r="B265" s="158" t="s">
        <v>1683</v>
      </c>
      <c r="C265" s="158">
        <v>0</v>
      </c>
      <c r="D265" s="158" t="s">
        <v>124</v>
      </c>
      <c r="E265" s="158" t="s">
        <v>4407</v>
      </c>
      <c r="F265" s="196" t="s">
        <v>4368</v>
      </c>
      <c r="G265" s="52"/>
      <c r="H265" s="52"/>
      <c r="I265" s="278">
        <v>46019</v>
      </c>
      <c r="J265" s="278">
        <v>46025</v>
      </c>
      <c r="K265" s="163" t="s">
        <v>2253</v>
      </c>
      <c r="L265" s="188" t="s">
        <v>2245</v>
      </c>
      <c r="M265" s="160">
        <v>1</v>
      </c>
      <c r="N265" s="160">
        <v>0</v>
      </c>
      <c r="O265" s="161" t="s">
        <v>2246</v>
      </c>
      <c r="P265" s="52"/>
    </row>
    <row r="266" spans="1:16" s="137" customFormat="1" ht="72" hidden="1" customHeight="1">
      <c r="A266" s="192">
        <v>240</v>
      </c>
      <c r="B266" s="162" t="s">
        <v>1684</v>
      </c>
      <c r="C266" s="162">
        <v>0</v>
      </c>
      <c r="D266" s="162" t="s">
        <v>124</v>
      </c>
      <c r="E266" s="162" t="s">
        <v>4407</v>
      </c>
      <c r="F266" s="195" t="s">
        <v>592</v>
      </c>
      <c r="G266" s="52"/>
      <c r="H266" s="52"/>
      <c r="I266" s="278">
        <v>46019</v>
      </c>
      <c r="J266" s="278">
        <v>46025</v>
      </c>
      <c r="K266" s="163" t="s">
        <v>2253</v>
      </c>
      <c r="L266" s="188" t="s">
        <v>2245</v>
      </c>
      <c r="M266" s="160">
        <v>1</v>
      </c>
      <c r="N266" s="160">
        <v>0</v>
      </c>
      <c r="O266" s="161" t="s">
        <v>2246</v>
      </c>
      <c r="P266" s="52"/>
    </row>
    <row r="267" spans="1:16" s="137" customFormat="1" ht="72" hidden="1" customHeight="1">
      <c r="A267" s="190">
        <v>241</v>
      </c>
      <c r="B267" s="158" t="s">
        <v>1685</v>
      </c>
      <c r="C267" s="158">
        <v>0</v>
      </c>
      <c r="D267" s="158" t="s">
        <v>124</v>
      </c>
      <c r="E267" s="158" t="s">
        <v>4407</v>
      </c>
      <c r="F267" s="196" t="s">
        <v>4370</v>
      </c>
      <c r="G267" s="52"/>
      <c r="H267" s="52"/>
      <c r="I267" s="278">
        <v>46019</v>
      </c>
      <c r="J267" s="278">
        <v>46025</v>
      </c>
      <c r="K267" s="163" t="s">
        <v>2253</v>
      </c>
      <c r="L267" s="188" t="s">
        <v>2245</v>
      </c>
      <c r="M267" s="160">
        <v>1</v>
      </c>
      <c r="N267" s="160">
        <v>0</v>
      </c>
      <c r="O267" s="161" t="s">
        <v>2246</v>
      </c>
      <c r="P267" s="52"/>
    </row>
    <row r="268" spans="1:16" s="137" customFormat="1" ht="72" hidden="1" customHeight="1">
      <c r="A268" s="191">
        <v>242</v>
      </c>
      <c r="B268" s="162" t="s">
        <v>1686</v>
      </c>
      <c r="C268" s="162">
        <v>0</v>
      </c>
      <c r="D268" s="162" t="s">
        <v>124</v>
      </c>
      <c r="E268" s="162" t="s">
        <v>4407</v>
      </c>
      <c r="F268" s="195" t="s">
        <v>4371</v>
      </c>
      <c r="G268" s="52"/>
      <c r="H268" s="52"/>
      <c r="I268" s="278">
        <v>46019</v>
      </c>
      <c r="J268" s="278">
        <v>46025</v>
      </c>
      <c r="K268" s="163" t="s">
        <v>2253</v>
      </c>
      <c r="L268" s="188" t="s">
        <v>2245</v>
      </c>
      <c r="M268" s="160">
        <v>1</v>
      </c>
      <c r="N268" s="160">
        <v>0</v>
      </c>
      <c r="O268" s="161" t="s">
        <v>2246</v>
      </c>
      <c r="P268" s="52"/>
    </row>
    <row r="269" spans="1:16" s="137" customFormat="1" ht="72" hidden="1" customHeight="1">
      <c r="A269" s="192">
        <v>243</v>
      </c>
      <c r="B269" s="158" t="s">
        <v>1687</v>
      </c>
      <c r="C269" s="158">
        <v>0</v>
      </c>
      <c r="D269" s="158" t="s">
        <v>124</v>
      </c>
      <c r="E269" s="158" t="s">
        <v>4407</v>
      </c>
      <c r="F269" s="196" t="s">
        <v>4372</v>
      </c>
      <c r="G269" s="52"/>
      <c r="H269" s="52"/>
      <c r="I269" s="278">
        <v>46020</v>
      </c>
      <c r="J269" s="280"/>
      <c r="K269" s="165" t="s">
        <v>2252</v>
      </c>
      <c r="L269" s="188" t="s">
        <v>2245</v>
      </c>
      <c r="M269" s="160">
        <v>1</v>
      </c>
      <c r="N269" s="160">
        <v>0</v>
      </c>
      <c r="O269" s="161" t="s">
        <v>2246</v>
      </c>
      <c r="P269" s="52"/>
    </row>
    <row r="270" spans="1:16" s="137" customFormat="1" ht="72" hidden="1" customHeight="1">
      <c r="A270" s="190">
        <v>244</v>
      </c>
      <c r="B270" s="162" t="s">
        <v>1688</v>
      </c>
      <c r="C270" s="162">
        <v>0</v>
      </c>
      <c r="D270" s="162" t="s">
        <v>124</v>
      </c>
      <c r="E270" s="162" t="s">
        <v>4407</v>
      </c>
      <c r="F270" s="195" t="s">
        <v>4373</v>
      </c>
      <c r="G270" s="52"/>
      <c r="H270" s="52"/>
      <c r="I270" s="278">
        <v>46019</v>
      </c>
      <c r="J270" s="278">
        <v>46025</v>
      </c>
      <c r="K270" s="158" t="s">
        <v>2257</v>
      </c>
      <c r="L270" s="188" t="s">
        <v>2245</v>
      </c>
      <c r="M270" s="160">
        <v>1</v>
      </c>
      <c r="N270" s="160">
        <v>0</v>
      </c>
      <c r="O270" s="161" t="s">
        <v>2246</v>
      </c>
      <c r="P270" s="52"/>
    </row>
    <row r="271" spans="1:16" s="137" customFormat="1" ht="72" hidden="1" customHeight="1">
      <c r="A271" s="191">
        <v>245</v>
      </c>
      <c r="B271" s="158" t="s">
        <v>1689</v>
      </c>
      <c r="C271" s="158">
        <v>0</v>
      </c>
      <c r="D271" s="158" t="s">
        <v>124</v>
      </c>
      <c r="E271" s="158" t="s">
        <v>4407</v>
      </c>
      <c r="F271" s="196" t="s">
        <v>4374</v>
      </c>
      <c r="G271" s="52"/>
      <c r="H271" s="52"/>
      <c r="I271" s="278">
        <v>46019</v>
      </c>
      <c r="J271" s="278">
        <v>46025</v>
      </c>
      <c r="K271" s="158" t="s">
        <v>2257</v>
      </c>
      <c r="L271" s="188" t="s">
        <v>2245</v>
      </c>
      <c r="M271" s="160">
        <v>1</v>
      </c>
      <c r="N271" s="160">
        <v>0</v>
      </c>
      <c r="O271" s="161" t="s">
        <v>2246</v>
      </c>
      <c r="P271" s="52"/>
    </row>
    <row r="272" spans="1:16" s="137" customFormat="1" ht="72" hidden="1" customHeight="1">
      <c r="A272" s="192">
        <v>246</v>
      </c>
      <c r="B272" s="162" t="s">
        <v>1690</v>
      </c>
      <c r="C272" s="162">
        <v>0</v>
      </c>
      <c r="D272" s="162" t="s">
        <v>124</v>
      </c>
      <c r="E272" s="162" t="s">
        <v>4407</v>
      </c>
      <c r="F272" s="195" t="s">
        <v>4375</v>
      </c>
      <c r="G272" s="52"/>
      <c r="H272" s="52"/>
      <c r="I272" s="278">
        <v>46019</v>
      </c>
      <c r="J272" s="279">
        <v>46025</v>
      </c>
      <c r="K272" s="158" t="s">
        <v>2257</v>
      </c>
      <c r="L272" s="188" t="s">
        <v>2245</v>
      </c>
      <c r="M272" s="160">
        <v>1</v>
      </c>
      <c r="N272" s="160">
        <v>0</v>
      </c>
      <c r="O272" s="161" t="s">
        <v>2246</v>
      </c>
      <c r="P272" s="52"/>
    </row>
    <row r="273" spans="1:16" s="137" customFormat="1" ht="72" hidden="1" customHeight="1">
      <c r="A273" s="190">
        <v>247</v>
      </c>
      <c r="B273" s="158" t="s">
        <v>1691</v>
      </c>
      <c r="C273" s="158">
        <v>0</v>
      </c>
      <c r="D273" s="158" t="s">
        <v>124</v>
      </c>
      <c r="E273" s="158" t="s">
        <v>4407</v>
      </c>
      <c r="F273" s="196" t="s">
        <v>4376</v>
      </c>
      <c r="G273" s="52"/>
      <c r="H273" s="52"/>
      <c r="I273" s="278">
        <v>46020</v>
      </c>
      <c r="J273" s="279"/>
      <c r="K273" s="165" t="s">
        <v>4</v>
      </c>
      <c r="L273" s="188" t="s">
        <v>2245</v>
      </c>
      <c r="M273" s="160">
        <v>1</v>
      </c>
      <c r="N273" s="160">
        <v>0</v>
      </c>
      <c r="O273" s="161" t="s">
        <v>2246</v>
      </c>
      <c r="P273" s="52"/>
    </row>
    <row r="274" spans="1:16" s="137" customFormat="1" ht="72" hidden="1" customHeight="1">
      <c r="A274" s="191">
        <v>248</v>
      </c>
      <c r="B274" s="162" t="s">
        <v>1692</v>
      </c>
      <c r="C274" s="162">
        <v>0</v>
      </c>
      <c r="D274" s="162" t="s">
        <v>124</v>
      </c>
      <c r="E274" s="162" t="s">
        <v>4407</v>
      </c>
      <c r="F274" s="195" t="s">
        <v>1748</v>
      </c>
      <c r="G274" s="52"/>
      <c r="H274" s="52"/>
      <c r="I274" s="278">
        <v>46020</v>
      </c>
      <c r="J274" s="279"/>
      <c r="K274" s="158" t="s">
        <v>2257</v>
      </c>
      <c r="L274" s="188" t="s">
        <v>2245</v>
      </c>
      <c r="M274" s="160">
        <v>1</v>
      </c>
      <c r="N274" s="160">
        <v>0</v>
      </c>
      <c r="O274" s="161" t="s">
        <v>2246</v>
      </c>
      <c r="P274" s="52"/>
    </row>
    <row r="275" spans="1:16" s="137" customFormat="1" ht="72" hidden="1" customHeight="1">
      <c r="A275" s="192">
        <v>249</v>
      </c>
      <c r="B275" s="158" t="s">
        <v>1693</v>
      </c>
      <c r="C275" s="158">
        <v>0</v>
      </c>
      <c r="D275" s="158" t="s">
        <v>124</v>
      </c>
      <c r="E275" s="158" t="s">
        <v>4407</v>
      </c>
      <c r="F275" s="196" t="s">
        <v>4377</v>
      </c>
      <c r="G275" s="52"/>
      <c r="H275" s="52"/>
      <c r="I275" s="278">
        <v>46020</v>
      </c>
      <c r="J275" s="278">
        <v>46013</v>
      </c>
      <c r="K275" s="333" t="s">
        <v>58</v>
      </c>
      <c r="L275" s="188" t="s">
        <v>2245</v>
      </c>
      <c r="M275" s="160">
        <v>1</v>
      </c>
      <c r="N275" s="160">
        <v>0</v>
      </c>
      <c r="O275" s="161" t="s">
        <v>2246</v>
      </c>
      <c r="P275" s="52"/>
    </row>
    <row r="276" spans="1:16" s="137" customFormat="1" ht="72" hidden="1" customHeight="1">
      <c r="A276" s="190">
        <v>250</v>
      </c>
      <c r="B276" s="162" t="s">
        <v>1694</v>
      </c>
      <c r="C276" s="162">
        <v>0</v>
      </c>
      <c r="D276" s="162" t="s">
        <v>124</v>
      </c>
      <c r="E276" s="162" t="s">
        <v>4407</v>
      </c>
      <c r="F276" s="195" t="s">
        <v>4378</v>
      </c>
      <c r="G276" s="52"/>
      <c r="H276" s="52"/>
      <c r="I276" s="278">
        <v>46020</v>
      </c>
      <c r="J276" s="278">
        <v>46013</v>
      </c>
      <c r="K276" s="165" t="s">
        <v>4</v>
      </c>
      <c r="L276" s="188" t="s">
        <v>2245</v>
      </c>
      <c r="M276" s="160">
        <v>1</v>
      </c>
      <c r="N276" s="160">
        <v>0</v>
      </c>
      <c r="O276" s="161" t="s">
        <v>2246</v>
      </c>
      <c r="P276" s="52"/>
    </row>
    <row r="277" spans="1:16" s="137" customFormat="1" ht="72" hidden="1" customHeight="1">
      <c r="A277" s="191">
        <v>251</v>
      </c>
      <c r="B277" s="158" t="s">
        <v>1695</v>
      </c>
      <c r="C277" s="158">
        <v>0</v>
      </c>
      <c r="D277" s="158" t="s">
        <v>124</v>
      </c>
      <c r="E277" s="158" t="s">
        <v>4408</v>
      </c>
      <c r="F277" s="196" t="s">
        <v>4379</v>
      </c>
      <c r="G277" s="52"/>
      <c r="H277" s="52"/>
      <c r="I277" s="278">
        <v>46020</v>
      </c>
      <c r="J277" s="278">
        <v>46023</v>
      </c>
      <c r="K277" s="163" t="s">
        <v>2253</v>
      </c>
      <c r="L277" s="188" t="s">
        <v>2245</v>
      </c>
      <c r="M277" s="160">
        <v>1</v>
      </c>
      <c r="N277" s="160">
        <v>0</v>
      </c>
      <c r="O277" s="161" t="s">
        <v>2246</v>
      </c>
      <c r="P277" s="52"/>
    </row>
    <row r="278" spans="1:16" s="137" customFormat="1" ht="72" hidden="1" customHeight="1">
      <c r="A278" s="192">
        <v>252</v>
      </c>
      <c r="B278" s="162" t="s">
        <v>1696</v>
      </c>
      <c r="C278" s="162">
        <v>0</v>
      </c>
      <c r="D278" s="162" t="s">
        <v>124</v>
      </c>
      <c r="E278" s="162" t="s">
        <v>4408</v>
      </c>
      <c r="F278" s="195" t="s">
        <v>4364</v>
      </c>
      <c r="G278" s="52"/>
      <c r="H278" s="52"/>
      <c r="I278" s="278">
        <v>46020</v>
      </c>
      <c r="J278" s="278">
        <v>46023</v>
      </c>
      <c r="K278" s="163" t="s">
        <v>2253</v>
      </c>
      <c r="L278" s="188" t="s">
        <v>2245</v>
      </c>
      <c r="M278" s="160">
        <v>1</v>
      </c>
      <c r="N278" s="160">
        <v>0</v>
      </c>
      <c r="O278" s="161" t="s">
        <v>2246</v>
      </c>
      <c r="P278" s="52"/>
    </row>
    <row r="279" spans="1:16" s="137" customFormat="1" ht="72" hidden="1" customHeight="1">
      <c r="A279" s="190">
        <v>253</v>
      </c>
      <c r="B279" s="158" t="s">
        <v>1697</v>
      </c>
      <c r="C279" s="158">
        <v>0</v>
      </c>
      <c r="D279" s="158" t="s">
        <v>124</v>
      </c>
      <c r="E279" s="158" t="s">
        <v>4408</v>
      </c>
      <c r="F279" s="196" t="s">
        <v>4380</v>
      </c>
      <c r="G279" s="52"/>
      <c r="H279" s="52"/>
      <c r="I279" s="278">
        <v>46020</v>
      </c>
      <c r="J279" s="280"/>
      <c r="K279" s="165" t="s">
        <v>2252</v>
      </c>
      <c r="L279" s="188" t="s">
        <v>2245</v>
      </c>
      <c r="M279" s="160">
        <v>1</v>
      </c>
      <c r="N279" s="160">
        <v>0</v>
      </c>
      <c r="O279" s="161" t="s">
        <v>2246</v>
      </c>
      <c r="P279" s="52"/>
    </row>
    <row r="280" spans="1:16" s="137" customFormat="1" ht="72" hidden="1" customHeight="1">
      <c r="A280" s="191">
        <v>254</v>
      </c>
      <c r="B280" s="162" t="s">
        <v>1698</v>
      </c>
      <c r="C280" s="162">
        <v>0</v>
      </c>
      <c r="D280" s="162" t="s">
        <v>124</v>
      </c>
      <c r="E280" s="162" t="s">
        <v>4408</v>
      </c>
      <c r="F280" s="195" t="s">
        <v>4381</v>
      </c>
      <c r="G280" s="52"/>
      <c r="H280" s="52"/>
      <c r="I280" s="278">
        <v>46020</v>
      </c>
      <c r="J280" s="278">
        <v>46023</v>
      </c>
      <c r="K280" s="163" t="s">
        <v>2253</v>
      </c>
      <c r="L280" s="188" t="s">
        <v>2245</v>
      </c>
      <c r="M280" s="160">
        <v>1</v>
      </c>
      <c r="N280" s="160">
        <v>0</v>
      </c>
      <c r="O280" s="161" t="s">
        <v>2246</v>
      </c>
      <c r="P280" s="52"/>
    </row>
    <row r="281" spans="1:16" s="137" customFormat="1" ht="72" hidden="1" customHeight="1">
      <c r="A281" s="192">
        <v>255</v>
      </c>
      <c r="B281" s="158" t="s">
        <v>1699</v>
      </c>
      <c r="C281" s="158">
        <v>0</v>
      </c>
      <c r="D281" s="158" t="s">
        <v>124</v>
      </c>
      <c r="E281" s="158" t="s">
        <v>4408</v>
      </c>
      <c r="F281" s="196" t="s">
        <v>4382</v>
      </c>
      <c r="G281" s="52"/>
      <c r="H281" s="52"/>
      <c r="I281" s="278">
        <v>46020</v>
      </c>
      <c r="J281" s="278">
        <v>46023</v>
      </c>
      <c r="K281" s="163" t="s">
        <v>2253</v>
      </c>
      <c r="L281" s="188" t="s">
        <v>2245</v>
      </c>
      <c r="M281" s="160">
        <v>1</v>
      </c>
      <c r="N281" s="160">
        <v>0</v>
      </c>
      <c r="O281" s="161" t="s">
        <v>2246</v>
      </c>
      <c r="P281" s="52"/>
    </row>
    <row r="282" spans="1:16" s="137" customFormat="1" ht="72" hidden="1" customHeight="1">
      <c r="A282" s="190">
        <v>256</v>
      </c>
      <c r="B282" s="162" t="s">
        <v>1700</v>
      </c>
      <c r="C282" s="162">
        <v>0</v>
      </c>
      <c r="D282" s="162" t="s">
        <v>124</v>
      </c>
      <c r="E282" s="162" t="s">
        <v>4408</v>
      </c>
      <c r="F282" s="195" t="s">
        <v>4383</v>
      </c>
      <c r="G282" s="52"/>
      <c r="H282" s="52"/>
      <c r="I282" s="278">
        <v>46020</v>
      </c>
      <c r="J282" s="278">
        <v>46023</v>
      </c>
      <c r="K282" s="163" t="s">
        <v>2253</v>
      </c>
      <c r="L282" s="188" t="s">
        <v>2245</v>
      </c>
      <c r="M282" s="160">
        <v>1</v>
      </c>
      <c r="N282" s="160">
        <v>0</v>
      </c>
      <c r="O282" s="161" t="s">
        <v>2246</v>
      </c>
      <c r="P282" s="52"/>
    </row>
    <row r="283" spans="1:16" s="137" customFormat="1" ht="72" hidden="1" customHeight="1">
      <c r="A283" s="191">
        <v>257</v>
      </c>
      <c r="B283" s="158" t="s">
        <v>1701</v>
      </c>
      <c r="C283" s="158">
        <v>0</v>
      </c>
      <c r="D283" s="158" t="s">
        <v>124</v>
      </c>
      <c r="E283" s="158" t="s">
        <v>4408</v>
      </c>
      <c r="F283" s="196" t="s">
        <v>4384</v>
      </c>
      <c r="G283" s="52"/>
      <c r="H283" s="52"/>
      <c r="I283" s="278">
        <v>46020</v>
      </c>
      <c r="J283" s="278">
        <v>46023</v>
      </c>
      <c r="K283" s="163" t="s">
        <v>2253</v>
      </c>
      <c r="L283" s="188" t="s">
        <v>2245</v>
      </c>
      <c r="M283" s="160">
        <v>1</v>
      </c>
      <c r="N283" s="160">
        <v>0</v>
      </c>
      <c r="O283" s="161" t="s">
        <v>2246</v>
      </c>
      <c r="P283" s="52"/>
    </row>
    <row r="284" spans="1:16" s="137" customFormat="1" ht="72" hidden="1" customHeight="1">
      <c r="A284" s="192">
        <v>258</v>
      </c>
      <c r="B284" s="162" t="s">
        <v>1702</v>
      </c>
      <c r="C284" s="162">
        <v>0</v>
      </c>
      <c r="D284" s="162" t="s">
        <v>124</v>
      </c>
      <c r="E284" s="162" t="s">
        <v>4408</v>
      </c>
      <c r="F284" s="195" t="s">
        <v>1675</v>
      </c>
      <c r="G284" s="52"/>
      <c r="H284" s="52"/>
      <c r="I284" s="278">
        <v>46020</v>
      </c>
      <c r="J284" s="280">
        <v>46041</v>
      </c>
      <c r="K284" s="165" t="s">
        <v>2252</v>
      </c>
      <c r="L284" s="188" t="s">
        <v>2245</v>
      </c>
      <c r="M284" s="160">
        <v>1</v>
      </c>
      <c r="N284" s="160">
        <v>0</v>
      </c>
      <c r="O284" s="161" t="s">
        <v>2246</v>
      </c>
      <c r="P284" s="52"/>
    </row>
    <row r="285" spans="1:16" s="137" customFormat="1" ht="72" hidden="1" customHeight="1">
      <c r="A285" s="190">
        <v>259</v>
      </c>
      <c r="B285" s="158" t="s">
        <v>1703</v>
      </c>
      <c r="C285" s="158">
        <v>0</v>
      </c>
      <c r="D285" s="158" t="s">
        <v>124</v>
      </c>
      <c r="E285" s="158" t="s">
        <v>4408</v>
      </c>
      <c r="F285" s="196" t="s">
        <v>4385</v>
      </c>
      <c r="G285" s="52"/>
      <c r="H285" s="52"/>
      <c r="I285" s="278">
        <v>46020</v>
      </c>
      <c r="J285" s="278">
        <v>46023</v>
      </c>
      <c r="K285" s="163" t="s">
        <v>2253</v>
      </c>
      <c r="L285" s="188" t="s">
        <v>2245</v>
      </c>
      <c r="M285" s="160">
        <v>1</v>
      </c>
      <c r="N285" s="160">
        <v>0</v>
      </c>
      <c r="O285" s="161" t="s">
        <v>2246</v>
      </c>
      <c r="P285" s="52"/>
    </row>
    <row r="286" spans="1:16" s="137" customFormat="1" ht="72" hidden="1" customHeight="1">
      <c r="A286" s="191">
        <v>260</v>
      </c>
      <c r="B286" s="162" t="s">
        <v>1704</v>
      </c>
      <c r="C286" s="162">
        <v>0</v>
      </c>
      <c r="D286" s="162" t="s">
        <v>124</v>
      </c>
      <c r="E286" s="162" t="s">
        <v>4408</v>
      </c>
      <c r="F286" s="195" t="s">
        <v>4386</v>
      </c>
      <c r="G286" s="52"/>
      <c r="H286" s="52"/>
      <c r="I286" s="278">
        <v>46020</v>
      </c>
      <c r="J286" s="278">
        <v>46023</v>
      </c>
      <c r="K286" s="163" t="s">
        <v>2253</v>
      </c>
      <c r="L286" s="188" t="s">
        <v>2245</v>
      </c>
      <c r="M286" s="160">
        <v>1</v>
      </c>
      <c r="N286" s="160">
        <v>0</v>
      </c>
      <c r="O286" s="161" t="s">
        <v>2246</v>
      </c>
      <c r="P286" s="52"/>
    </row>
    <row r="287" spans="1:16" s="137" customFormat="1" ht="72" hidden="1" customHeight="1">
      <c r="A287" s="192">
        <v>261</v>
      </c>
      <c r="B287" s="158" t="s">
        <v>1705</v>
      </c>
      <c r="C287" s="158">
        <v>0</v>
      </c>
      <c r="D287" s="158" t="s">
        <v>124</v>
      </c>
      <c r="E287" s="158" t="s">
        <v>4408</v>
      </c>
      <c r="F287" s="196" t="s">
        <v>4387</v>
      </c>
      <c r="G287" s="52"/>
      <c r="H287" s="52"/>
      <c r="I287" s="278">
        <v>46020</v>
      </c>
      <c r="J287" s="278">
        <v>46023</v>
      </c>
      <c r="K287" s="163" t="s">
        <v>2253</v>
      </c>
      <c r="L287" s="188" t="s">
        <v>2245</v>
      </c>
      <c r="M287" s="160">
        <v>1</v>
      </c>
      <c r="N287" s="160">
        <v>0</v>
      </c>
      <c r="O287" s="161" t="s">
        <v>2246</v>
      </c>
      <c r="P287" s="52"/>
    </row>
    <row r="288" spans="1:16" s="137" customFormat="1" ht="72" hidden="1" customHeight="1">
      <c r="A288" s="190">
        <v>262</v>
      </c>
      <c r="B288" s="162" t="s">
        <v>1706</v>
      </c>
      <c r="C288" s="162">
        <v>0</v>
      </c>
      <c r="D288" s="162" t="s">
        <v>124</v>
      </c>
      <c r="E288" s="162" t="s">
        <v>4408</v>
      </c>
      <c r="F288" s="195" t="s">
        <v>4370</v>
      </c>
      <c r="G288" s="52"/>
      <c r="H288" s="52"/>
      <c r="I288" s="278">
        <v>46020</v>
      </c>
      <c r="J288" s="278">
        <v>46023</v>
      </c>
      <c r="K288" s="163" t="s">
        <v>2253</v>
      </c>
      <c r="L288" s="188" t="s">
        <v>2245</v>
      </c>
      <c r="M288" s="160">
        <v>1</v>
      </c>
      <c r="N288" s="160">
        <v>0</v>
      </c>
      <c r="O288" s="161" t="s">
        <v>2246</v>
      </c>
      <c r="P288" s="52"/>
    </row>
    <row r="289" spans="1:16" s="137" customFormat="1" ht="72" hidden="1" customHeight="1">
      <c r="A289" s="191">
        <v>263</v>
      </c>
      <c r="B289" s="158" t="s">
        <v>1707</v>
      </c>
      <c r="C289" s="158">
        <v>0</v>
      </c>
      <c r="D289" s="158" t="s">
        <v>124</v>
      </c>
      <c r="E289" s="158" t="s">
        <v>4408</v>
      </c>
      <c r="F289" s="196" t="s">
        <v>4371</v>
      </c>
      <c r="G289" s="52"/>
      <c r="H289" s="52"/>
      <c r="I289" s="278">
        <v>46020</v>
      </c>
      <c r="J289" s="278">
        <v>46023</v>
      </c>
      <c r="K289" s="163" t="s">
        <v>2253</v>
      </c>
      <c r="L289" s="188" t="s">
        <v>2245</v>
      </c>
      <c r="M289" s="160">
        <v>1</v>
      </c>
      <c r="N289" s="160">
        <v>0</v>
      </c>
      <c r="O289" s="161" t="s">
        <v>2246</v>
      </c>
      <c r="P289" s="52"/>
    </row>
    <row r="290" spans="1:16" s="137" customFormat="1" ht="72" hidden="1" customHeight="1">
      <c r="A290" s="192">
        <v>264</v>
      </c>
      <c r="B290" s="162" t="s">
        <v>1708</v>
      </c>
      <c r="C290" s="162">
        <v>0</v>
      </c>
      <c r="D290" s="162" t="s">
        <v>124</v>
      </c>
      <c r="E290" s="162" t="s">
        <v>4408</v>
      </c>
      <c r="F290" s="195" t="s">
        <v>4372</v>
      </c>
      <c r="G290" s="52"/>
      <c r="H290" s="52"/>
      <c r="I290" s="278">
        <v>46020</v>
      </c>
      <c r="J290" s="280">
        <v>46041</v>
      </c>
      <c r="K290" s="165" t="s">
        <v>2252</v>
      </c>
      <c r="L290" s="188" t="s">
        <v>2245</v>
      </c>
      <c r="M290" s="160">
        <v>1</v>
      </c>
      <c r="N290" s="160">
        <v>0</v>
      </c>
      <c r="O290" s="161" t="s">
        <v>2246</v>
      </c>
      <c r="P290" s="52"/>
    </row>
    <row r="291" spans="1:16" s="137" customFormat="1" ht="72" hidden="1" customHeight="1">
      <c r="A291" s="190">
        <v>265</v>
      </c>
      <c r="B291" s="158" t="s">
        <v>1709</v>
      </c>
      <c r="C291" s="158">
        <v>0</v>
      </c>
      <c r="D291" s="158" t="s">
        <v>124</v>
      </c>
      <c r="E291" s="158" t="s">
        <v>4408</v>
      </c>
      <c r="F291" s="196" t="s">
        <v>4388</v>
      </c>
      <c r="G291" s="52"/>
      <c r="H291" s="52"/>
      <c r="I291" s="278">
        <v>46020</v>
      </c>
      <c r="J291" s="278">
        <v>46023</v>
      </c>
      <c r="K291" s="158" t="s">
        <v>2257</v>
      </c>
      <c r="L291" s="188" t="s">
        <v>2245</v>
      </c>
      <c r="M291" s="160">
        <v>1</v>
      </c>
      <c r="N291" s="160">
        <v>0</v>
      </c>
      <c r="O291" s="161" t="s">
        <v>2246</v>
      </c>
      <c r="P291" s="52"/>
    </row>
    <row r="292" spans="1:16" s="137" customFormat="1" ht="72" hidden="1" customHeight="1">
      <c r="A292" s="191">
        <v>266</v>
      </c>
      <c r="B292" s="162" t="s">
        <v>1710</v>
      </c>
      <c r="C292" s="162">
        <v>0</v>
      </c>
      <c r="D292" s="162" t="s">
        <v>124</v>
      </c>
      <c r="E292" s="162" t="s">
        <v>4408</v>
      </c>
      <c r="F292" s="195" t="s">
        <v>4389</v>
      </c>
      <c r="G292" s="52"/>
      <c r="H292" s="52"/>
      <c r="I292" s="278">
        <v>46020</v>
      </c>
      <c r="J292" s="278">
        <v>46023</v>
      </c>
      <c r="K292" s="158" t="s">
        <v>2257</v>
      </c>
      <c r="L292" s="188" t="s">
        <v>2245</v>
      </c>
      <c r="M292" s="160">
        <v>1</v>
      </c>
      <c r="N292" s="160">
        <v>0</v>
      </c>
      <c r="O292" s="161" t="s">
        <v>2246</v>
      </c>
      <c r="P292" s="52"/>
    </row>
    <row r="293" spans="1:16" s="137" customFormat="1" ht="72" hidden="1" customHeight="1">
      <c r="A293" s="192">
        <v>267</v>
      </c>
      <c r="B293" s="158" t="s">
        <v>1711</v>
      </c>
      <c r="C293" s="158">
        <v>0</v>
      </c>
      <c r="D293" s="158" t="s">
        <v>124</v>
      </c>
      <c r="E293" s="158" t="s">
        <v>4408</v>
      </c>
      <c r="F293" s="196" t="s">
        <v>4390</v>
      </c>
      <c r="G293" s="52"/>
      <c r="H293" s="52"/>
      <c r="I293" s="278">
        <v>46020</v>
      </c>
      <c r="J293" s="280">
        <v>46041</v>
      </c>
      <c r="K293" s="165" t="s">
        <v>2252</v>
      </c>
      <c r="L293" s="188" t="s">
        <v>2245</v>
      </c>
      <c r="M293" s="160">
        <v>1</v>
      </c>
      <c r="N293" s="160">
        <v>0</v>
      </c>
      <c r="O293" s="161" t="s">
        <v>2246</v>
      </c>
      <c r="P293" s="52"/>
    </row>
    <row r="294" spans="1:16" s="137" customFormat="1" ht="72" hidden="1" customHeight="1">
      <c r="A294" s="190">
        <v>268</v>
      </c>
      <c r="B294" s="162" t="s">
        <v>1712</v>
      </c>
      <c r="C294" s="162">
        <v>0</v>
      </c>
      <c r="D294" s="162" t="s">
        <v>124</v>
      </c>
      <c r="E294" s="162" t="s">
        <v>4408</v>
      </c>
      <c r="F294" s="195" t="s">
        <v>331</v>
      </c>
      <c r="G294" s="52"/>
      <c r="H294" s="52"/>
      <c r="I294" s="278">
        <v>46020</v>
      </c>
      <c r="J294" s="278">
        <v>46023</v>
      </c>
      <c r="K294" s="163" t="s">
        <v>2253</v>
      </c>
      <c r="L294" s="188" t="s">
        <v>2245</v>
      </c>
      <c r="M294" s="160">
        <v>1</v>
      </c>
      <c r="N294" s="160">
        <v>0</v>
      </c>
      <c r="O294" s="161" t="s">
        <v>2246</v>
      </c>
      <c r="P294" s="52"/>
    </row>
    <row r="295" spans="1:16" s="137" customFormat="1" ht="72" hidden="1" customHeight="1">
      <c r="A295" s="191">
        <v>269</v>
      </c>
      <c r="B295" s="158" t="s">
        <v>1713</v>
      </c>
      <c r="C295" s="158">
        <v>0</v>
      </c>
      <c r="D295" s="158" t="s">
        <v>124</v>
      </c>
      <c r="E295" s="158" t="s">
        <v>4408</v>
      </c>
      <c r="F295" s="196" t="s">
        <v>1676</v>
      </c>
      <c r="G295" s="52"/>
      <c r="H295" s="52"/>
      <c r="I295" s="278">
        <v>46020</v>
      </c>
      <c r="J295" s="280">
        <v>46041</v>
      </c>
      <c r="K295" s="165" t="s">
        <v>2252</v>
      </c>
      <c r="L295" s="188" t="s">
        <v>2245</v>
      </c>
      <c r="M295" s="160">
        <v>1</v>
      </c>
      <c r="N295" s="160">
        <v>0</v>
      </c>
      <c r="O295" s="161" t="s">
        <v>2246</v>
      </c>
      <c r="P295" s="52"/>
    </row>
    <row r="296" spans="1:16" s="137" customFormat="1" ht="72" hidden="1" customHeight="1">
      <c r="A296" s="192">
        <v>270</v>
      </c>
      <c r="B296" s="162" t="s">
        <v>1714</v>
      </c>
      <c r="C296" s="162">
        <v>0</v>
      </c>
      <c r="D296" s="162" t="s">
        <v>124</v>
      </c>
      <c r="E296" s="162" t="s">
        <v>4408</v>
      </c>
      <c r="F296" s="195" t="s">
        <v>1748</v>
      </c>
      <c r="G296" s="52"/>
      <c r="H296" s="52"/>
      <c r="I296" s="278">
        <v>46020</v>
      </c>
      <c r="J296" s="278">
        <v>46023</v>
      </c>
      <c r="K296" s="158" t="s">
        <v>2257</v>
      </c>
      <c r="L296" s="188" t="s">
        <v>2245</v>
      </c>
      <c r="M296" s="160">
        <v>1</v>
      </c>
      <c r="N296" s="160">
        <v>0</v>
      </c>
      <c r="O296" s="161" t="s">
        <v>2246</v>
      </c>
      <c r="P296" s="52"/>
    </row>
    <row r="297" spans="1:16" s="137" customFormat="1" ht="72" hidden="1" customHeight="1">
      <c r="A297" s="190">
        <v>271</v>
      </c>
      <c r="B297" s="158" t="s">
        <v>1715</v>
      </c>
      <c r="C297" s="158">
        <v>0</v>
      </c>
      <c r="D297" s="158" t="s">
        <v>124</v>
      </c>
      <c r="E297" s="158" t="s">
        <v>4408</v>
      </c>
      <c r="F297" s="196" t="s">
        <v>4377</v>
      </c>
      <c r="G297" s="52"/>
      <c r="H297" s="52"/>
      <c r="I297" s="278">
        <v>46020</v>
      </c>
      <c r="J297" s="278">
        <v>46023</v>
      </c>
      <c r="K297" s="158" t="s">
        <v>2257</v>
      </c>
      <c r="L297" s="188" t="s">
        <v>2245</v>
      </c>
      <c r="M297" s="160">
        <v>1</v>
      </c>
      <c r="N297" s="160">
        <v>0</v>
      </c>
      <c r="O297" s="161" t="s">
        <v>2246</v>
      </c>
      <c r="P297" s="52"/>
    </row>
    <row r="298" spans="1:16" s="137" customFormat="1" ht="72" hidden="1" customHeight="1">
      <c r="A298" s="191">
        <v>272</v>
      </c>
      <c r="B298" s="162" t="s">
        <v>1716</v>
      </c>
      <c r="C298" s="162">
        <v>0</v>
      </c>
      <c r="D298" s="162" t="s">
        <v>124</v>
      </c>
      <c r="E298" s="162" t="s">
        <v>4408</v>
      </c>
      <c r="F298" s="195" t="s">
        <v>4378</v>
      </c>
      <c r="G298" s="52"/>
      <c r="H298" s="52"/>
      <c r="I298" s="278">
        <v>46020</v>
      </c>
      <c r="J298" s="280"/>
      <c r="K298" s="165" t="s">
        <v>2252</v>
      </c>
      <c r="L298" s="188" t="s">
        <v>2245</v>
      </c>
      <c r="M298" s="160">
        <v>1</v>
      </c>
      <c r="N298" s="160">
        <v>0</v>
      </c>
      <c r="O298" s="161" t="s">
        <v>2246</v>
      </c>
      <c r="P298" s="52"/>
    </row>
    <row r="299" spans="1:16" s="137" customFormat="1" ht="72" hidden="1" customHeight="1">
      <c r="A299" s="192">
        <v>273</v>
      </c>
      <c r="B299" s="158" t="s">
        <v>1717</v>
      </c>
      <c r="C299" s="158">
        <v>0</v>
      </c>
      <c r="D299" s="158" t="s">
        <v>124</v>
      </c>
      <c r="E299" s="158" t="s">
        <v>4409</v>
      </c>
      <c r="F299" s="196" t="s">
        <v>4363</v>
      </c>
      <c r="G299" s="52"/>
      <c r="H299" s="52"/>
      <c r="I299" s="278">
        <v>46020</v>
      </c>
      <c r="J299" s="341">
        <v>46088</v>
      </c>
      <c r="K299" s="342" t="s">
        <v>2</v>
      </c>
      <c r="L299" s="188" t="s">
        <v>2245</v>
      </c>
      <c r="M299" s="160">
        <v>1</v>
      </c>
      <c r="N299" s="160">
        <v>0</v>
      </c>
      <c r="O299" s="161" t="s">
        <v>2246</v>
      </c>
      <c r="P299" s="52"/>
    </row>
    <row r="300" spans="1:16" s="137" customFormat="1" ht="72" hidden="1" customHeight="1">
      <c r="A300" s="190">
        <v>274</v>
      </c>
      <c r="B300" s="162" t="s">
        <v>1718</v>
      </c>
      <c r="C300" s="162">
        <v>0</v>
      </c>
      <c r="D300" s="162" t="s">
        <v>124</v>
      </c>
      <c r="E300" s="162" t="s">
        <v>4409</v>
      </c>
      <c r="F300" s="195" t="s">
        <v>4364</v>
      </c>
      <c r="G300" s="52"/>
      <c r="H300" s="52"/>
      <c r="I300" s="278">
        <v>46020</v>
      </c>
      <c r="J300" s="341">
        <v>46088</v>
      </c>
      <c r="K300" s="342" t="s">
        <v>2</v>
      </c>
      <c r="L300" s="188" t="s">
        <v>2245</v>
      </c>
      <c r="M300" s="160">
        <v>1</v>
      </c>
      <c r="N300" s="160">
        <v>0</v>
      </c>
      <c r="O300" s="161" t="s">
        <v>2246</v>
      </c>
      <c r="P300" s="52"/>
    </row>
    <row r="301" spans="1:16" s="137" customFormat="1" ht="72" hidden="1" customHeight="1">
      <c r="A301" s="191">
        <v>275</v>
      </c>
      <c r="B301" s="158" t="s">
        <v>1719</v>
      </c>
      <c r="C301" s="158">
        <v>0</v>
      </c>
      <c r="D301" s="158" t="s">
        <v>124</v>
      </c>
      <c r="E301" s="158" t="s">
        <v>4409</v>
      </c>
      <c r="F301" s="196" t="s">
        <v>4380</v>
      </c>
      <c r="G301" s="52"/>
      <c r="H301" s="52"/>
      <c r="I301" s="278">
        <v>46020</v>
      </c>
      <c r="J301" s="280">
        <v>46298</v>
      </c>
      <c r="K301" s="342" t="s">
        <v>2</v>
      </c>
      <c r="L301" s="188" t="s">
        <v>2245</v>
      </c>
      <c r="M301" s="160">
        <v>1</v>
      </c>
      <c r="N301" s="160">
        <v>0</v>
      </c>
      <c r="O301" s="161" t="s">
        <v>2246</v>
      </c>
      <c r="P301" s="52"/>
    </row>
    <row r="302" spans="1:16" s="137" customFormat="1" ht="72" hidden="1" customHeight="1">
      <c r="A302" s="192">
        <v>276</v>
      </c>
      <c r="B302" s="162" t="s">
        <v>1720</v>
      </c>
      <c r="C302" s="162">
        <v>0</v>
      </c>
      <c r="D302" s="162" t="s">
        <v>124</v>
      </c>
      <c r="E302" s="162" t="s">
        <v>4409</v>
      </c>
      <c r="F302" s="195" t="s">
        <v>4391</v>
      </c>
      <c r="G302" s="52"/>
      <c r="H302" s="52"/>
      <c r="I302" s="278">
        <v>46020</v>
      </c>
      <c r="J302" s="341">
        <v>46088</v>
      </c>
      <c r="K302" s="342" t="s">
        <v>2</v>
      </c>
      <c r="L302" s="188" t="s">
        <v>2245</v>
      </c>
      <c r="M302" s="160">
        <v>1</v>
      </c>
      <c r="N302" s="160">
        <v>0</v>
      </c>
      <c r="O302" s="161" t="s">
        <v>2246</v>
      </c>
      <c r="P302" s="52"/>
    </row>
    <row r="303" spans="1:16" s="137" customFormat="1" ht="72" hidden="1" customHeight="1">
      <c r="A303" s="190">
        <v>277</v>
      </c>
      <c r="B303" s="158" t="s">
        <v>1721</v>
      </c>
      <c r="C303" s="158">
        <v>0</v>
      </c>
      <c r="D303" s="158" t="s">
        <v>124</v>
      </c>
      <c r="E303" s="158" t="s">
        <v>4409</v>
      </c>
      <c r="F303" s="196" t="s">
        <v>4392</v>
      </c>
      <c r="G303" s="52"/>
      <c r="H303" s="52"/>
      <c r="I303" s="278">
        <v>46020</v>
      </c>
      <c r="J303" s="280"/>
      <c r="K303" s="164" t="s">
        <v>8</v>
      </c>
      <c r="L303" s="188" t="s">
        <v>2245</v>
      </c>
      <c r="M303" s="160">
        <v>1</v>
      </c>
      <c r="N303" s="160">
        <v>0</v>
      </c>
      <c r="O303" s="161" t="s">
        <v>2246</v>
      </c>
      <c r="P303" s="52"/>
    </row>
    <row r="304" spans="1:16" s="137" customFormat="1" ht="72" hidden="1" customHeight="1">
      <c r="A304" s="191">
        <v>278</v>
      </c>
      <c r="B304" s="162" t="s">
        <v>1722</v>
      </c>
      <c r="C304" s="162">
        <v>0</v>
      </c>
      <c r="D304" s="162" t="s">
        <v>124</v>
      </c>
      <c r="E304" s="162" t="s">
        <v>4409</v>
      </c>
      <c r="F304" s="195" t="s">
        <v>4381</v>
      </c>
      <c r="G304" s="52"/>
      <c r="H304" s="52"/>
      <c r="I304" s="278">
        <v>46020</v>
      </c>
      <c r="J304" s="341">
        <v>46088</v>
      </c>
      <c r="K304" s="342" t="s">
        <v>2</v>
      </c>
      <c r="L304" s="188" t="s">
        <v>2245</v>
      </c>
      <c r="M304" s="160">
        <v>1</v>
      </c>
      <c r="N304" s="160">
        <v>0</v>
      </c>
      <c r="O304" s="161" t="s">
        <v>2246</v>
      </c>
      <c r="P304" s="52"/>
    </row>
    <row r="305" spans="1:16" s="137" customFormat="1" ht="72" hidden="1" customHeight="1">
      <c r="A305" s="192">
        <v>279</v>
      </c>
      <c r="B305" s="158" t="s">
        <v>1723</v>
      </c>
      <c r="C305" s="158">
        <v>0</v>
      </c>
      <c r="D305" s="158" t="s">
        <v>124</v>
      </c>
      <c r="E305" s="158" t="s">
        <v>4410</v>
      </c>
      <c r="F305" s="196" t="s">
        <v>4393</v>
      </c>
      <c r="G305" s="52"/>
      <c r="H305" s="52"/>
      <c r="I305" s="278">
        <v>46020</v>
      </c>
      <c r="J305" s="278">
        <v>46027</v>
      </c>
      <c r="K305" s="163" t="s">
        <v>2253</v>
      </c>
      <c r="L305" s="188" t="s">
        <v>2245</v>
      </c>
      <c r="M305" s="160">
        <v>1</v>
      </c>
      <c r="N305" s="160">
        <v>0</v>
      </c>
      <c r="O305" s="161" t="s">
        <v>2246</v>
      </c>
      <c r="P305" s="52"/>
    </row>
    <row r="306" spans="1:16" s="137" customFormat="1" ht="72" hidden="1" customHeight="1">
      <c r="A306" s="190">
        <v>280</v>
      </c>
      <c r="B306" s="162" t="s">
        <v>1724</v>
      </c>
      <c r="C306" s="162">
        <v>0</v>
      </c>
      <c r="D306" s="162" t="s">
        <v>124</v>
      </c>
      <c r="E306" s="162" t="s">
        <v>4410</v>
      </c>
      <c r="F306" s="195" t="s">
        <v>4394</v>
      </c>
      <c r="G306" s="52"/>
      <c r="H306" s="52"/>
      <c r="I306" s="278">
        <v>46020</v>
      </c>
      <c r="J306" s="278">
        <v>46027</v>
      </c>
      <c r="K306" s="163" t="s">
        <v>2253</v>
      </c>
      <c r="L306" s="188" t="s">
        <v>2245</v>
      </c>
      <c r="M306" s="160">
        <v>1</v>
      </c>
      <c r="N306" s="160">
        <v>0</v>
      </c>
      <c r="O306" s="161" t="s">
        <v>2246</v>
      </c>
      <c r="P306" s="52"/>
    </row>
    <row r="307" spans="1:16" s="137" customFormat="1" ht="72" hidden="1" customHeight="1">
      <c r="A307" s="191">
        <v>281</v>
      </c>
      <c r="B307" s="158" t="s">
        <v>1725</v>
      </c>
      <c r="C307" s="158">
        <v>0</v>
      </c>
      <c r="D307" s="158" t="s">
        <v>124</v>
      </c>
      <c r="E307" s="158" t="s">
        <v>4410</v>
      </c>
      <c r="F307" s="196" t="s">
        <v>4384</v>
      </c>
      <c r="G307" s="52"/>
      <c r="H307" s="52"/>
      <c r="I307" s="278">
        <v>46020</v>
      </c>
      <c r="J307" s="278">
        <v>46027</v>
      </c>
      <c r="K307" s="163" t="s">
        <v>2253</v>
      </c>
      <c r="L307" s="188" t="s">
        <v>2245</v>
      </c>
      <c r="M307" s="160">
        <v>1</v>
      </c>
      <c r="N307" s="160">
        <v>0</v>
      </c>
      <c r="O307" s="161" t="s">
        <v>2246</v>
      </c>
      <c r="P307" s="52"/>
    </row>
    <row r="308" spans="1:16" s="137" customFormat="1" ht="72" hidden="1" customHeight="1">
      <c r="A308" s="192">
        <v>282</v>
      </c>
      <c r="B308" s="162" t="s">
        <v>1726</v>
      </c>
      <c r="C308" s="162">
        <v>0</v>
      </c>
      <c r="D308" s="162" t="s">
        <v>124</v>
      </c>
      <c r="E308" s="162" t="s">
        <v>4410</v>
      </c>
      <c r="F308" s="195" t="s">
        <v>1675</v>
      </c>
      <c r="G308" s="52"/>
      <c r="H308" s="52"/>
      <c r="I308" s="278">
        <v>46035</v>
      </c>
      <c r="J308" s="280">
        <v>46041</v>
      </c>
      <c r="K308" s="165" t="s">
        <v>2252</v>
      </c>
      <c r="L308" s="188" t="s">
        <v>2245</v>
      </c>
      <c r="M308" s="160">
        <v>1</v>
      </c>
      <c r="N308" s="160">
        <v>0</v>
      </c>
      <c r="O308" s="161" t="s">
        <v>2246</v>
      </c>
      <c r="P308" s="52"/>
    </row>
    <row r="309" spans="1:16" s="137" customFormat="1" ht="72" hidden="1" customHeight="1">
      <c r="A309" s="190">
        <v>283</v>
      </c>
      <c r="B309" s="158" t="s">
        <v>1727</v>
      </c>
      <c r="C309" s="158">
        <v>0</v>
      </c>
      <c r="D309" s="158" t="s">
        <v>124</v>
      </c>
      <c r="E309" s="158" t="s">
        <v>4410</v>
      </c>
      <c r="F309" s="196" t="s">
        <v>4395</v>
      </c>
      <c r="G309" s="52"/>
      <c r="H309" s="52"/>
      <c r="I309" s="278">
        <v>46020</v>
      </c>
      <c r="J309" s="278">
        <v>46027</v>
      </c>
      <c r="K309" s="163" t="s">
        <v>2253</v>
      </c>
      <c r="L309" s="188" t="s">
        <v>2245</v>
      </c>
      <c r="M309" s="160">
        <v>1</v>
      </c>
      <c r="N309" s="160">
        <v>0</v>
      </c>
      <c r="O309" s="161" t="s">
        <v>2246</v>
      </c>
      <c r="P309" s="52"/>
    </row>
    <row r="310" spans="1:16" s="137" customFormat="1" ht="72" hidden="1" customHeight="1">
      <c r="A310" s="191">
        <v>284</v>
      </c>
      <c r="B310" s="201" t="s">
        <v>1728</v>
      </c>
      <c r="C310" s="201">
        <v>0</v>
      </c>
      <c r="D310" s="201" t="s">
        <v>124</v>
      </c>
      <c r="E310" s="201" t="s">
        <v>4410</v>
      </c>
      <c r="F310" s="195" t="s">
        <v>4386</v>
      </c>
      <c r="G310" s="52"/>
      <c r="H310" s="52"/>
      <c r="I310" s="278">
        <v>46021</v>
      </c>
      <c r="J310" s="278">
        <v>46027</v>
      </c>
      <c r="K310" s="163" t="s">
        <v>2253</v>
      </c>
      <c r="L310" s="188" t="s">
        <v>2245</v>
      </c>
      <c r="M310" s="160">
        <v>1</v>
      </c>
      <c r="N310" s="160">
        <v>0</v>
      </c>
      <c r="O310" s="161" t="s">
        <v>2246</v>
      </c>
      <c r="P310" s="52"/>
    </row>
    <row r="311" spans="1:16" s="137" customFormat="1" ht="72" hidden="1" customHeight="1">
      <c r="A311" s="192">
        <v>285</v>
      </c>
      <c r="B311" s="202" t="s">
        <v>1729</v>
      </c>
      <c r="C311" s="202">
        <v>0</v>
      </c>
      <c r="D311" s="202" t="s">
        <v>124</v>
      </c>
      <c r="E311" s="202" t="s">
        <v>4410</v>
      </c>
      <c r="F311" s="196" t="s">
        <v>4387</v>
      </c>
      <c r="G311" s="52"/>
      <c r="H311" s="52"/>
      <c r="I311" s="278">
        <v>46021</v>
      </c>
      <c r="J311" s="278">
        <v>46027</v>
      </c>
      <c r="K311" s="163" t="s">
        <v>2253</v>
      </c>
      <c r="L311" s="188" t="s">
        <v>2245</v>
      </c>
      <c r="M311" s="160">
        <v>1</v>
      </c>
      <c r="N311" s="160">
        <v>0</v>
      </c>
      <c r="O311" s="161" t="s">
        <v>2246</v>
      </c>
      <c r="P311" s="52"/>
    </row>
    <row r="312" spans="1:16" s="137" customFormat="1" ht="72" hidden="1" customHeight="1">
      <c r="A312" s="190">
        <v>286</v>
      </c>
      <c r="B312" s="201" t="s">
        <v>1730</v>
      </c>
      <c r="C312" s="201">
        <v>0</v>
      </c>
      <c r="D312" s="201" t="s">
        <v>124</v>
      </c>
      <c r="E312" s="201" t="s">
        <v>4410</v>
      </c>
      <c r="F312" s="195" t="s">
        <v>4370</v>
      </c>
      <c r="G312" s="52"/>
      <c r="H312" s="52"/>
      <c r="I312" s="278">
        <v>46021</v>
      </c>
      <c r="J312" s="278">
        <v>46027</v>
      </c>
      <c r="K312" s="163" t="s">
        <v>2253</v>
      </c>
      <c r="L312" s="188" t="s">
        <v>2245</v>
      </c>
      <c r="M312" s="160">
        <v>1</v>
      </c>
      <c r="N312" s="160">
        <v>0</v>
      </c>
      <c r="O312" s="161" t="s">
        <v>2246</v>
      </c>
      <c r="P312" s="52"/>
    </row>
    <row r="313" spans="1:16" s="137" customFormat="1" ht="72" hidden="1" customHeight="1">
      <c r="A313" s="191">
        <v>287</v>
      </c>
      <c r="B313" s="202" t="s">
        <v>1731</v>
      </c>
      <c r="C313" s="202">
        <v>0</v>
      </c>
      <c r="D313" s="202" t="s">
        <v>124</v>
      </c>
      <c r="E313" s="202" t="s">
        <v>4410</v>
      </c>
      <c r="F313" s="196" t="s">
        <v>4371</v>
      </c>
      <c r="G313" s="52"/>
      <c r="H313" s="52"/>
      <c r="I313" s="278">
        <v>46021</v>
      </c>
      <c r="J313" s="278">
        <v>46027</v>
      </c>
      <c r="K313" s="163" t="s">
        <v>2253</v>
      </c>
      <c r="L313" s="188" t="s">
        <v>2245</v>
      </c>
      <c r="M313" s="160">
        <v>1</v>
      </c>
      <c r="N313" s="160">
        <v>0</v>
      </c>
      <c r="O313" s="161" t="s">
        <v>2246</v>
      </c>
      <c r="P313" s="52"/>
    </row>
    <row r="314" spans="1:16" s="137" customFormat="1" ht="72" hidden="1" customHeight="1">
      <c r="A314" s="192">
        <v>288</v>
      </c>
      <c r="B314" s="201" t="s">
        <v>1732</v>
      </c>
      <c r="C314" s="201">
        <v>0</v>
      </c>
      <c r="D314" s="201" t="s">
        <v>124</v>
      </c>
      <c r="E314" s="201" t="s">
        <v>4410</v>
      </c>
      <c r="F314" s="195" t="s">
        <v>4372</v>
      </c>
      <c r="G314" s="52"/>
      <c r="H314" s="52"/>
      <c r="I314" s="278">
        <v>46045</v>
      </c>
      <c r="J314" s="280">
        <v>46041</v>
      </c>
      <c r="K314" s="165" t="s">
        <v>2252</v>
      </c>
      <c r="L314" s="188" t="s">
        <v>2245</v>
      </c>
      <c r="M314" s="160">
        <v>1</v>
      </c>
      <c r="N314" s="160">
        <v>0</v>
      </c>
      <c r="O314" s="161" t="s">
        <v>2246</v>
      </c>
      <c r="P314" s="52"/>
    </row>
    <row r="315" spans="1:16" s="137" customFormat="1" ht="72" hidden="1" customHeight="1">
      <c r="A315" s="190">
        <v>289</v>
      </c>
      <c r="B315" s="202" t="s">
        <v>1733</v>
      </c>
      <c r="C315" s="202">
        <v>0</v>
      </c>
      <c r="D315" s="202" t="s">
        <v>124</v>
      </c>
      <c r="E315" s="202" t="s">
        <v>4410</v>
      </c>
      <c r="F315" s="196" t="s">
        <v>4388</v>
      </c>
      <c r="G315" s="52"/>
      <c r="H315" s="52"/>
      <c r="I315" s="278">
        <v>46021</v>
      </c>
      <c r="J315" s="278">
        <v>46027</v>
      </c>
      <c r="K315" s="165" t="s">
        <v>2252</v>
      </c>
      <c r="L315" s="188" t="s">
        <v>2245</v>
      </c>
      <c r="M315" s="160">
        <v>1</v>
      </c>
      <c r="N315" s="160">
        <v>0</v>
      </c>
      <c r="O315" s="161" t="s">
        <v>2246</v>
      </c>
      <c r="P315" s="52"/>
    </row>
    <row r="316" spans="1:16" s="137" customFormat="1" ht="72" hidden="1" customHeight="1">
      <c r="A316" s="191">
        <v>290</v>
      </c>
      <c r="B316" s="201" t="s">
        <v>1734</v>
      </c>
      <c r="C316" s="201">
        <v>0</v>
      </c>
      <c r="D316" s="201" t="s">
        <v>124</v>
      </c>
      <c r="E316" s="201" t="s">
        <v>4410</v>
      </c>
      <c r="F316" s="195" t="s">
        <v>4389</v>
      </c>
      <c r="G316" s="52"/>
      <c r="H316" s="52"/>
      <c r="I316" s="278">
        <v>46021</v>
      </c>
      <c r="J316" s="278">
        <v>46027</v>
      </c>
      <c r="K316" s="165" t="s">
        <v>2252</v>
      </c>
      <c r="L316" s="188" t="s">
        <v>2245</v>
      </c>
      <c r="M316" s="160">
        <v>1</v>
      </c>
      <c r="N316" s="160">
        <v>0</v>
      </c>
      <c r="O316" s="161" t="s">
        <v>2246</v>
      </c>
      <c r="P316" s="52"/>
    </row>
    <row r="317" spans="1:16" s="137" customFormat="1" ht="72" hidden="1" customHeight="1">
      <c r="A317" s="192">
        <v>291</v>
      </c>
      <c r="B317" s="202" t="s">
        <v>1735</v>
      </c>
      <c r="C317" s="202">
        <v>0</v>
      </c>
      <c r="D317" s="202" t="s">
        <v>124</v>
      </c>
      <c r="E317" s="202" t="s">
        <v>4410</v>
      </c>
      <c r="F317" s="200" t="s">
        <v>4396</v>
      </c>
      <c r="G317" s="52"/>
      <c r="H317" s="52"/>
      <c r="I317" s="278">
        <v>46045</v>
      </c>
      <c r="J317" s="280">
        <v>46041</v>
      </c>
      <c r="K317" s="165" t="s">
        <v>2252</v>
      </c>
      <c r="L317" s="188" t="s">
        <v>2245</v>
      </c>
      <c r="M317" s="160">
        <v>1</v>
      </c>
      <c r="N317" s="160">
        <v>0</v>
      </c>
      <c r="O317" s="161" t="s">
        <v>2246</v>
      </c>
      <c r="P317" s="52"/>
    </row>
    <row r="318" spans="1:16" s="137" customFormat="1" ht="72" hidden="1" customHeight="1">
      <c r="A318" s="190">
        <v>292</v>
      </c>
      <c r="B318" s="201" t="s">
        <v>1736</v>
      </c>
      <c r="C318" s="201">
        <v>0</v>
      </c>
      <c r="D318" s="201" t="s">
        <v>124</v>
      </c>
      <c r="E318" s="201" t="s">
        <v>4410</v>
      </c>
      <c r="F318" s="195" t="s">
        <v>4397</v>
      </c>
      <c r="G318" s="52"/>
      <c r="H318" s="52"/>
      <c r="I318" s="278">
        <v>46045</v>
      </c>
      <c r="J318" s="280">
        <v>46041</v>
      </c>
      <c r="K318" s="165" t="s">
        <v>2252</v>
      </c>
      <c r="L318" s="188" t="s">
        <v>2245</v>
      </c>
      <c r="M318" s="160">
        <v>1</v>
      </c>
      <c r="N318" s="160">
        <v>0</v>
      </c>
      <c r="O318" s="161" t="s">
        <v>2246</v>
      </c>
      <c r="P318" s="52"/>
    </row>
    <row r="319" spans="1:16" s="137" customFormat="1" ht="72" hidden="1" customHeight="1">
      <c r="A319" s="191">
        <v>293</v>
      </c>
      <c r="B319" s="202" t="s">
        <v>1737</v>
      </c>
      <c r="C319" s="202">
        <v>0</v>
      </c>
      <c r="D319" s="202" t="s">
        <v>124</v>
      </c>
      <c r="E319" s="202" t="s">
        <v>4410</v>
      </c>
      <c r="F319" s="196" t="s">
        <v>331</v>
      </c>
      <c r="G319" s="52"/>
      <c r="H319" s="52"/>
      <c r="I319" s="278">
        <v>46045</v>
      </c>
      <c r="J319" s="280">
        <v>46041</v>
      </c>
      <c r="K319" s="331" t="s">
        <v>2</v>
      </c>
      <c r="L319" s="188" t="s">
        <v>2245</v>
      </c>
      <c r="M319" s="160">
        <v>1</v>
      </c>
      <c r="N319" s="160">
        <v>0</v>
      </c>
      <c r="O319" s="161" t="s">
        <v>2246</v>
      </c>
      <c r="P319" s="52"/>
    </row>
    <row r="320" spans="1:16" s="137" customFormat="1" ht="72" hidden="1" customHeight="1">
      <c r="A320" s="192">
        <v>294</v>
      </c>
      <c r="B320" s="201" t="s">
        <v>1738</v>
      </c>
      <c r="C320" s="201">
        <v>0</v>
      </c>
      <c r="D320" s="201" t="s">
        <v>124</v>
      </c>
      <c r="E320" s="201" t="s">
        <v>4410</v>
      </c>
      <c r="F320" s="195" t="s">
        <v>1676</v>
      </c>
      <c r="G320" s="52"/>
      <c r="H320" s="52"/>
      <c r="I320" s="278">
        <v>46045</v>
      </c>
      <c r="J320" s="280">
        <v>46041</v>
      </c>
      <c r="K320" s="165" t="s">
        <v>2252</v>
      </c>
      <c r="L320" s="188" t="s">
        <v>2245</v>
      </c>
      <c r="M320" s="160">
        <v>1</v>
      </c>
      <c r="N320" s="160">
        <v>0</v>
      </c>
      <c r="O320" s="161" t="s">
        <v>2246</v>
      </c>
      <c r="P320" s="52"/>
    </row>
    <row r="321" spans="1:16" s="137" customFormat="1" ht="72" hidden="1" customHeight="1">
      <c r="A321" s="190">
        <v>295</v>
      </c>
      <c r="B321" s="202" t="s">
        <v>1739</v>
      </c>
      <c r="C321" s="202">
        <v>0</v>
      </c>
      <c r="D321" s="202" t="s">
        <v>124</v>
      </c>
      <c r="E321" s="202" t="s">
        <v>4410</v>
      </c>
      <c r="F321" s="196" t="s">
        <v>4398</v>
      </c>
      <c r="G321" s="52"/>
      <c r="H321" s="52"/>
      <c r="I321" s="278">
        <v>46045</v>
      </c>
      <c r="J321" s="280">
        <v>46041</v>
      </c>
      <c r="K321" s="333" t="s">
        <v>58</v>
      </c>
      <c r="L321" s="188" t="s">
        <v>2245</v>
      </c>
      <c r="M321" s="160">
        <v>1</v>
      </c>
      <c r="N321" s="160">
        <v>0</v>
      </c>
      <c r="O321" s="161" t="s">
        <v>2246</v>
      </c>
      <c r="P321" s="52"/>
    </row>
    <row r="322" spans="1:16" s="137" customFormat="1" ht="72" hidden="1" customHeight="1">
      <c r="A322" s="191">
        <v>296</v>
      </c>
      <c r="B322" s="201" t="s">
        <v>1740</v>
      </c>
      <c r="C322" s="201">
        <v>0</v>
      </c>
      <c r="D322" s="201" t="s">
        <v>124</v>
      </c>
      <c r="E322" s="201" t="s">
        <v>4410</v>
      </c>
      <c r="F322" s="195" t="s">
        <v>4377</v>
      </c>
      <c r="G322" s="52"/>
      <c r="H322" s="52"/>
      <c r="I322" s="278">
        <v>46045</v>
      </c>
      <c r="J322" s="280">
        <v>46041</v>
      </c>
      <c r="K322" s="385" t="s">
        <v>2</v>
      </c>
      <c r="L322" s="188" t="s">
        <v>2245</v>
      </c>
      <c r="M322" s="160">
        <v>1</v>
      </c>
      <c r="N322" s="160">
        <v>0</v>
      </c>
      <c r="O322" s="161" t="s">
        <v>2246</v>
      </c>
      <c r="P322" s="52"/>
    </row>
    <row r="323" spans="1:16" s="137" customFormat="1" ht="72" hidden="1" customHeight="1">
      <c r="A323" s="192">
        <v>297</v>
      </c>
      <c r="B323" s="202" t="s">
        <v>1741</v>
      </c>
      <c r="C323" s="202">
        <v>0</v>
      </c>
      <c r="D323" s="202" t="s">
        <v>124</v>
      </c>
      <c r="E323" s="202" t="s">
        <v>4410</v>
      </c>
      <c r="F323" s="196" t="s">
        <v>4399</v>
      </c>
      <c r="G323" s="52"/>
      <c r="H323" s="52"/>
      <c r="I323" s="278">
        <v>46045</v>
      </c>
      <c r="J323" s="280">
        <v>46041</v>
      </c>
      <c r="K323" s="165" t="s">
        <v>2252</v>
      </c>
      <c r="L323" s="188" t="s">
        <v>2245</v>
      </c>
      <c r="M323" s="160">
        <v>1</v>
      </c>
      <c r="N323" s="160">
        <v>0</v>
      </c>
      <c r="O323" s="161" t="s">
        <v>2246</v>
      </c>
      <c r="P323" s="52"/>
    </row>
    <row r="324" spans="1:16" s="137" customFormat="1" ht="72" hidden="1" customHeight="1">
      <c r="A324" s="190">
        <v>298</v>
      </c>
      <c r="B324" s="201" t="s">
        <v>1872</v>
      </c>
      <c r="C324" s="201">
        <v>0</v>
      </c>
      <c r="D324" s="201" t="s">
        <v>124</v>
      </c>
      <c r="E324" s="201" t="s">
        <v>4410</v>
      </c>
      <c r="F324" s="195" t="s">
        <v>4400</v>
      </c>
      <c r="G324" s="52"/>
      <c r="H324" s="52"/>
      <c r="I324" s="278">
        <v>46045</v>
      </c>
      <c r="J324" s="280"/>
      <c r="K324" s="164" t="s">
        <v>8</v>
      </c>
      <c r="L324" s="188" t="s">
        <v>2245</v>
      </c>
      <c r="M324" s="160">
        <v>1</v>
      </c>
      <c r="N324" s="160">
        <v>0</v>
      </c>
      <c r="O324" s="161" t="s">
        <v>2246</v>
      </c>
      <c r="P324" s="52"/>
    </row>
    <row r="325" spans="1:16" s="137" customFormat="1" ht="72" hidden="1" customHeight="1">
      <c r="A325" s="191">
        <v>299</v>
      </c>
      <c r="B325" s="202" t="s">
        <v>1873</v>
      </c>
      <c r="C325" s="202">
        <v>0</v>
      </c>
      <c r="D325" s="202" t="s">
        <v>124</v>
      </c>
      <c r="E325" s="202" t="s">
        <v>4411</v>
      </c>
      <c r="F325" s="196" t="s">
        <v>4364</v>
      </c>
      <c r="G325" s="52"/>
      <c r="H325" s="52"/>
      <c r="I325" s="278">
        <v>46045</v>
      </c>
      <c r="J325" s="280"/>
      <c r="K325" s="164" t="s">
        <v>8</v>
      </c>
      <c r="L325" s="188" t="s">
        <v>2245</v>
      </c>
      <c r="M325" s="160">
        <v>1</v>
      </c>
      <c r="N325" s="160">
        <v>0</v>
      </c>
      <c r="O325" s="161" t="s">
        <v>2246</v>
      </c>
      <c r="P325" s="52"/>
    </row>
    <row r="326" spans="1:16" s="137" customFormat="1" ht="72" hidden="1" customHeight="1">
      <c r="A326" s="192">
        <v>300</v>
      </c>
      <c r="B326" s="201" t="s">
        <v>1874</v>
      </c>
      <c r="C326" s="201">
        <v>0</v>
      </c>
      <c r="D326" s="201" t="s">
        <v>124</v>
      </c>
      <c r="E326" s="201" t="s">
        <v>4411</v>
      </c>
      <c r="F326" s="195" t="s">
        <v>4363</v>
      </c>
      <c r="G326" s="52"/>
      <c r="H326" s="52"/>
      <c r="I326" s="278">
        <v>46045</v>
      </c>
      <c r="J326" s="280">
        <v>46298</v>
      </c>
      <c r="K326" s="367" t="s">
        <v>2</v>
      </c>
      <c r="L326" s="188" t="s">
        <v>2245</v>
      </c>
      <c r="M326" s="160">
        <v>1</v>
      </c>
      <c r="N326" s="160">
        <v>0</v>
      </c>
      <c r="O326" s="161" t="s">
        <v>2246</v>
      </c>
      <c r="P326" s="52"/>
    </row>
    <row r="327" spans="1:16" s="137" customFormat="1" ht="72" hidden="1" customHeight="1">
      <c r="A327" s="190">
        <v>301</v>
      </c>
      <c r="B327" s="202" t="s">
        <v>1875</v>
      </c>
      <c r="C327" s="202">
        <v>0</v>
      </c>
      <c r="D327" s="202" t="s">
        <v>124</v>
      </c>
      <c r="E327" s="202" t="s">
        <v>4411</v>
      </c>
      <c r="F327" s="196" t="s">
        <v>4364</v>
      </c>
      <c r="G327" s="52"/>
      <c r="H327" s="52"/>
      <c r="I327" s="278">
        <v>46045</v>
      </c>
      <c r="J327" s="280">
        <v>46298</v>
      </c>
      <c r="K327" s="367" t="s">
        <v>2</v>
      </c>
      <c r="L327" s="188" t="s">
        <v>2245</v>
      </c>
      <c r="M327" s="160">
        <v>1</v>
      </c>
      <c r="N327" s="160">
        <v>0</v>
      </c>
      <c r="O327" s="161" t="s">
        <v>2246</v>
      </c>
      <c r="P327" s="52"/>
    </row>
    <row r="328" spans="1:16" s="137" customFormat="1" ht="72" hidden="1" customHeight="1">
      <c r="A328" s="191">
        <v>302</v>
      </c>
      <c r="B328" s="201" t="s">
        <v>1876</v>
      </c>
      <c r="C328" s="201">
        <v>0</v>
      </c>
      <c r="D328" s="201" t="s">
        <v>124</v>
      </c>
      <c r="E328" s="202" t="s">
        <v>4411</v>
      </c>
      <c r="F328" s="196" t="s">
        <v>4365</v>
      </c>
      <c r="G328" s="52"/>
      <c r="H328" s="52"/>
      <c r="I328" s="278">
        <v>46045</v>
      </c>
      <c r="J328" s="280">
        <v>46298</v>
      </c>
      <c r="K328" s="367" t="s">
        <v>2</v>
      </c>
      <c r="L328" s="188" t="s">
        <v>2245</v>
      </c>
      <c r="M328" s="160">
        <v>1</v>
      </c>
      <c r="N328" s="160">
        <v>0</v>
      </c>
      <c r="O328" s="161" t="s">
        <v>2246</v>
      </c>
      <c r="P328" s="52"/>
    </row>
    <row r="329" spans="1:16" s="137" customFormat="1" ht="72" hidden="1" customHeight="1">
      <c r="A329" s="192">
        <v>303</v>
      </c>
      <c r="B329" s="202" t="s">
        <v>1877</v>
      </c>
      <c r="C329" s="202">
        <v>0</v>
      </c>
      <c r="D329" s="202" t="s">
        <v>124</v>
      </c>
      <c r="E329" s="202" t="s">
        <v>4411</v>
      </c>
      <c r="F329" s="196" t="s">
        <v>4366</v>
      </c>
      <c r="G329" s="52"/>
      <c r="H329" s="52"/>
      <c r="I329" s="278">
        <v>46045</v>
      </c>
      <c r="J329" s="280">
        <v>46298</v>
      </c>
      <c r="K329" s="367" t="s">
        <v>2</v>
      </c>
      <c r="L329" s="188" t="s">
        <v>2245</v>
      </c>
      <c r="M329" s="160">
        <v>1</v>
      </c>
      <c r="N329" s="160">
        <v>0</v>
      </c>
      <c r="O329" s="161" t="s">
        <v>2246</v>
      </c>
      <c r="P329" s="52"/>
    </row>
    <row r="330" spans="1:16" s="137" customFormat="1" ht="72" hidden="1" customHeight="1">
      <c r="A330" s="190">
        <v>304</v>
      </c>
      <c r="B330" s="201" t="s">
        <v>1878</v>
      </c>
      <c r="C330" s="201">
        <v>0</v>
      </c>
      <c r="D330" s="201" t="s">
        <v>124</v>
      </c>
      <c r="E330" s="201" t="s">
        <v>4411</v>
      </c>
      <c r="F330" s="195" t="s">
        <v>4367</v>
      </c>
      <c r="G330" s="52"/>
      <c r="H330" s="52"/>
      <c r="I330" s="278">
        <v>46045</v>
      </c>
      <c r="J330" s="280"/>
      <c r="K330" s="164" t="s">
        <v>8</v>
      </c>
      <c r="L330" s="188" t="s">
        <v>2245</v>
      </c>
      <c r="M330" s="160">
        <v>1</v>
      </c>
      <c r="N330" s="160">
        <v>0</v>
      </c>
      <c r="O330" s="161" t="s">
        <v>2246</v>
      </c>
      <c r="P330" s="52"/>
    </row>
    <row r="331" spans="1:16" s="137" customFormat="1" ht="72" hidden="1" customHeight="1">
      <c r="A331" s="191">
        <v>305</v>
      </c>
      <c r="B331" s="202" t="s">
        <v>1879</v>
      </c>
      <c r="C331" s="202">
        <v>0</v>
      </c>
      <c r="D331" s="202" t="s">
        <v>124</v>
      </c>
      <c r="E331" s="373" t="s">
        <v>4411</v>
      </c>
      <c r="F331" s="196" t="s">
        <v>4368</v>
      </c>
      <c r="G331" s="52"/>
      <c r="H331" s="52"/>
      <c r="I331" s="278">
        <v>46045</v>
      </c>
      <c r="J331" s="341">
        <v>46091</v>
      </c>
      <c r="K331" s="342" t="s">
        <v>2</v>
      </c>
      <c r="L331" s="188" t="s">
        <v>2245</v>
      </c>
      <c r="M331" s="160">
        <v>1</v>
      </c>
      <c r="N331" s="160">
        <v>0</v>
      </c>
      <c r="O331" s="161" t="s">
        <v>2246</v>
      </c>
      <c r="P331" s="52"/>
    </row>
    <row r="332" spans="1:16" s="137" customFormat="1" ht="72" hidden="1" customHeight="1">
      <c r="A332" s="192">
        <v>306</v>
      </c>
      <c r="B332" s="201" t="s">
        <v>1880</v>
      </c>
      <c r="C332" s="201">
        <v>0</v>
      </c>
      <c r="D332" s="201" t="s">
        <v>124</v>
      </c>
      <c r="E332" s="373" t="s">
        <v>4411</v>
      </c>
      <c r="F332" s="195" t="s">
        <v>592</v>
      </c>
      <c r="G332" s="52"/>
      <c r="H332" s="52"/>
      <c r="I332" s="278">
        <v>46045</v>
      </c>
      <c r="J332" s="341">
        <v>46091</v>
      </c>
      <c r="K332" s="342" t="s">
        <v>2</v>
      </c>
      <c r="L332" s="188" t="s">
        <v>2245</v>
      </c>
      <c r="M332" s="160">
        <v>1</v>
      </c>
      <c r="N332" s="160">
        <v>0</v>
      </c>
      <c r="O332" s="161" t="s">
        <v>2246</v>
      </c>
      <c r="P332" s="52"/>
    </row>
    <row r="333" spans="1:16" s="137" customFormat="1" ht="72" hidden="1" customHeight="1">
      <c r="A333" s="190">
        <v>307</v>
      </c>
      <c r="B333" s="202" t="s">
        <v>1881</v>
      </c>
      <c r="C333" s="202">
        <v>0</v>
      </c>
      <c r="D333" s="202" t="s">
        <v>124</v>
      </c>
      <c r="E333" s="202" t="s">
        <v>4411</v>
      </c>
      <c r="F333" s="196" t="s">
        <v>1979</v>
      </c>
      <c r="G333" s="52"/>
      <c r="H333" s="52"/>
      <c r="I333" s="278">
        <v>46045</v>
      </c>
      <c r="J333" s="280"/>
      <c r="K333" s="164" t="s">
        <v>8</v>
      </c>
      <c r="L333" s="188" t="s">
        <v>2245</v>
      </c>
      <c r="M333" s="160">
        <v>1</v>
      </c>
      <c r="N333" s="160">
        <v>0</v>
      </c>
      <c r="O333" s="161" t="s">
        <v>2246</v>
      </c>
      <c r="P333" s="52"/>
    </row>
    <row r="334" spans="1:16" s="137" customFormat="1" ht="72" hidden="1" customHeight="1">
      <c r="A334" s="191">
        <v>308</v>
      </c>
      <c r="B334" s="201" t="s">
        <v>1882</v>
      </c>
      <c r="C334" s="201">
        <v>0</v>
      </c>
      <c r="D334" s="201" t="s">
        <v>124</v>
      </c>
      <c r="E334" s="373" t="s">
        <v>4411</v>
      </c>
      <c r="F334" s="195" t="s">
        <v>4401</v>
      </c>
      <c r="G334" s="52"/>
      <c r="H334" s="52"/>
      <c r="I334" s="278">
        <v>46045</v>
      </c>
      <c r="J334" s="341">
        <v>46091</v>
      </c>
      <c r="K334" s="342" t="s">
        <v>2</v>
      </c>
      <c r="L334" s="188" t="s">
        <v>2245</v>
      </c>
      <c r="M334" s="160">
        <v>1</v>
      </c>
      <c r="N334" s="160">
        <v>0</v>
      </c>
      <c r="O334" s="161" t="s">
        <v>2246</v>
      </c>
      <c r="P334" s="52"/>
    </row>
    <row r="335" spans="1:16" s="137" customFormat="1" ht="72" hidden="1" customHeight="1">
      <c r="A335" s="192">
        <v>309</v>
      </c>
      <c r="B335" s="202" t="s">
        <v>1883</v>
      </c>
      <c r="C335" s="202">
        <v>0</v>
      </c>
      <c r="D335" s="202" t="s">
        <v>124</v>
      </c>
      <c r="E335" s="202" t="s">
        <v>4412</v>
      </c>
      <c r="F335" s="196" t="s">
        <v>4363</v>
      </c>
      <c r="G335" s="52"/>
      <c r="H335" s="52"/>
      <c r="I335" s="278">
        <v>46045</v>
      </c>
      <c r="J335" s="280"/>
      <c r="K335" s="164" t="s">
        <v>8</v>
      </c>
      <c r="L335" s="188" t="s">
        <v>2245</v>
      </c>
      <c r="M335" s="160">
        <v>1</v>
      </c>
      <c r="N335" s="160">
        <v>0</v>
      </c>
      <c r="O335" s="161" t="s">
        <v>2246</v>
      </c>
      <c r="P335" s="52"/>
    </row>
    <row r="336" spans="1:16" s="137" customFormat="1" ht="72" hidden="1" customHeight="1">
      <c r="A336" s="190">
        <v>310</v>
      </c>
      <c r="B336" s="201" t="s">
        <v>1884</v>
      </c>
      <c r="C336" s="201">
        <v>0</v>
      </c>
      <c r="D336" s="201" t="s">
        <v>124</v>
      </c>
      <c r="E336" s="201" t="s">
        <v>4412</v>
      </c>
      <c r="F336" s="195" t="s">
        <v>4364</v>
      </c>
      <c r="G336" s="52"/>
      <c r="H336" s="52"/>
      <c r="I336" s="278">
        <v>46045</v>
      </c>
      <c r="J336" s="280"/>
      <c r="K336" s="164" t="s">
        <v>8</v>
      </c>
      <c r="L336" s="188" t="s">
        <v>2245</v>
      </c>
      <c r="M336" s="160">
        <v>1</v>
      </c>
      <c r="N336" s="160">
        <v>0</v>
      </c>
      <c r="O336" s="161" t="s">
        <v>2246</v>
      </c>
      <c r="P336" s="52"/>
    </row>
    <row r="337" spans="1:16" s="137" customFormat="1" ht="72" hidden="1" customHeight="1">
      <c r="A337" s="191">
        <v>311</v>
      </c>
      <c r="B337" s="202" t="s">
        <v>1885</v>
      </c>
      <c r="C337" s="202">
        <v>0</v>
      </c>
      <c r="D337" s="202" t="s">
        <v>124</v>
      </c>
      <c r="E337" s="202" t="s">
        <v>4412</v>
      </c>
      <c r="F337" s="196" t="s">
        <v>4402</v>
      </c>
      <c r="G337" s="52"/>
      <c r="H337" s="52"/>
      <c r="I337" s="278">
        <v>46045</v>
      </c>
      <c r="J337" s="341">
        <v>46091</v>
      </c>
      <c r="K337" s="342" t="s">
        <v>2</v>
      </c>
      <c r="L337" s="188" t="s">
        <v>2245</v>
      </c>
      <c r="M337" s="160">
        <v>1</v>
      </c>
      <c r="N337" s="160">
        <v>0</v>
      </c>
      <c r="O337" s="161" t="s">
        <v>2246</v>
      </c>
      <c r="P337" s="52"/>
    </row>
    <row r="338" spans="1:16" s="137" customFormat="1" ht="72" hidden="1" customHeight="1">
      <c r="A338" s="192">
        <v>312</v>
      </c>
      <c r="B338" s="201" t="s">
        <v>1886</v>
      </c>
      <c r="C338" s="201">
        <v>0</v>
      </c>
      <c r="D338" s="201" t="s">
        <v>124</v>
      </c>
      <c r="E338" s="201" t="s">
        <v>4412</v>
      </c>
      <c r="F338" s="195" t="s">
        <v>4366</v>
      </c>
      <c r="G338" s="52"/>
      <c r="H338" s="52"/>
      <c r="I338" s="278">
        <v>46045</v>
      </c>
      <c r="J338" s="280"/>
      <c r="K338" s="164" t="s">
        <v>8</v>
      </c>
      <c r="L338" s="188" t="s">
        <v>2245</v>
      </c>
      <c r="M338" s="160">
        <v>1</v>
      </c>
      <c r="N338" s="160">
        <v>0</v>
      </c>
      <c r="O338" s="161" t="s">
        <v>2246</v>
      </c>
      <c r="P338" s="52"/>
    </row>
    <row r="339" spans="1:16" s="137" customFormat="1" ht="72" hidden="1" customHeight="1">
      <c r="A339" s="190">
        <v>313</v>
      </c>
      <c r="B339" s="202" t="s">
        <v>1887</v>
      </c>
      <c r="C339" s="202">
        <v>0</v>
      </c>
      <c r="D339" s="202" t="s">
        <v>124</v>
      </c>
      <c r="E339" s="202" t="s">
        <v>4412</v>
      </c>
      <c r="F339" s="196" t="s">
        <v>4392</v>
      </c>
      <c r="G339" s="52"/>
      <c r="H339" s="52"/>
      <c r="I339" s="278">
        <v>46045</v>
      </c>
      <c r="J339" s="280"/>
      <c r="K339" s="164" t="s">
        <v>8</v>
      </c>
      <c r="L339" s="188" t="s">
        <v>2245</v>
      </c>
      <c r="M339" s="160">
        <v>1</v>
      </c>
      <c r="N339" s="160">
        <v>0</v>
      </c>
      <c r="O339" s="161" t="s">
        <v>2246</v>
      </c>
      <c r="P339" s="52"/>
    </row>
    <row r="340" spans="1:16" s="137" customFormat="1" ht="72" hidden="1" customHeight="1">
      <c r="A340" s="191">
        <v>314</v>
      </c>
      <c r="B340" s="201" t="s">
        <v>1888</v>
      </c>
      <c r="C340" s="201">
        <v>0</v>
      </c>
      <c r="D340" s="201" t="s">
        <v>124</v>
      </c>
      <c r="E340" s="201" t="s">
        <v>4412</v>
      </c>
      <c r="F340" s="195" t="s">
        <v>4403</v>
      </c>
      <c r="G340" s="52"/>
      <c r="H340" s="52"/>
      <c r="I340" s="278">
        <v>46045</v>
      </c>
      <c r="J340" s="280"/>
      <c r="K340" s="164" t="s">
        <v>8</v>
      </c>
      <c r="L340" s="188" t="s">
        <v>2245</v>
      </c>
      <c r="M340" s="160">
        <v>1</v>
      </c>
      <c r="N340" s="160">
        <v>0</v>
      </c>
      <c r="O340" s="161" t="s">
        <v>2246</v>
      </c>
      <c r="P340" s="52"/>
    </row>
    <row r="341" spans="1:16" s="137" customFormat="1" ht="72" hidden="1" customHeight="1">
      <c r="A341" s="192">
        <v>315</v>
      </c>
      <c r="B341" s="202" t="s">
        <v>1889</v>
      </c>
      <c r="C341" s="202">
        <v>0</v>
      </c>
      <c r="D341" s="202" t="s">
        <v>124</v>
      </c>
      <c r="E341" s="202" t="s">
        <v>4412</v>
      </c>
      <c r="F341" s="196" t="s">
        <v>4404</v>
      </c>
      <c r="G341" s="52"/>
      <c r="H341" s="52"/>
      <c r="I341" s="278">
        <v>46045</v>
      </c>
      <c r="J341" s="280"/>
      <c r="K341" s="164" t="s">
        <v>8</v>
      </c>
      <c r="L341" s="188" t="s">
        <v>2245</v>
      </c>
      <c r="M341" s="160">
        <v>1</v>
      </c>
      <c r="N341" s="160">
        <v>0</v>
      </c>
      <c r="O341" s="161" t="s">
        <v>2246</v>
      </c>
      <c r="P341" s="52"/>
    </row>
    <row r="342" spans="1:16" s="137" customFormat="1" ht="72" hidden="1" customHeight="1">
      <c r="A342" s="190">
        <v>316</v>
      </c>
      <c r="B342" s="201" t="s">
        <v>1890</v>
      </c>
      <c r="C342" s="201">
        <v>0</v>
      </c>
      <c r="D342" s="201" t="s">
        <v>124</v>
      </c>
      <c r="E342" s="201" t="s">
        <v>4412</v>
      </c>
      <c r="F342" s="195" t="s">
        <v>4405</v>
      </c>
      <c r="G342" s="52"/>
      <c r="H342" s="52"/>
      <c r="I342" s="278">
        <v>46045</v>
      </c>
      <c r="J342" s="280"/>
      <c r="K342" s="164" t="s">
        <v>8</v>
      </c>
      <c r="L342" s="188" t="s">
        <v>2245</v>
      </c>
      <c r="M342" s="160">
        <v>1</v>
      </c>
      <c r="N342" s="160">
        <v>0</v>
      </c>
      <c r="O342" s="161" t="s">
        <v>2246</v>
      </c>
      <c r="P342" s="52"/>
    </row>
    <row r="343" spans="1:16" s="137" customFormat="1" ht="72" hidden="1" customHeight="1">
      <c r="A343" s="191">
        <v>317</v>
      </c>
      <c r="B343" s="202" t="s">
        <v>1891</v>
      </c>
      <c r="C343" s="202">
        <v>0</v>
      </c>
      <c r="D343" s="202" t="s">
        <v>124</v>
      </c>
      <c r="E343" s="202" t="s">
        <v>4412</v>
      </c>
      <c r="F343" s="196" t="s">
        <v>4406</v>
      </c>
      <c r="G343" s="52"/>
      <c r="H343" s="52"/>
      <c r="I343" s="278">
        <v>46045</v>
      </c>
      <c r="J343" s="280"/>
      <c r="K343" s="164" t="s">
        <v>8</v>
      </c>
      <c r="L343" s="188" t="s">
        <v>2245</v>
      </c>
      <c r="M343" s="160">
        <v>1</v>
      </c>
      <c r="N343" s="160">
        <v>0</v>
      </c>
      <c r="O343" s="161" t="s">
        <v>2246</v>
      </c>
      <c r="P343" s="52"/>
    </row>
    <row r="344" spans="1:16" s="137" customFormat="1" ht="72" hidden="1" customHeight="1">
      <c r="A344" s="192">
        <v>318</v>
      </c>
      <c r="B344" s="201" t="s">
        <v>1892</v>
      </c>
      <c r="C344" s="201">
        <v>0</v>
      </c>
      <c r="D344" s="201" t="s">
        <v>124</v>
      </c>
      <c r="E344" s="201" t="s">
        <v>4413</v>
      </c>
      <c r="F344" s="195" t="s">
        <v>4363</v>
      </c>
      <c r="G344" s="52"/>
      <c r="H344" s="52"/>
      <c r="I344" s="278">
        <v>46088</v>
      </c>
      <c r="J344" s="280">
        <v>46091</v>
      </c>
      <c r="K344" s="342" t="s">
        <v>2</v>
      </c>
      <c r="L344" s="188" t="s">
        <v>2245</v>
      </c>
      <c r="M344" s="160">
        <v>1</v>
      </c>
      <c r="N344" s="160">
        <v>0</v>
      </c>
      <c r="O344" s="161" t="s">
        <v>2246</v>
      </c>
      <c r="P344" s="52"/>
    </row>
    <row r="345" spans="1:16" s="137" customFormat="1" ht="72" hidden="1" customHeight="1">
      <c r="A345" s="190">
        <v>319</v>
      </c>
      <c r="B345" s="202" t="s">
        <v>1893</v>
      </c>
      <c r="C345" s="202">
        <v>0</v>
      </c>
      <c r="D345" s="202" t="s">
        <v>124</v>
      </c>
      <c r="E345" s="202" t="s">
        <v>4413</v>
      </c>
      <c r="F345" s="196" t="s">
        <v>4364</v>
      </c>
      <c r="G345" s="52"/>
      <c r="H345" s="52"/>
      <c r="I345" s="278">
        <v>46088</v>
      </c>
      <c r="J345" s="280">
        <v>46091</v>
      </c>
      <c r="K345" s="342" t="s">
        <v>2</v>
      </c>
      <c r="L345" s="188" t="s">
        <v>2245</v>
      </c>
      <c r="M345" s="160">
        <v>1</v>
      </c>
      <c r="N345" s="160">
        <v>0</v>
      </c>
      <c r="O345" s="161" t="s">
        <v>2246</v>
      </c>
      <c r="P345" s="52"/>
    </row>
    <row r="346" spans="1:16" s="137" customFormat="1" ht="72" hidden="1" customHeight="1">
      <c r="A346" s="191">
        <v>320</v>
      </c>
      <c r="B346" s="201" t="s">
        <v>1894</v>
      </c>
      <c r="C346" s="201">
        <v>0</v>
      </c>
      <c r="D346" s="201" t="s">
        <v>124</v>
      </c>
      <c r="E346" s="201" t="s">
        <v>4413</v>
      </c>
      <c r="F346" s="195" t="s">
        <v>4380</v>
      </c>
      <c r="G346" s="52"/>
      <c r="H346" s="52"/>
      <c r="I346" s="278">
        <v>46045</v>
      </c>
      <c r="J346" s="341">
        <v>46091</v>
      </c>
      <c r="K346" s="342" t="s">
        <v>2</v>
      </c>
      <c r="L346" s="188" t="s">
        <v>2245</v>
      </c>
      <c r="M346" s="160">
        <v>1</v>
      </c>
      <c r="N346" s="160">
        <v>0</v>
      </c>
      <c r="O346" s="161" t="s">
        <v>2246</v>
      </c>
      <c r="P346" s="52"/>
    </row>
    <row r="347" spans="1:16" s="137" customFormat="1" ht="72" hidden="1" customHeight="1">
      <c r="A347" s="192">
        <v>321</v>
      </c>
      <c r="B347" s="202" t="s">
        <v>1895</v>
      </c>
      <c r="C347" s="202">
        <v>0</v>
      </c>
      <c r="D347" s="202" t="s">
        <v>124</v>
      </c>
      <c r="E347" s="202" t="s">
        <v>4413</v>
      </c>
      <c r="F347" s="196" t="s">
        <v>4366</v>
      </c>
      <c r="G347" s="52"/>
      <c r="H347" s="52"/>
      <c r="I347" s="278">
        <v>46045</v>
      </c>
      <c r="J347" s="280"/>
      <c r="K347" s="164" t="s">
        <v>8</v>
      </c>
      <c r="L347" s="188" t="s">
        <v>2245</v>
      </c>
      <c r="M347" s="160">
        <v>1</v>
      </c>
      <c r="N347" s="160">
        <v>0</v>
      </c>
      <c r="O347" s="161" t="s">
        <v>2246</v>
      </c>
      <c r="P347" s="52"/>
    </row>
    <row r="348" spans="1:16" s="137" customFormat="1" ht="72" hidden="1" customHeight="1">
      <c r="A348" s="190">
        <v>322</v>
      </c>
      <c r="B348" s="201" t="s">
        <v>1896</v>
      </c>
      <c r="C348" s="201">
        <v>0</v>
      </c>
      <c r="D348" s="201" t="s">
        <v>124</v>
      </c>
      <c r="E348" s="202" t="s">
        <v>4413</v>
      </c>
      <c r="F348" s="196" t="s">
        <v>4367</v>
      </c>
      <c r="G348" s="52"/>
      <c r="H348" s="52"/>
      <c r="I348" s="278">
        <v>46088</v>
      </c>
      <c r="J348" s="280">
        <v>46091</v>
      </c>
      <c r="K348" s="342" t="s">
        <v>2</v>
      </c>
      <c r="L348" s="188" t="s">
        <v>2245</v>
      </c>
      <c r="M348" s="160">
        <v>1</v>
      </c>
      <c r="N348" s="160">
        <v>0</v>
      </c>
      <c r="O348" s="161" t="s">
        <v>2246</v>
      </c>
      <c r="P348" s="52"/>
    </row>
    <row r="349" spans="1:16" s="137" customFormat="1" ht="72" hidden="1" customHeight="1">
      <c r="A349" s="191">
        <v>323</v>
      </c>
      <c r="B349" s="202" t="s">
        <v>1897</v>
      </c>
      <c r="C349" s="202">
        <v>0</v>
      </c>
      <c r="D349" s="202" t="s">
        <v>124</v>
      </c>
      <c r="E349" s="202" t="s">
        <v>4413</v>
      </c>
      <c r="F349" s="195" t="s">
        <v>4368</v>
      </c>
      <c r="G349" s="52"/>
      <c r="H349" s="52"/>
      <c r="I349" s="278">
        <v>46088</v>
      </c>
      <c r="J349" s="280">
        <v>46091</v>
      </c>
      <c r="K349" s="342" t="s">
        <v>2</v>
      </c>
      <c r="L349" s="188" t="s">
        <v>2245</v>
      </c>
      <c r="M349" s="160">
        <v>1</v>
      </c>
      <c r="N349" s="160">
        <v>0</v>
      </c>
      <c r="O349" s="161" t="s">
        <v>2246</v>
      </c>
      <c r="P349" s="52"/>
    </row>
    <row r="350" spans="1:16" s="137" customFormat="1" ht="72" hidden="1" customHeight="1">
      <c r="A350" s="192">
        <v>324</v>
      </c>
      <c r="B350" s="201" t="s">
        <v>1898</v>
      </c>
      <c r="C350" s="201">
        <v>0</v>
      </c>
      <c r="D350" s="201" t="s">
        <v>124</v>
      </c>
      <c r="E350" s="201" t="s">
        <v>4413</v>
      </c>
      <c r="F350" s="195" t="s">
        <v>592</v>
      </c>
      <c r="G350" s="52"/>
      <c r="H350" s="52"/>
      <c r="I350" s="278">
        <v>46045</v>
      </c>
      <c r="J350" s="280"/>
      <c r="K350" s="164" t="s">
        <v>8</v>
      </c>
      <c r="L350" s="188" t="s">
        <v>2245</v>
      </c>
      <c r="M350" s="160">
        <v>1</v>
      </c>
      <c r="N350" s="160">
        <v>0</v>
      </c>
      <c r="O350" s="161" t="s">
        <v>2246</v>
      </c>
      <c r="P350" s="52"/>
    </row>
    <row r="351" spans="1:16" s="137" customFormat="1" ht="72" hidden="1" customHeight="1">
      <c r="A351" s="190">
        <v>325</v>
      </c>
      <c r="B351" s="202" t="s">
        <v>1899</v>
      </c>
      <c r="C351" s="202">
        <v>0</v>
      </c>
      <c r="D351" s="202" t="s">
        <v>124</v>
      </c>
      <c r="E351" s="202" t="s">
        <v>4413</v>
      </c>
      <c r="F351" s="196" t="s">
        <v>1979</v>
      </c>
      <c r="G351" s="52"/>
      <c r="H351" s="52"/>
      <c r="I351" s="278">
        <v>46045</v>
      </c>
      <c r="J351" s="280">
        <v>46091</v>
      </c>
      <c r="K351" s="342" t="s">
        <v>2</v>
      </c>
      <c r="L351" s="188" t="s">
        <v>2245</v>
      </c>
      <c r="M351" s="160">
        <v>1</v>
      </c>
      <c r="N351" s="160">
        <v>0</v>
      </c>
      <c r="O351" s="161" t="s">
        <v>2246</v>
      </c>
      <c r="P351" s="52"/>
    </row>
    <row r="352" spans="1:16" s="137" customFormat="1" ht="72" hidden="1" customHeight="1">
      <c r="A352" s="191">
        <v>326</v>
      </c>
      <c r="B352" s="201" t="s">
        <v>1900</v>
      </c>
      <c r="C352" s="201">
        <v>0</v>
      </c>
      <c r="D352" s="201" t="s">
        <v>124</v>
      </c>
      <c r="E352" s="201" t="s">
        <v>4413</v>
      </c>
      <c r="F352" s="195" t="s">
        <v>4401</v>
      </c>
      <c r="G352" s="52"/>
      <c r="H352" s="52"/>
      <c r="I352" s="278">
        <v>46045</v>
      </c>
      <c r="J352" s="280"/>
      <c r="K352" s="164" t="s">
        <v>8</v>
      </c>
      <c r="L352" s="188" t="s">
        <v>2245</v>
      </c>
      <c r="M352" s="160">
        <v>1</v>
      </c>
      <c r="N352" s="160">
        <v>0</v>
      </c>
      <c r="O352" s="161" t="s">
        <v>2246</v>
      </c>
      <c r="P352" s="52"/>
    </row>
    <row r="353" spans="1:16" s="137" customFormat="1" ht="72" hidden="1" customHeight="1">
      <c r="A353" s="192">
        <v>327</v>
      </c>
      <c r="B353" s="202" t="s">
        <v>1901</v>
      </c>
      <c r="C353" s="202">
        <v>0</v>
      </c>
      <c r="D353" s="202" t="s">
        <v>124</v>
      </c>
      <c r="E353" s="202" t="s">
        <v>4413</v>
      </c>
      <c r="F353" s="196" t="s">
        <v>1748</v>
      </c>
      <c r="G353" s="52"/>
      <c r="H353" s="52"/>
      <c r="I353" s="278">
        <v>46045</v>
      </c>
      <c r="J353" s="280"/>
      <c r="K353" s="164" t="s">
        <v>8</v>
      </c>
      <c r="L353" s="188" t="s">
        <v>2245</v>
      </c>
      <c r="M353" s="160">
        <v>1</v>
      </c>
      <c r="N353" s="160">
        <v>0</v>
      </c>
      <c r="O353" s="161" t="s">
        <v>2246</v>
      </c>
      <c r="P353" s="52"/>
    </row>
    <row r="354" spans="1:16" s="137" customFormat="1" ht="72" hidden="1" customHeight="1">
      <c r="A354" s="190">
        <v>328</v>
      </c>
      <c r="B354" s="201" t="s">
        <v>1902</v>
      </c>
      <c r="C354" s="201">
        <v>0</v>
      </c>
      <c r="D354" s="201" t="s">
        <v>124</v>
      </c>
      <c r="E354" s="201" t="s">
        <v>4413</v>
      </c>
      <c r="F354" s="195" t="s">
        <v>4377</v>
      </c>
      <c r="G354" s="52"/>
      <c r="H354" s="52"/>
      <c r="I354" s="278">
        <v>46045</v>
      </c>
      <c r="J354" s="280">
        <v>46106</v>
      </c>
      <c r="K354" s="383" t="s">
        <v>4</v>
      </c>
      <c r="L354" s="188" t="s">
        <v>2245</v>
      </c>
      <c r="M354" s="160">
        <v>1</v>
      </c>
      <c r="N354" s="160">
        <v>0</v>
      </c>
      <c r="O354" s="161" t="s">
        <v>2246</v>
      </c>
      <c r="P354" s="52"/>
    </row>
    <row r="355" spans="1:16" s="137" customFormat="1" ht="72" hidden="1" customHeight="1">
      <c r="A355" s="191">
        <v>329</v>
      </c>
      <c r="B355" s="202" t="s">
        <v>1903</v>
      </c>
      <c r="C355" s="202">
        <v>0</v>
      </c>
      <c r="D355" s="202" t="s">
        <v>124</v>
      </c>
      <c r="E355" s="202" t="s">
        <v>4413</v>
      </c>
      <c r="F355" s="195" t="s">
        <v>4399</v>
      </c>
      <c r="G355" s="52"/>
      <c r="H355" s="52"/>
      <c r="I355" s="278">
        <v>46088</v>
      </c>
      <c r="J355" s="280">
        <v>46091</v>
      </c>
      <c r="K355" s="342" t="s">
        <v>2</v>
      </c>
      <c r="L355" s="188" t="s">
        <v>2245</v>
      </c>
      <c r="M355" s="160">
        <v>1</v>
      </c>
      <c r="N355" s="160">
        <v>0</v>
      </c>
      <c r="O355" s="161" t="s">
        <v>2246</v>
      </c>
      <c r="P355" s="52"/>
    </row>
    <row r="356" spans="1:16" s="137" customFormat="1" ht="72" hidden="1" customHeight="1">
      <c r="A356" s="192">
        <v>330</v>
      </c>
      <c r="B356" s="201" t="s">
        <v>1904</v>
      </c>
      <c r="C356" s="201">
        <v>0</v>
      </c>
      <c r="D356" s="201" t="s">
        <v>124</v>
      </c>
      <c r="E356" s="202" t="s">
        <v>4413</v>
      </c>
      <c r="F356" s="191" t="s">
        <v>4363</v>
      </c>
      <c r="G356" s="52"/>
      <c r="H356" s="52"/>
      <c r="I356" s="278">
        <v>46088</v>
      </c>
      <c r="J356" s="280">
        <v>46091</v>
      </c>
      <c r="K356" s="342" t="s">
        <v>2</v>
      </c>
      <c r="L356" s="188" t="s">
        <v>2245</v>
      </c>
      <c r="M356" s="160">
        <v>1</v>
      </c>
      <c r="N356" s="160">
        <v>0</v>
      </c>
      <c r="O356" s="161" t="s">
        <v>2246</v>
      </c>
      <c r="P356" s="52"/>
    </row>
    <row r="357" spans="1:16" s="137" customFormat="1" ht="72" hidden="1" customHeight="1">
      <c r="A357" s="190">
        <v>331</v>
      </c>
      <c r="B357" s="202" t="s">
        <v>1905</v>
      </c>
      <c r="C357" s="202">
        <v>0</v>
      </c>
      <c r="D357" s="202" t="s">
        <v>124</v>
      </c>
      <c r="E357" s="202" t="s">
        <v>4413</v>
      </c>
      <c r="F357" s="196" t="s">
        <v>4366</v>
      </c>
      <c r="G357" s="52"/>
      <c r="H357" s="52"/>
      <c r="I357" s="278">
        <v>46045</v>
      </c>
      <c r="J357" s="280"/>
      <c r="K357" s="164" t="s">
        <v>8</v>
      </c>
      <c r="L357" s="188" t="s">
        <v>2245</v>
      </c>
      <c r="M357" s="160">
        <v>1</v>
      </c>
      <c r="N357" s="160">
        <v>0</v>
      </c>
      <c r="O357" s="161" t="s">
        <v>2246</v>
      </c>
      <c r="P357" s="52"/>
    </row>
    <row r="358" spans="1:16" s="137" customFormat="1" ht="72" hidden="1" customHeight="1">
      <c r="A358" s="191">
        <v>332</v>
      </c>
      <c r="B358" s="201" t="s">
        <v>1906</v>
      </c>
      <c r="C358" s="201">
        <v>0</v>
      </c>
      <c r="D358" s="201" t="s">
        <v>124</v>
      </c>
      <c r="E358" s="201" t="s">
        <v>4414</v>
      </c>
      <c r="F358" s="195" t="s">
        <v>4377</v>
      </c>
      <c r="G358" s="52"/>
      <c r="H358" s="52"/>
      <c r="I358" s="278">
        <v>46045</v>
      </c>
      <c r="J358" s="280"/>
      <c r="K358" s="164" t="s">
        <v>8</v>
      </c>
      <c r="L358" s="188" t="s">
        <v>2245</v>
      </c>
      <c r="M358" s="160">
        <v>1</v>
      </c>
      <c r="N358" s="160">
        <v>0</v>
      </c>
      <c r="O358" s="161" t="s">
        <v>2246</v>
      </c>
      <c r="P358" s="52"/>
    </row>
    <row r="359" spans="1:16" s="137" customFormat="1" ht="72" hidden="1" customHeight="1">
      <c r="A359" s="192">
        <v>333</v>
      </c>
      <c r="B359" s="202" t="s">
        <v>1907</v>
      </c>
      <c r="C359" s="202">
        <v>0</v>
      </c>
      <c r="D359" s="202" t="s">
        <v>124</v>
      </c>
      <c r="E359" s="202" t="s">
        <v>4414</v>
      </c>
      <c r="F359" s="196" t="s">
        <v>4377</v>
      </c>
      <c r="G359" s="52"/>
      <c r="H359" s="52"/>
      <c r="I359" s="278">
        <v>46045</v>
      </c>
      <c r="J359" s="280">
        <v>46088</v>
      </c>
      <c r="K359" s="342" t="s">
        <v>2</v>
      </c>
      <c r="L359" s="188" t="s">
        <v>2245</v>
      </c>
      <c r="M359" s="160">
        <v>1</v>
      </c>
      <c r="N359" s="160">
        <v>0</v>
      </c>
      <c r="O359" s="161" t="s">
        <v>2246</v>
      </c>
      <c r="P359" s="52"/>
    </row>
    <row r="360" spans="1:16" s="137" customFormat="1" ht="72" hidden="1" customHeight="1">
      <c r="A360" s="190">
        <v>334</v>
      </c>
      <c r="B360" s="162" t="s">
        <v>1908</v>
      </c>
      <c r="C360" s="162">
        <v>0</v>
      </c>
      <c r="D360" s="162" t="s">
        <v>124</v>
      </c>
      <c r="E360" s="162" t="s">
        <v>4414</v>
      </c>
      <c r="F360" s="197" t="s">
        <v>4368</v>
      </c>
      <c r="G360" s="52"/>
      <c r="H360" s="52"/>
      <c r="I360" s="278">
        <v>46046</v>
      </c>
      <c r="J360" s="278">
        <v>46055</v>
      </c>
      <c r="K360" s="163" t="s">
        <v>2253</v>
      </c>
      <c r="L360" s="188" t="s">
        <v>2245</v>
      </c>
      <c r="M360" s="160">
        <v>1</v>
      </c>
      <c r="N360" s="160">
        <v>0</v>
      </c>
      <c r="O360" s="161" t="s">
        <v>2246</v>
      </c>
      <c r="P360" s="52"/>
    </row>
    <row r="361" spans="1:16" s="137" customFormat="1" ht="72" hidden="1" customHeight="1">
      <c r="A361" s="191">
        <v>335</v>
      </c>
      <c r="B361" s="158" t="s">
        <v>1909</v>
      </c>
      <c r="C361" s="158">
        <v>0</v>
      </c>
      <c r="D361" s="158" t="s">
        <v>124</v>
      </c>
      <c r="E361" s="158" t="s">
        <v>4415</v>
      </c>
      <c r="F361" s="191" t="s">
        <v>4363</v>
      </c>
      <c r="G361" s="52"/>
      <c r="H361" s="52"/>
      <c r="I361" s="278">
        <v>46046</v>
      </c>
      <c r="J361" s="278">
        <v>46055</v>
      </c>
      <c r="K361" s="163" t="s">
        <v>2253</v>
      </c>
      <c r="L361" s="188" t="s">
        <v>2245</v>
      </c>
      <c r="M361" s="160">
        <v>1</v>
      </c>
      <c r="N361" s="160">
        <v>0</v>
      </c>
      <c r="O361" s="161" t="s">
        <v>2246</v>
      </c>
      <c r="P361" s="52"/>
    </row>
    <row r="362" spans="1:16" s="137" customFormat="1" ht="72" hidden="1" customHeight="1">
      <c r="A362" s="192">
        <v>336</v>
      </c>
      <c r="B362" s="162" t="s">
        <v>1910</v>
      </c>
      <c r="C362" s="162">
        <v>0</v>
      </c>
      <c r="D362" s="162" t="s">
        <v>124</v>
      </c>
      <c r="E362" s="162" t="s">
        <v>4415</v>
      </c>
      <c r="F362" s="192" t="s">
        <v>4364</v>
      </c>
      <c r="G362" s="52"/>
      <c r="H362" s="52"/>
      <c r="I362" s="278">
        <v>46046</v>
      </c>
      <c r="J362" s="278">
        <v>46055</v>
      </c>
      <c r="K362" s="165" t="s">
        <v>2252</v>
      </c>
      <c r="L362" s="188" t="s">
        <v>2245</v>
      </c>
      <c r="M362" s="160">
        <v>1</v>
      </c>
      <c r="N362" s="160">
        <v>0</v>
      </c>
      <c r="O362" s="161" t="s">
        <v>2246</v>
      </c>
      <c r="P362" s="52"/>
    </row>
    <row r="363" spans="1:16" s="137" customFormat="1" ht="72" hidden="1" customHeight="1">
      <c r="A363" s="190">
        <v>337</v>
      </c>
      <c r="B363" s="158" t="s">
        <v>1911</v>
      </c>
      <c r="C363" s="158">
        <v>0</v>
      </c>
      <c r="D363" s="158" t="s">
        <v>124</v>
      </c>
      <c r="E363" s="158" t="s">
        <v>2086</v>
      </c>
      <c r="F363" s="191" t="s">
        <v>2088</v>
      </c>
      <c r="G363" s="52"/>
      <c r="H363" s="52"/>
      <c r="I363" s="278">
        <v>46046</v>
      </c>
      <c r="J363" s="278">
        <v>46055</v>
      </c>
      <c r="K363" s="163" t="s">
        <v>2253</v>
      </c>
      <c r="L363" s="188" t="s">
        <v>2245</v>
      </c>
      <c r="M363" s="160">
        <v>1</v>
      </c>
      <c r="N363" s="160">
        <v>0</v>
      </c>
      <c r="O363" s="161" t="s">
        <v>2246</v>
      </c>
      <c r="P363" s="52"/>
    </row>
    <row r="364" spans="1:16" s="137" customFormat="1" ht="72" hidden="1" customHeight="1">
      <c r="A364" s="191">
        <v>338</v>
      </c>
      <c r="B364" s="162" t="s">
        <v>1912</v>
      </c>
      <c r="C364" s="162">
        <v>0</v>
      </c>
      <c r="D364" s="162" t="s">
        <v>124</v>
      </c>
      <c r="E364" s="162" t="s">
        <v>2086</v>
      </c>
      <c r="F364" s="192" t="s">
        <v>2089</v>
      </c>
      <c r="G364" s="52"/>
      <c r="H364" s="52"/>
      <c r="I364" s="278">
        <v>46046</v>
      </c>
      <c r="J364" s="278">
        <v>46055</v>
      </c>
      <c r="K364" s="165" t="s">
        <v>2252</v>
      </c>
      <c r="L364" s="188" t="s">
        <v>2245</v>
      </c>
      <c r="M364" s="160">
        <v>1</v>
      </c>
      <c r="N364" s="160">
        <v>0</v>
      </c>
      <c r="O364" s="161" t="s">
        <v>2246</v>
      </c>
      <c r="P364" s="52"/>
    </row>
    <row r="365" spans="1:16" s="137" customFormat="1" ht="72" hidden="1" customHeight="1">
      <c r="A365" s="192">
        <v>339</v>
      </c>
      <c r="B365" s="158" t="s">
        <v>1913</v>
      </c>
      <c r="C365" s="158">
        <v>0</v>
      </c>
      <c r="D365" s="158" t="s">
        <v>124</v>
      </c>
      <c r="E365" s="158" t="s">
        <v>2086</v>
      </c>
      <c r="F365" s="191" t="s">
        <v>2090</v>
      </c>
      <c r="G365" s="52"/>
      <c r="H365" s="52"/>
      <c r="I365" s="278">
        <v>46046</v>
      </c>
      <c r="J365" s="278">
        <v>46055</v>
      </c>
      <c r="K365" s="163" t="s">
        <v>2253</v>
      </c>
      <c r="L365" s="188" t="s">
        <v>2245</v>
      </c>
      <c r="M365" s="160">
        <v>1</v>
      </c>
      <c r="N365" s="160">
        <v>0</v>
      </c>
      <c r="O365" s="161" t="s">
        <v>2246</v>
      </c>
      <c r="P365" s="52"/>
    </row>
    <row r="366" spans="1:16" s="137" customFormat="1" ht="72" hidden="1" customHeight="1">
      <c r="A366" s="190">
        <v>340</v>
      </c>
      <c r="B366" s="162" t="s">
        <v>1914</v>
      </c>
      <c r="C366" s="162">
        <v>0</v>
      </c>
      <c r="D366" s="162" t="s">
        <v>124</v>
      </c>
      <c r="E366" s="162" t="s">
        <v>2086</v>
      </c>
      <c r="F366" s="192" t="s">
        <v>2091</v>
      </c>
      <c r="G366" s="52"/>
      <c r="H366" s="52"/>
      <c r="I366" s="278">
        <v>46046</v>
      </c>
      <c r="J366" s="278">
        <v>46055</v>
      </c>
      <c r="K366" s="163" t="s">
        <v>2253</v>
      </c>
      <c r="L366" s="188" t="s">
        <v>2245</v>
      </c>
      <c r="M366" s="160">
        <v>1</v>
      </c>
      <c r="N366" s="160">
        <v>0</v>
      </c>
      <c r="O366" s="161" t="s">
        <v>2246</v>
      </c>
      <c r="P366" s="52"/>
    </row>
    <row r="367" spans="1:16" s="137" customFormat="1" ht="72" hidden="1" customHeight="1">
      <c r="A367" s="191">
        <v>341</v>
      </c>
      <c r="B367" s="158" t="s">
        <v>1915</v>
      </c>
      <c r="C367" s="158">
        <v>0</v>
      </c>
      <c r="D367" s="158" t="s">
        <v>124</v>
      </c>
      <c r="E367" s="158" t="s">
        <v>2086</v>
      </c>
      <c r="F367" s="191" t="s">
        <v>2092</v>
      </c>
      <c r="G367" s="52"/>
      <c r="H367" s="52"/>
      <c r="I367" s="278">
        <v>46046</v>
      </c>
      <c r="J367" s="278">
        <v>46055</v>
      </c>
      <c r="K367" s="165" t="s">
        <v>2252</v>
      </c>
      <c r="L367" s="188" t="s">
        <v>2245</v>
      </c>
      <c r="M367" s="160">
        <v>1</v>
      </c>
      <c r="N367" s="160">
        <v>0</v>
      </c>
      <c r="O367" s="161" t="s">
        <v>2246</v>
      </c>
      <c r="P367" s="52"/>
    </row>
    <row r="368" spans="1:16" s="137" customFormat="1" ht="72" hidden="1" customHeight="1">
      <c r="A368" s="192">
        <v>342</v>
      </c>
      <c r="B368" s="162" t="s">
        <v>1916</v>
      </c>
      <c r="C368" s="162">
        <v>0</v>
      </c>
      <c r="D368" s="162" t="s">
        <v>124</v>
      </c>
      <c r="E368" s="162" t="s">
        <v>2086</v>
      </c>
      <c r="F368" s="192" t="s">
        <v>2092</v>
      </c>
      <c r="G368" s="52"/>
      <c r="H368" s="52"/>
      <c r="I368" s="278">
        <v>46048</v>
      </c>
      <c r="J368" s="280">
        <v>46088</v>
      </c>
      <c r="K368" s="163" t="s">
        <v>2253</v>
      </c>
      <c r="L368" s="188" t="s">
        <v>2245</v>
      </c>
      <c r="M368" s="160">
        <v>1</v>
      </c>
      <c r="N368" s="160">
        <v>0</v>
      </c>
      <c r="O368" s="161" t="s">
        <v>2246</v>
      </c>
      <c r="P368" s="52"/>
    </row>
    <row r="369" spans="1:16" s="137" customFormat="1" ht="72" hidden="1" customHeight="1">
      <c r="A369" s="190">
        <v>343</v>
      </c>
      <c r="B369" s="158" t="s">
        <v>1917</v>
      </c>
      <c r="C369" s="158">
        <v>0</v>
      </c>
      <c r="D369" s="158" t="s">
        <v>124</v>
      </c>
      <c r="E369" s="158" t="s">
        <v>2086</v>
      </c>
      <c r="F369" s="191" t="s">
        <v>2093</v>
      </c>
      <c r="G369" s="52"/>
      <c r="H369" s="52"/>
      <c r="I369" s="278">
        <v>46046</v>
      </c>
      <c r="J369" s="278">
        <v>46055</v>
      </c>
      <c r="K369" s="165" t="s">
        <v>2252</v>
      </c>
      <c r="L369" s="188" t="s">
        <v>2245</v>
      </c>
      <c r="M369" s="160">
        <v>1</v>
      </c>
      <c r="N369" s="160">
        <v>0</v>
      </c>
      <c r="O369" s="161" t="s">
        <v>2246</v>
      </c>
      <c r="P369" s="52"/>
    </row>
    <row r="370" spans="1:16" s="137" customFormat="1" ht="72" hidden="1" customHeight="1">
      <c r="A370" s="191">
        <v>344</v>
      </c>
      <c r="B370" s="162" t="s">
        <v>1918</v>
      </c>
      <c r="C370" s="162">
        <v>0</v>
      </c>
      <c r="D370" s="162" t="s">
        <v>124</v>
      </c>
      <c r="E370" s="162" t="s">
        <v>2094</v>
      </c>
      <c r="F370" s="192" t="s">
        <v>2084</v>
      </c>
      <c r="G370" s="52"/>
      <c r="H370" s="52"/>
      <c r="I370" s="278">
        <v>46049</v>
      </c>
      <c r="J370" s="278">
        <v>46053</v>
      </c>
      <c r="K370" s="163" t="s">
        <v>2253</v>
      </c>
      <c r="L370" s="188" t="s">
        <v>2245</v>
      </c>
      <c r="M370" s="160">
        <v>1</v>
      </c>
      <c r="N370" s="160">
        <v>0</v>
      </c>
      <c r="O370" s="161" t="s">
        <v>2246</v>
      </c>
      <c r="P370" s="52"/>
    </row>
    <row r="371" spans="1:16" s="137" customFormat="1" ht="72" hidden="1" customHeight="1">
      <c r="A371" s="192">
        <v>345</v>
      </c>
      <c r="B371" s="158" t="s">
        <v>1919</v>
      </c>
      <c r="C371" s="158">
        <v>0</v>
      </c>
      <c r="D371" s="158" t="s">
        <v>124</v>
      </c>
      <c r="E371" s="158" t="s">
        <v>2094</v>
      </c>
      <c r="F371" s="191" t="s">
        <v>2085</v>
      </c>
      <c r="G371" s="52"/>
      <c r="H371" s="52"/>
      <c r="I371" s="278">
        <v>46046</v>
      </c>
      <c r="J371" s="278">
        <v>46055</v>
      </c>
      <c r="K371" s="163" t="s">
        <v>2253</v>
      </c>
      <c r="L371" s="188" t="s">
        <v>2245</v>
      </c>
      <c r="M371" s="160">
        <v>1</v>
      </c>
      <c r="N371" s="160">
        <v>0</v>
      </c>
      <c r="O371" s="161" t="s">
        <v>2246</v>
      </c>
      <c r="P371" s="52"/>
    </row>
    <row r="372" spans="1:16" s="137" customFormat="1" ht="72" hidden="1" customHeight="1">
      <c r="A372" s="190">
        <v>346</v>
      </c>
      <c r="B372" s="162" t="s">
        <v>1920</v>
      </c>
      <c r="C372" s="162">
        <v>0</v>
      </c>
      <c r="D372" s="162" t="s">
        <v>124</v>
      </c>
      <c r="E372" s="162" t="s">
        <v>2094</v>
      </c>
      <c r="F372" s="192" t="s">
        <v>2087</v>
      </c>
      <c r="G372" s="52"/>
      <c r="H372" s="52"/>
      <c r="I372" s="278">
        <v>46048</v>
      </c>
      <c r="J372" s="278">
        <v>46053</v>
      </c>
      <c r="K372" s="165" t="s">
        <v>2252</v>
      </c>
      <c r="L372" s="188" t="s">
        <v>2245</v>
      </c>
      <c r="M372" s="160">
        <v>1</v>
      </c>
      <c r="N372" s="160">
        <v>0</v>
      </c>
      <c r="O372" s="161" t="s">
        <v>2246</v>
      </c>
      <c r="P372" s="52"/>
    </row>
    <row r="373" spans="1:16" s="137" customFormat="1" ht="72" hidden="1" customHeight="1">
      <c r="A373" s="191">
        <v>347</v>
      </c>
      <c r="B373" s="158" t="s">
        <v>1921</v>
      </c>
      <c r="C373" s="158">
        <v>0</v>
      </c>
      <c r="D373" s="158" t="s">
        <v>124</v>
      </c>
      <c r="E373" s="158" t="s">
        <v>2094</v>
      </c>
      <c r="F373" s="191" t="s">
        <v>2088</v>
      </c>
      <c r="G373" s="52"/>
      <c r="H373" s="52"/>
      <c r="I373" s="278">
        <v>46048</v>
      </c>
      <c r="J373" s="278">
        <v>46053</v>
      </c>
      <c r="K373" s="163" t="s">
        <v>2253</v>
      </c>
      <c r="L373" s="188" t="s">
        <v>2245</v>
      </c>
      <c r="M373" s="160">
        <v>1</v>
      </c>
      <c r="N373" s="160">
        <v>0</v>
      </c>
      <c r="O373" s="161" t="s">
        <v>2246</v>
      </c>
      <c r="P373" s="52"/>
    </row>
    <row r="374" spans="1:16" s="137" customFormat="1" ht="72" hidden="1" customHeight="1">
      <c r="A374" s="192">
        <v>348</v>
      </c>
      <c r="B374" s="162" t="s">
        <v>1922</v>
      </c>
      <c r="C374" s="162">
        <v>0</v>
      </c>
      <c r="D374" s="162" t="s">
        <v>124</v>
      </c>
      <c r="E374" s="162" t="s">
        <v>2094</v>
      </c>
      <c r="F374" s="192" t="s">
        <v>2089</v>
      </c>
      <c r="G374" s="52"/>
      <c r="H374" s="52"/>
      <c r="I374" s="278">
        <v>46048</v>
      </c>
      <c r="J374" s="278">
        <v>46053</v>
      </c>
      <c r="K374" s="165" t="s">
        <v>2252</v>
      </c>
      <c r="L374" s="188" t="s">
        <v>2245</v>
      </c>
      <c r="M374" s="160">
        <v>1</v>
      </c>
      <c r="N374" s="160">
        <v>0</v>
      </c>
      <c r="O374" s="161" t="s">
        <v>2246</v>
      </c>
      <c r="P374" s="52"/>
    </row>
    <row r="375" spans="1:16" s="137" customFormat="1" ht="72" hidden="1" customHeight="1">
      <c r="A375" s="190">
        <v>349</v>
      </c>
      <c r="B375" s="158" t="s">
        <v>1923</v>
      </c>
      <c r="C375" s="158">
        <v>0</v>
      </c>
      <c r="D375" s="158" t="s">
        <v>124</v>
      </c>
      <c r="E375" s="158" t="s">
        <v>2094</v>
      </c>
      <c r="F375" s="191" t="s">
        <v>2090</v>
      </c>
      <c r="G375" s="52"/>
      <c r="H375" s="52"/>
      <c r="I375" s="278">
        <v>46048</v>
      </c>
      <c r="J375" s="278">
        <v>46053</v>
      </c>
      <c r="K375" s="163" t="s">
        <v>2253</v>
      </c>
      <c r="L375" s="188" t="s">
        <v>2245</v>
      </c>
      <c r="M375" s="160">
        <v>1</v>
      </c>
      <c r="N375" s="160">
        <v>0</v>
      </c>
      <c r="O375" s="161" t="s">
        <v>2246</v>
      </c>
      <c r="P375" s="52"/>
    </row>
    <row r="376" spans="1:16" s="137" customFormat="1" ht="72" hidden="1" customHeight="1">
      <c r="A376" s="191">
        <v>350</v>
      </c>
      <c r="B376" s="162" t="s">
        <v>1924</v>
      </c>
      <c r="C376" s="162">
        <v>0</v>
      </c>
      <c r="D376" s="162" t="s">
        <v>124</v>
      </c>
      <c r="E376" s="162" t="s">
        <v>2094</v>
      </c>
      <c r="F376" s="192" t="s">
        <v>2091</v>
      </c>
      <c r="G376" s="52"/>
      <c r="H376" s="52"/>
      <c r="I376" s="278">
        <v>46048</v>
      </c>
      <c r="J376" s="278">
        <v>46053</v>
      </c>
      <c r="K376" s="163" t="s">
        <v>2253</v>
      </c>
      <c r="L376" s="188" t="s">
        <v>2245</v>
      </c>
      <c r="M376" s="160">
        <v>1</v>
      </c>
      <c r="N376" s="160">
        <v>0</v>
      </c>
      <c r="O376" s="161" t="s">
        <v>2246</v>
      </c>
      <c r="P376" s="52"/>
    </row>
    <row r="377" spans="1:16" s="137" customFormat="1" ht="72" hidden="1" customHeight="1">
      <c r="A377" s="192">
        <v>351</v>
      </c>
      <c r="B377" s="158" t="s">
        <v>1925</v>
      </c>
      <c r="C377" s="158">
        <v>0</v>
      </c>
      <c r="D377" s="158" t="s">
        <v>124</v>
      </c>
      <c r="E377" s="158" t="s">
        <v>2094</v>
      </c>
      <c r="F377" s="191" t="s">
        <v>2092</v>
      </c>
      <c r="G377" s="52"/>
      <c r="H377" s="52"/>
      <c r="I377" s="278">
        <v>46048</v>
      </c>
      <c r="J377" s="278">
        <v>46053</v>
      </c>
      <c r="K377" s="165" t="s">
        <v>2252</v>
      </c>
      <c r="L377" s="188" t="s">
        <v>2245</v>
      </c>
      <c r="M377" s="160">
        <v>1</v>
      </c>
      <c r="N377" s="160">
        <v>0</v>
      </c>
      <c r="O377" s="161" t="s">
        <v>2246</v>
      </c>
      <c r="P377" s="52"/>
    </row>
    <row r="378" spans="1:16" s="137" customFormat="1" ht="72" hidden="1" customHeight="1">
      <c r="A378" s="190">
        <v>352</v>
      </c>
      <c r="B378" s="162" t="s">
        <v>1926</v>
      </c>
      <c r="C378" s="162">
        <v>0</v>
      </c>
      <c r="D378" s="162" t="s">
        <v>124</v>
      </c>
      <c r="E378" s="162" t="s">
        <v>2094</v>
      </c>
      <c r="F378" s="192" t="s">
        <v>2093</v>
      </c>
      <c r="G378" s="52"/>
      <c r="H378" s="52"/>
      <c r="I378" s="278">
        <v>46048</v>
      </c>
      <c r="J378" s="278">
        <v>46053</v>
      </c>
      <c r="K378" s="163" t="s">
        <v>2253</v>
      </c>
      <c r="L378" s="188" t="s">
        <v>2245</v>
      </c>
      <c r="M378" s="160">
        <v>1</v>
      </c>
      <c r="N378" s="160">
        <v>0</v>
      </c>
      <c r="O378" s="161" t="s">
        <v>2246</v>
      </c>
      <c r="P378" s="52"/>
    </row>
    <row r="379" spans="1:16" s="137" customFormat="1" ht="72" hidden="1" customHeight="1">
      <c r="A379" s="191">
        <v>353</v>
      </c>
      <c r="B379" s="158" t="s">
        <v>1927</v>
      </c>
      <c r="C379" s="158">
        <v>0</v>
      </c>
      <c r="D379" s="158" t="s">
        <v>124</v>
      </c>
      <c r="E379" s="158" t="s">
        <v>2094</v>
      </c>
      <c r="F379" s="191" t="s">
        <v>2095</v>
      </c>
      <c r="G379" s="52"/>
      <c r="H379" s="52"/>
      <c r="I379" s="278">
        <v>46048</v>
      </c>
      <c r="J379" s="278">
        <v>46053</v>
      </c>
      <c r="K379" s="158" t="s">
        <v>2257</v>
      </c>
      <c r="L379" s="188" t="s">
        <v>2245</v>
      </c>
      <c r="M379" s="160">
        <v>1</v>
      </c>
      <c r="N379" s="160">
        <v>0</v>
      </c>
      <c r="O379" s="161" t="s">
        <v>2246</v>
      </c>
      <c r="P379" s="52"/>
    </row>
    <row r="380" spans="1:16" s="137" customFormat="1" ht="72" hidden="1" customHeight="1">
      <c r="A380" s="192">
        <v>354</v>
      </c>
      <c r="B380" s="162" t="s">
        <v>1928</v>
      </c>
      <c r="C380" s="162">
        <v>0</v>
      </c>
      <c r="D380" s="162" t="s">
        <v>124</v>
      </c>
      <c r="E380" s="162" t="s">
        <v>2094</v>
      </c>
      <c r="F380" s="192" t="s">
        <v>2096</v>
      </c>
      <c r="G380" s="52"/>
      <c r="H380" s="52"/>
      <c r="I380" s="278">
        <v>46048</v>
      </c>
      <c r="J380" s="278">
        <v>46053</v>
      </c>
      <c r="K380" s="158" t="s">
        <v>2257</v>
      </c>
      <c r="L380" s="188" t="s">
        <v>2245</v>
      </c>
      <c r="M380" s="160">
        <v>1</v>
      </c>
      <c r="N380" s="160">
        <v>0</v>
      </c>
      <c r="O380" s="161" t="s">
        <v>2246</v>
      </c>
      <c r="P380" s="52"/>
    </row>
    <row r="381" spans="1:16" s="137" customFormat="1" ht="72" hidden="1" customHeight="1">
      <c r="A381" s="190">
        <v>355</v>
      </c>
      <c r="B381" s="158" t="s">
        <v>1929</v>
      </c>
      <c r="C381" s="158">
        <v>0</v>
      </c>
      <c r="D381" s="158" t="s">
        <v>124</v>
      </c>
      <c r="E381" s="158" t="s">
        <v>2094</v>
      </c>
      <c r="F381" s="191" t="s">
        <v>2097</v>
      </c>
      <c r="G381" s="52"/>
      <c r="H381" s="52"/>
      <c r="I381" s="278">
        <v>46048</v>
      </c>
      <c r="J381" s="278">
        <v>46053</v>
      </c>
      <c r="K381" s="163" t="s">
        <v>2253</v>
      </c>
      <c r="L381" s="188" t="s">
        <v>2245</v>
      </c>
      <c r="M381" s="160">
        <v>1</v>
      </c>
      <c r="N381" s="160">
        <v>0</v>
      </c>
      <c r="O381" s="161" t="s">
        <v>2246</v>
      </c>
      <c r="P381" s="52"/>
    </row>
    <row r="382" spans="1:16" s="137" customFormat="1" ht="72" hidden="1" customHeight="1">
      <c r="A382" s="191">
        <v>356</v>
      </c>
      <c r="B382" s="162" t="s">
        <v>1930</v>
      </c>
      <c r="C382" s="162">
        <v>0</v>
      </c>
      <c r="D382" s="162" t="s">
        <v>124</v>
      </c>
      <c r="E382" s="162" t="s">
        <v>2098</v>
      </c>
      <c r="F382" s="192" t="s">
        <v>2084</v>
      </c>
      <c r="G382" s="52"/>
      <c r="H382" s="52"/>
      <c r="I382" s="278">
        <v>46053</v>
      </c>
      <c r="J382" s="278">
        <v>46055</v>
      </c>
      <c r="K382" s="163" t="s">
        <v>2253</v>
      </c>
      <c r="L382" s="188" t="s">
        <v>2245</v>
      </c>
      <c r="M382" s="160">
        <v>1</v>
      </c>
      <c r="N382" s="160">
        <v>0</v>
      </c>
      <c r="O382" s="161" t="s">
        <v>2246</v>
      </c>
      <c r="P382" s="52"/>
    </row>
    <row r="383" spans="1:16" s="137" customFormat="1" ht="72" hidden="1" customHeight="1">
      <c r="A383" s="192">
        <v>357</v>
      </c>
      <c r="B383" s="158" t="s">
        <v>1931</v>
      </c>
      <c r="C383" s="158">
        <v>0</v>
      </c>
      <c r="D383" s="158" t="s">
        <v>124</v>
      </c>
      <c r="E383" s="158" t="s">
        <v>2098</v>
      </c>
      <c r="F383" s="191" t="s">
        <v>2085</v>
      </c>
      <c r="G383" s="52"/>
      <c r="H383" s="52"/>
      <c r="I383" s="278">
        <v>46053</v>
      </c>
      <c r="J383" s="278">
        <v>46055</v>
      </c>
      <c r="K383" s="163" t="s">
        <v>2253</v>
      </c>
      <c r="L383" s="188" t="s">
        <v>2245</v>
      </c>
      <c r="M383" s="160">
        <v>1</v>
      </c>
      <c r="N383" s="160">
        <v>0</v>
      </c>
      <c r="O383" s="161" t="s">
        <v>2246</v>
      </c>
      <c r="P383" s="52"/>
    </row>
    <row r="384" spans="1:16" s="137" customFormat="1" ht="72" hidden="1" customHeight="1">
      <c r="A384" s="190">
        <v>358</v>
      </c>
      <c r="B384" s="162" t="s">
        <v>1932</v>
      </c>
      <c r="C384" s="162">
        <v>0</v>
      </c>
      <c r="D384" s="162" t="s">
        <v>124</v>
      </c>
      <c r="E384" s="162" t="s">
        <v>2098</v>
      </c>
      <c r="F384" s="192" t="s">
        <v>2087</v>
      </c>
      <c r="G384" s="52"/>
      <c r="H384" s="52"/>
      <c r="I384" s="278">
        <v>46053</v>
      </c>
      <c r="J384" s="278">
        <v>46055</v>
      </c>
      <c r="K384" s="165" t="s">
        <v>2252</v>
      </c>
      <c r="L384" s="188" t="s">
        <v>2245</v>
      </c>
      <c r="M384" s="160">
        <v>1</v>
      </c>
      <c r="N384" s="160">
        <v>0</v>
      </c>
      <c r="O384" s="161" t="s">
        <v>2246</v>
      </c>
      <c r="P384" s="52"/>
    </row>
    <row r="385" spans="1:16" s="137" customFormat="1" ht="72" hidden="1" customHeight="1">
      <c r="A385" s="191">
        <v>359</v>
      </c>
      <c r="B385" s="158" t="s">
        <v>1933</v>
      </c>
      <c r="C385" s="158">
        <v>0</v>
      </c>
      <c r="D385" s="158" t="s">
        <v>124</v>
      </c>
      <c r="E385" s="158" t="s">
        <v>2098</v>
      </c>
      <c r="F385" s="191" t="s">
        <v>2088</v>
      </c>
      <c r="G385" s="52"/>
      <c r="H385" s="52"/>
      <c r="I385" s="278">
        <v>46053</v>
      </c>
      <c r="J385" s="278">
        <v>46055</v>
      </c>
      <c r="K385" s="163" t="s">
        <v>2253</v>
      </c>
      <c r="L385" s="188" t="s">
        <v>2245</v>
      </c>
      <c r="M385" s="160">
        <v>1</v>
      </c>
      <c r="N385" s="160">
        <v>0</v>
      </c>
      <c r="O385" s="161" t="s">
        <v>2246</v>
      </c>
      <c r="P385" s="52"/>
    </row>
    <row r="386" spans="1:16" s="137" customFormat="1" ht="72" hidden="1" customHeight="1">
      <c r="A386" s="192">
        <v>360</v>
      </c>
      <c r="B386" s="162" t="s">
        <v>1934</v>
      </c>
      <c r="C386" s="162">
        <v>0</v>
      </c>
      <c r="D386" s="162" t="s">
        <v>124</v>
      </c>
      <c r="E386" s="162" t="s">
        <v>2098</v>
      </c>
      <c r="F386" s="192" t="s">
        <v>2089</v>
      </c>
      <c r="G386" s="52"/>
      <c r="H386" s="52"/>
      <c r="I386" s="278">
        <v>46053</v>
      </c>
      <c r="J386" s="278">
        <v>46055</v>
      </c>
      <c r="K386" s="165" t="s">
        <v>2252</v>
      </c>
      <c r="L386" s="188" t="s">
        <v>2245</v>
      </c>
      <c r="M386" s="160">
        <v>1</v>
      </c>
      <c r="N386" s="160">
        <v>0</v>
      </c>
      <c r="O386" s="161" t="s">
        <v>2246</v>
      </c>
      <c r="P386" s="52"/>
    </row>
    <row r="387" spans="1:16" s="137" customFormat="1" ht="72" hidden="1" customHeight="1">
      <c r="A387" s="190">
        <v>361</v>
      </c>
      <c r="B387" s="158" t="s">
        <v>1935</v>
      </c>
      <c r="C387" s="158">
        <v>0</v>
      </c>
      <c r="D387" s="158" t="s">
        <v>124</v>
      </c>
      <c r="E387" s="158" t="s">
        <v>2098</v>
      </c>
      <c r="F387" s="191" t="s">
        <v>2090</v>
      </c>
      <c r="G387" s="52"/>
      <c r="H387" s="52"/>
      <c r="I387" s="278">
        <v>46053</v>
      </c>
      <c r="J387" s="278">
        <v>46055</v>
      </c>
      <c r="K387" s="163" t="s">
        <v>2253</v>
      </c>
      <c r="L387" s="188" t="s">
        <v>2245</v>
      </c>
      <c r="M387" s="160">
        <v>1</v>
      </c>
      <c r="N387" s="160">
        <v>0</v>
      </c>
      <c r="O387" s="161" t="s">
        <v>2246</v>
      </c>
      <c r="P387" s="52"/>
    </row>
    <row r="388" spans="1:16" s="137" customFormat="1" ht="72" hidden="1" customHeight="1">
      <c r="A388" s="191">
        <v>362</v>
      </c>
      <c r="B388" s="162" t="s">
        <v>1936</v>
      </c>
      <c r="C388" s="162">
        <v>0</v>
      </c>
      <c r="D388" s="162" t="s">
        <v>124</v>
      </c>
      <c r="E388" s="162" t="s">
        <v>2098</v>
      </c>
      <c r="F388" s="192" t="s">
        <v>2091</v>
      </c>
      <c r="G388" s="52"/>
      <c r="H388" s="52"/>
      <c r="I388" s="278">
        <v>46053</v>
      </c>
      <c r="J388" s="278">
        <v>46055</v>
      </c>
      <c r="K388" s="163" t="s">
        <v>2253</v>
      </c>
      <c r="L388" s="188" t="s">
        <v>2245</v>
      </c>
      <c r="M388" s="160">
        <v>1</v>
      </c>
      <c r="N388" s="160">
        <v>0</v>
      </c>
      <c r="O388" s="161" t="s">
        <v>2246</v>
      </c>
      <c r="P388" s="52"/>
    </row>
    <row r="389" spans="1:16" s="137" customFormat="1" ht="72" hidden="1" customHeight="1">
      <c r="A389" s="192">
        <v>363</v>
      </c>
      <c r="B389" s="158" t="s">
        <v>1937</v>
      </c>
      <c r="C389" s="158">
        <v>0</v>
      </c>
      <c r="D389" s="158" t="s">
        <v>124</v>
      </c>
      <c r="E389" s="158" t="s">
        <v>2098</v>
      </c>
      <c r="F389" s="191" t="s">
        <v>2092</v>
      </c>
      <c r="G389" s="52"/>
      <c r="H389" s="52"/>
      <c r="I389" s="278">
        <v>46053</v>
      </c>
      <c r="J389" s="278">
        <v>46055</v>
      </c>
      <c r="K389" s="165" t="s">
        <v>2252</v>
      </c>
      <c r="L389" s="188" t="s">
        <v>2245</v>
      </c>
      <c r="M389" s="160">
        <v>1</v>
      </c>
      <c r="N389" s="160">
        <v>0</v>
      </c>
      <c r="O389" s="161" t="s">
        <v>2246</v>
      </c>
      <c r="P389" s="52"/>
    </row>
    <row r="390" spans="1:16" s="137" customFormat="1" ht="72" hidden="1" customHeight="1">
      <c r="A390" s="190">
        <v>364</v>
      </c>
      <c r="B390" s="162" t="s">
        <v>1938</v>
      </c>
      <c r="C390" s="162">
        <v>0</v>
      </c>
      <c r="D390" s="162" t="s">
        <v>124</v>
      </c>
      <c r="E390" s="162" t="s">
        <v>2098</v>
      </c>
      <c r="F390" s="192" t="s">
        <v>2093</v>
      </c>
      <c r="G390" s="52"/>
      <c r="H390" s="52"/>
      <c r="I390" s="278">
        <v>46053</v>
      </c>
      <c r="J390" s="278">
        <v>46055</v>
      </c>
      <c r="K390" s="165" t="s">
        <v>2252</v>
      </c>
      <c r="L390" s="188" t="s">
        <v>2245</v>
      </c>
      <c r="M390" s="160">
        <v>1</v>
      </c>
      <c r="N390" s="160">
        <v>0</v>
      </c>
      <c r="O390" s="161" t="s">
        <v>2246</v>
      </c>
      <c r="P390" s="52"/>
    </row>
    <row r="391" spans="1:16" s="137" customFormat="1" ht="72" hidden="1" customHeight="1">
      <c r="A391" s="191">
        <v>365</v>
      </c>
      <c r="B391" s="158" t="s">
        <v>1939</v>
      </c>
      <c r="C391" s="158">
        <v>0</v>
      </c>
      <c r="D391" s="158" t="s">
        <v>124</v>
      </c>
      <c r="E391" s="158" t="s">
        <v>2098</v>
      </c>
      <c r="F391" s="191" t="s">
        <v>2095</v>
      </c>
      <c r="G391" s="52"/>
      <c r="H391" s="52"/>
      <c r="I391" s="278">
        <v>46053</v>
      </c>
      <c r="J391" s="278">
        <v>46055</v>
      </c>
      <c r="K391" s="158" t="s">
        <v>2257</v>
      </c>
      <c r="L391" s="188" t="s">
        <v>2245</v>
      </c>
      <c r="M391" s="160">
        <v>1</v>
      </c>
      <c r="N391" s="160">
        <v>0</v>
      </c>
      <c r="O391" s="161" t="s">
        <v>2246</v>
      </c>
      <c r="P391" s="52"/>
    </row>
    <row r="392" spans="1:16" s="137" customFormat="1" ht="72" hidden="1" customHeight="1">
      <c r="A392" s="192">
        <v>366</v>
      </c>
      <c r="B392" s="162" t="s">
        <v>1940</v>
      </c>
      <c r="C392" s="162">
        <v>0</v>
      </c>
      <c r="D392" s="162" t="s">
        <v>124</v>
      </c>
      <c r="E392" s="162" t="s">
        <v>2098</v>
      </c>
      <c r="F392" s="192" t="s">
        <v>2099</v>
      </c>
      <c r="G392" s="52"/>
      <c r="H392" s="52"/>
      <c r="I392" s="278">
        <v>46053</v>
      </c>
      <c r="J392" s="278">
        <v>46055</v>
      </c>
      <c r="K392" s="158" t="s">
        <v>2257</v>
      </c>
      <c r="L392" s="188" t="s">
        <v>2245</v>
      </c>
      <c r="M392" s="160">
        <v>1</v>
      </c>
      <c r="N392" s="160">
        <v>0</v>
      </c>
      <c r="O392" s="161" t="s">
        <v>2246</v>
      </c>
      <c r="P392" s="52"/>
    </row>
    <row r="393" spans="1:16" s="137" customFormat="1" ht="72" hidden="1" customHeight="1">
      <c r="A393" s="190">
        <v>367</v>
      </c>
      <c r="B393" s="158" t="s">
        <v>1941</v>
      </c>
      <c r="C393" s="158">
        <v>0</v>
      </c>
      <c r="D393" s="158" t="s">
        <v>124</v>
      </c>
      <c r="E393" s="158" t="s">
        <v>2098</v>
      </c>
      <c r="F393" s="191" t="s">
        <v>2097</v>
      </c>
      <c r="G393" s="52"/>
      <c r="H393" s="52"/>
      <c r="I393" s="278">
        <v>46053</v>
      </c>
      <c r="J393" s="278">
        <v>46055</v>
      </c>
      <c r="K393" s="163" t="s">
        <v>2253</v>
      </c>
      <c r="L393" s="188" t="s">
        <v>2245</v>
      </c>
      <c r="M393" s="160">
        <v>1</v>
      </c>
      <c r="N393" s="160">
        <v>0</v>
      </c>
      <c r="O393" s="161" t="s">
        <v>2246</v>
      </c>
      <c r="P393" s="52"/>
    </row>
    <row r="394" spans="1:16" s="137" customFormat="1" ht="72" hidden="1" customHeight="1">
      <c r="A394" s="191">
        <v>368</v>
      </c>
      <c r="B394" s="162" t="s">
        <v>1942</v>
      </c>
      <c r="C394" s="162">
        <v>0</v>
      </c>
      <c r="D394" s="162" t="s">
        <v>124</v>
      </c>
      <c r="E394" s="162" t="s">
        <v>2258</v>
      </c>
      <c r="F394" s="195" t="s">
        <v>2006</v>
      </c>
      <c r="G394" s="52"/>
      <c r="H394" s="52"/>
      <c r="I394" s="278">
        <v>46048</v>
      </c>
      <c r="J394" s="278">
        <v>46068</v>
      </c>
      <c r="K394" s="165" t="s">
        <v>2252</v>
      </c>
      <c r="L394" s="188" t="s">
        <v>2245</v>
      </c>
      <c r="M394" s="160">
        <v>1</v>
      </c>
      <c r="N394" s="160">
        <v>0</v>
      </c>
      <c r="O394" s="161" t="s">
        <v>2246</v>
      </c>
      <c r="P394" s="52"/>
    </row>
    <row r="395" spans="1:16" s="137" customFormat="1" ht="72" hidden="1" customHeight="1">
      <c r="A395" s="192">
        <v>369</v>
      </c>
      <c r="B395" s="158" t="s">
        <v>1943</v>
      </c>
      <c r="C395" s="158">
        <v>0</v>
      </c>
      <c r="D395" s="158" t="s">
        <v>124</v>
      </c>
      <c r="E395" s="158" t="s">
        <v>2258</v>
      </c>
      <c r="F395" s="196" t="s">
        <v>2259</v>
      </c>
      <c r="G395" s="52"/>
      <c r="H395" s="52"/>
      <c r="I395" s="278">
        <v>46048</v>
      </c>
      <c r="J395" s="278">
        <v>46068</v>
      </c>
      <c r="K395" s="163" t="s">
        <v>2253</v>
      </c>
      <c r="L395" s="188" t="s">
        <v>2245</v>
      </c>
      <c r="M395" s="160">
        <v>1</v>
      </c>
      <c r="N395" s="160">
        <v>0</v>
      </c>
      <c r="O395" s="161" t="s">
        <v>2246</v>
      </c>
      <c r="P395" s="52"/>
    </row>
    <row r="396" spans="1:16" s="137" customFormat="1" ht="72" hidden="1" customHeight="1">
      <c r="A396" s="190">
        <v>370</v>
      </c>
      <c r="B396" s="162" t="s">
        <v>1944</v>
      </c>
      <c r="C396" s="162">
        <v>0</v>
      </c>
      <c r="D396" s="162" t="s">
        <v>124</v>
      </c>
      <c r="E396" s="162" t="s">
        <v>2258</v>
      </c>
      <c r="F396" s="195" t="s">
        <v>2260</v>
      </c>
      <c r="G396" s="52"/>
      <c r="H396" s="52"/>
      <c r="I396" s="278">
        <v>46048</v>
      </c>
      <c r="J396" s="278">
        <v>46068</v>
      </c>
      <c r="K396" s="165" t="s">
        <v>2252</v>
      </c>
      <c r="L396" s="188" t="s">
        <v>2245</v>
      </c>
      <c r="M396" s="160">
        <v>1</v>
      </c>
      <c r="N396" s="160">
        <v>0</v>
      </c>
      <c r="O396" s="161" t="s">
        <v>2246</v>
      </c>
      <c r="P396" s="52"/>
    </row>
    <row r="397" spans="1:16" s="137" customFormat="1" ht="72" hidden="1" customHeight="1">
      <c r="A397" s="191">
        <v>371</v>
      </c>
      <c r="B397" s="158" t="s">
        <v>1945</v>
      </c>
      <c r="C397" s="158">
        <v>0</v>
      </c>
      <c r="D397" s="158" t="s">
        <v>124</v>
      </c>
      <c r="E397" s="158" t="s">
        <v>2258</v>
      </c>
      <c r="F397" s="196" t="s">
        <v>331</v>
      </c>
      <c r="G397" s="52"/>
      <c r="H397" s="52"/>
      <c r="I397" s="278">
        <v>46048</v>
      </c>
      <c r="J397" s="278">
        <v>46068</v>
      </c>
      <c r="K397" s="163" t="s">
        <v>2253</v>
      </c>
      <c r="L397" s="188" t="s">
        <v>2245</v>
      </c>
      <c r="M397" s="160">
        <v>1</v>
      </c>
      <c r="N397" s="160">
        <v>0</v>
      </c>
      <c r="O397" s="161" t="s">
        <v>2246</v>
      </c>
      <c r="P397" s="52"/>
    </row>
    <row r="398" spans="1:16" s="137" customFormat="1" ht="72" hidden="1" customHeight="1">
      <c r="A398" s="192">
        <v>372</v>
      </c>
      <c r="B398" s="162" t="s">
        <v>1946</v>
      </c>
      <c r="C398" s="162">
        <v>0</v>
      </c>
      <c r="D398" s="162" t="s">
        <v>124</v>
      </c>
      <c r="E398" s="162" t="s">
        <v>2258</v>
      </c>
      <c r="F398" s="195" t="s">
        <v>1747</v>
      </c>
      <c r="G398" s="52"/>
      <c r="H398" s="52"/>
      <c r="I398" s="278">
        <v>46048</v>
      </c>
      <c r="J398" s="280"/>
      <c r="K398" s="165" t="s">
        <v>2252</v>
      </c>
      <c r="L398" s="188" t="s">
        <v>2245</v>
      </c>
      <c r="M398" s="160">
        <v>1</v>
      </c>
      <c r="N398" s="160">
        <v>0</v>
      </c>
      <c r="O398" s="161" t="s">
        <v>2246</v>
      </c>
      <c r="P398" s="52"/>
    </row>
    <row r="399" spans="1:16" s="137" customFormat="1" ht="72" hidden="1" customHeight="1">
      <c r="A399" s="190">
        <v>373</v>
      </c>
      <c r="B399" s="158" t="s">
        <v>1947</v>
      </c>
      <c r="C399" s="158">
        <v>0</v>
      </c>
      <c r="D399" s="158" t="s">
        <v>124</v>
      </c>
      <c r="E399" s="158" t="s">
        <v>2261</v>
      </c>
      <c r="F399" s="196" t="s">
        <v>317</v>
      </c>
      <c r="G399" s="52"/>
      <c r="H399" s="52"/>
      <c r="I399" s="278">
        <v>46048</v>
      </c>
      <c r="J399" s="280"/>
      <c r="K399" s="163" t="s">
        <v>2253</v>
      </c>
      <c r="L399" s="188" t="s">
        <v>2245</v>
      </c>
      <c r="M399" s="160">
        <v>1</v>
      </c>
      <c r="N399" s="160">
        <v>0</v>
      </c>
      <c r="O399" s="161" t="s">
        <v>2246</v>
      </c>
      <c r="P399" s="52"/>
    </row>
    <row r="400" spans="1:16" s="137" customFormat="1" ht="72" hidden="1" customHeight="1">
      <c r="A400" s="191">
        <v>374</v>
      </c>
      <c r="B400" s="162" t="s">
        <v>1948</v>
      </c>
      <c r="C400" s="162">
        <v>0</v>
      </c>
      <c r="D400" s="162" t="s">
        <v>124</v>
      </c>
      <c r="E400" s="162" t="s">
        <v>2261</v>
      </c>
      <c r="F400" s="195" t="s">
        <v>318</v>
      </c>
      <c r="G400" s="52"/>
      <c r="H400" s="52"/>
      <c r="I400" s="278">
        <v>46048</v>
      </c>
      <c r="J400" s="280"/>
      <c r="K400" s="163" t="s">
        <v>2253</v>
      </c>
      <c r="L400" s="188" t="s">
        <v>2245</v>
      </c>
      <c r="M400" s="160">
        <v>1</v>
      </c>
      <c r="N400" s="160">
        <v>0</v>
      </c>
      <c r="O400" s="161" t="s">
        <v>2246</v>
      </c>
      <c r="P400" s="52"/>
    </row>
    <row r="401" spans="1:16" s="137" customFormat="1" ht="72" hidden="1" customHeight="1">
      <c r="A401" s="192">
        <v>375</v>
      </c>
      <c r="B401" s="158" t="s">
        <v>1949</v>
      </c>
      <c r="C401" s="158">
        <v>0</v>
      </c>
      <c r="D401" s="158" t="s">
        <v>124</v>
      </c>
      <c r="E401" s="158" t="s">
        <v>2261</v>
      </c>
      <c r="F401" s="196" t="s">
        <v>1742</v>
      </c>
      <c r="G401" s="52"/>
      <c r="H401" s="52"/>
      <c r="I401" s="278">
        <v>46048</v>
      </c>
      <c r="J401" s="280">
        <v>46072</v>
      </c>
      <c r="K401" s="165" t="s">
        <v>2252</v>
      </c>
      <c r="L401" s="188" t="s">
        <v>2245</v>
      </c>
      <c r="M401" s="160">
        <v>1</v>
      </c>
      <c r="N401" s="160">
        <v>0</v>
      </c>
      <c r="O401" s="161" t="s">
        <v>2246</v>
      </c>
      <c r="P401" s="52"/>
    </row>
    <row r="402" spans="1:16" s="137" customFormat="1" ht="72" hidden="1" customHeight="1">
      <c r="A402" s="190">
        <v>376</v>
      </c>
      <c r="B402" s="162" t="s">
        <v>1950</v>
      </c>
      <c r="C402" s="162">
        <v>0</v>
      </c>
      <c r="D402" s="162" t="s">
        <v>124</v>
      </c>
      <c r="E402" s="162" t="s">
        <v>2261</v>
      </c>
      <c r="F402" s="195" t="s">
        <v>319</v>
      </c>
      <c r="G402" s="52"/>
      <c r="H402" s="52"/>
      <c r="I402" s="278">
        <v>46048</v>
      </c>
      <c r="J402" s="280">
        <v>46072</v>
      </c>
      <c r="K402" s="163" t="s">
        <v>2253</v>
      </c>
      <c r="L402" s="188" t="s">
        <v>2245</v>
      </c>
      <c r="M402" s="160">
        <v>1</v>
      </c>
      <c r="N402" s="160">
        <v>0</v>
      </c>
      <c r="O402" s="161" t="s">
        <v>2246</v>
      </c>
      <c r="P402" s="52"/>
    </row>
    <row r="403" spans="1:16" s="137" customFormat="1" ht="72" hidden="1" customHeight="1">
      <c r="A403" s="191">
        <v>377</v>
      </c>
      <c r="B403" s="158" t="s">
        <v>1951</v>
      </c>
      <c r="C403" s="158">
        <v>0</v>
      </c>
      <c r="D403" s="158" t="s">
        <v>124</v>
      </c>
      <c r="E403" s="158" t="s">
        <v>2261</v>
      </c>
      <c r="F403" s="196" t="s">
        <v>1743</v>
      </c>
      <c r="G403" s="52"/>
      <c r="H403" s="52"/>
      <c r="I403" s="278">
        <v>46048</v>
      </c>
      <c r="J403" s="280">
        <v>46072</v>
      </c>
      <c r="K403" s="165" t="s">
        <v>2252</v>
      </c>
      <c r="L403" s="188" t="s">
        <v>2245</v>
      </c>
      <c r="M403" s="160">
        <v>1</v>
      </c>
      <c r="N403" s="160">
        <v>0</v>
      </c>
      <c r="O403" s="161" t="s">
        <v>2246</v>
      </c>
      <c r="P403" s="52"/>
    </row>
    <row r="404" spans="1:16" s="137" customFormat="1" ht="72" hidden="1" customHeight="1">
      <c r="A404" s="192">
        <v>378</v>
      </c>
      <c r="B404" s="162" t="s">
        <v>1952</v>
      </c>
      <c r="C404" s="162">
        <v>0</v>
      </c>
      <c r="D404" s="162" t="s">
        <v>124</v>
      </c>
      <c r="E404" s="162" t="s">
        <v>2261</v>
      </c>
      <c r="F404" s="195" t="s">
        <v>320</v>
      </c>
      <c r="G404" s="52"/>
      <c r="H404" s="52"/>
      <c r="I404" s="278">
        <v>46048</v>
      </c>
      <c r="J404" s="280">
        <v>46072</v>
      </c>
      <c r="K404" s="163" t="s">
        <v>2253</v>
      </c>
      <c r="L404" s="188" t="s">
        <v>2245</v>
      </c>
      <c r="M404" s="160">
        <v>1</v>
      </c>
      <c r="N404" s="160">
        <v>0</v>
      </c>
      <c r="O404" s="161" t="s">
        <v>2246</v>
      </c>
      <c r="P404" s="52"/>
    </row>
    <row r="405" spans="1:16" s="137" customFormat="1" ht="72" hidden="1" customHeight="1">
      <c r="A405" s="190">
        <v>379</v>
      </c>
      <c r="B405" s="158" t="s">
        <v>1953</v>
      </c>
      <c r="C405" s="158">
        <v>0</v>
      </c>
      <c r="D405" s="158" t="s">
        <v>124</v>
      </c>
      <c r="E405" s="158" t="s">
        <v>2261</v>
      </c>
      <c r="F405" s="196" t="s">
        <v>321</v>
      </c>
      <c r="G405" s="52"/>
      <c r="H405" s="52"/>
      <c r="I405" s="278">
        <v>46048</v>
      </c>
      <c r="J405" s="280">
        <v>46072</v>
      </c>
      <c r="K405" s="163" t="s">
        <v>2253</v>
      </c>
      <c r="L405" s="188" t="s">
        <v>2245</v>
      </c>
      <c r="M405" s="160">
        <v>1</v>
      </c>
      <c r="N405" s="160">
        <v>0</v>
      </c>
      <c r="O405" s="161" t="s">
        <v>2246</v>
      </c>
      <c r="P405" s="52"/>
    </row>
    <row r="406" spans="1:16" s="137" customFormat="1" ht="72" hidden="1" customHeight="1">
      <c r="A406" s="191">
        <v>380</v>
      </c>
      <c r="B406" s="162" t="s">
        <v>1954</v>
      </c>
      <c r="C406" s="162">
        <v>0</v>
      </c>
      <c r="D406" s="162" t="s">
        <v>124</v>
      </c>
      <c r="E406" s="162" t="s">
        <v>2261</v>
      </c>
      <c r="F406" s="195" t="s">
        <v>322</v>
      </c>
      <c r="G406" s="52"/>
      <c r="H406" s="52"/>
      <c r="I406" s="278">
        <v>46048</v>
      </c>
      <c r="J406" s="341">
        <v>46089</v>
      </c>
      <c r="K406" s="342" t="s">
        <v>2</v>
      </c>
      <c r="L406" s="188" t="s">
        <v>2245</v>
      </c>
      <c r="M406" s="160">
        <v>1</v>
      </c>
      <c r="N406" s="160">
        <v>0</v>
      </c>
      <c r="O406" s="161" t="s">
        <v>2246</v>
      </c>
      <c r="P406" s="52"/>
    </row>
    <row r="407" spans="1:16" s="137" customFormat="1" ht="72" hidden="1" customHeight="1">
      <c r="A407" s="192">
        <v>381</v>
      </c>
      <c r="B407" s="158" t="s">
        <v>1955</v>
      </c>
      <c r="C407" s="158">
        <v>0</v>
      </c>
      <c r="D407" s="158" t="s">
        <v>124</v>
      </c>
      <c r="E407" s="158" t="s">
        <v>2261</v>
      </c>
      <c r="F407" s="196" t="s">
        <v>323</v>
      </c>
      <c r="G407" s="52"/>
      <c r="H407" s="52"/>
      <c r="I407" s="278">
        <v>46048</v>
      </c>
      <c r="J407" s="280">
        <v>46072</v>
      </c>
      <c r="K407" s="163" t="s">
        <v>2253</v>
      </c>
      <c r="L407" s="188" t="s">
        <v>2245</v>
      </c>
      <c r="M407" s="160">
        <v>1</v>
      </c>
      <c r="N407" s="160">
        <v>0</v>
      </c>
      <c r="O407" s="161" t="s">
        <v>2246</v>
      </c>
      <c r="P407" s="52"/>
    </row>
    <row r="408" spans="1:16" s="137" customFormat="1" ht="72" hidden="1" customHeight="1">
      <c r="A408" s="190">
        <v>382</v>
      </c>
      <c r="B408" s="162" t="s">
        <v>1956</v>
      </c>
      <c r="C408" s="162">
        <v>0</v>
      </c>
      <c r="D408" s="162" t="s">
        <v>124</v>
      </c>
      <c r="E408" s="162" t="s">
        <v>2261</v>
      </c>
      <c r="F408" s="195" t="s">
        <v>1744</v>
      </c>
      <c r="G408" s="52"/>
      <c r="H408" s="52"/>
      <c r="I408" s="278">
        <v>46048</v>
      </c>
      <c r="J408" s="280">
        <v>46072</v>
      </c>
      <c r="K408" s="389" t="s">
        <v>4</v>
      </c>
      <c r="L408" s="188" t="s">
        <v>2245</v>
      </c>
      <c r="M408" s="160">
        <v>1</v>
      </c>
      <c r="N408" s="160">
        <v>0</v>
      </c>
      <c r="O408" s="161" t="s">
        <v>2246</v>
      </c>
      <c r="P408" s="52"/>
    </row>
    <row r="409" spans="1:16" s="137" customFormat="1" ht="72" hidden="1" customHeight="1">
      <c r="A409" s="191">
        <v>383</v>
      </c>
      <c r="B409" s="158" t="s">
        <v>1957</v>
      </c>
      <c r="C409" s="158">
        <v>0</v>
      </c>
      <c r="D409" s="158" t="s">
        <v>124</v>
      </c>
      <c r="E409" s="158" t="s">
        <v>2261</v>
      </c>
      <c r="F409" s="196" t="s">
        <v>324</v>
      </c>
      <c r="G409" s="52"/>
      <c r="H409" s="52"/>
      <c r="I409" s="278">
        <v>46048</v>
      </c>
      <c r="J409" s="280">
        <v>46072</v>
      </c>
      <c r="K409" s="163" t="s">
        <v>2253</v>
      </c>
      <c r="L409" s="188" t="s">
        <v>2245</v>
      </c>
      <c r="M409" s="160">
        <v>1</v>
      </c>
      <c r="N409" s="160">
        <v>0</v>
      </c>
      <c r="O409" s="161" t="s">
        <v>2246</v>
      </c>
      <c r="P409" s="52"/>
    </row>
    <row r="410" spans="1:16" s="137" customFormat="1" ht="72" hidden="1" customHeight="1">
      <c r="A410" s="192">
        <v>384</v>
      </c>
      <c r="B410" s="162" t="s">
        <v>1958</v>
      </c>
      <c r="C410" s="162">
        <v>0</v>
      </c>
      <c r="D410" s="162" t="s">
        <v>124</v>
      </c>
      <c r="E410" s="162" t="s">
        <v>2261</v>
      </c>
      <c r="F410" s="195" t="s">
        <v>325</v>
      </c>
      <c r="G410" s="52"/>
      <c r="H410" s="52"/>
      <c r="I410" s="278">
        <v>46048</v>
      </c>
      <c r="J410" s="280">
        <v>46072</v>
      </c>
      <c r="K410" s="163" t="s">
        <v>2253</v>
      </c>
      <c r="L410" s="188" t="s">
        <v>2245</v>
      </c>
      <c r="M410" s="160">
        <v>1</v>
      </c>
      <c r="N410" s="160">
        <v>0</v>
      </c>
      <c r="O410" s="161" t="s">
        <v>2246</v>
      </c>
      <c r="P410" s="52"/>
    </row>
    <row r="411" spans="1:16" s="137" customFormat="1" ht="72" hidden="1" customHeight="1">
      <c r="A411" s="190">
        <v>385</v>
      </c>
      <c r="B411" s="158" t="s">
        <v>1959</v>
      </c>
      <c r="C411" s="158">
        <v>0</v>
      </c>
      <c r="D411" s="158" t="s">
        <v>124</v>
      </c>
      <c r="E411" s="158" t="s">
        <v>2261</v>
      </c>
      <c r="F411" s="196" t="s">
        <v>326</v>
      </c>
      <c r="G411" s="52"/>
      <c r="H411" s="52"/>
      <c r="I411" s="278">
        <v>46048</v>
      </c>
      <c r="J411" s="280">
        <v>46067</v>
      </c>
      <c r="K411" s="163" t="s">
        <v>2253</v>
      </c>
      <c r="L411" s="188" t="s">
        <v>2245</v>
      </c>
      <c r="M411" s="160">
        <v>1</v>
      </c>
      <c r="N411" s="160">
        <v>0</v>
      </c>
      <c r="O411" s="161" t="s">
        <v>2246</v>
      </c>
      <c r="P411" s="52"/>
    </row>
    <row r="412" spans="1:16" s="137" customFormat="1" ht="72" hidden="1" customHeight="1">
      <c r="A412" s="191">
        <v>386</v>
      </c>
      <c r="B412" s="162" t="s">
        <v>1960</v>
      </c>
      <c r="C412" s="162">
        <v>0</v>
      </c>
      <c r="D412" s="162" t="s">
        <v>124</v>
      </c>
      <c r="E412" s="162" t="s">
        <v>2261</v>
      </c>
      <c r="F412" s="195" t="s">
        <v>327</v>
      </c>
      <c r="G412" s="52"/>
      <c r="H412" s="52"/>
      <c r="I412" s="278">
        <v>46048</v>
      </c>
      <c r="J412" s="280">
        <v>46072</v>
      </c>
      <c r="K412" s="163" t="s">
        <v>2253</v>
      </c>
      <c r="L412" s="188" t="s">
        <v>2245</v>
      </c>
      <c r="M412" s="160">
        <v>1</v>
      </c>
      <c r="N412" s="160">
        <v>0</v>
      </c>
      <c r="O412" s="161" t="s">
        <v>2246</v>
      </c>
      <c r="P412" s="52"/>
    </row>
    <row r="413" spans="1:16" s="137" customFormat="1" ht="72" hidden="1" customHeight="1">
      <c r="A413" s="192">
        <v>387</v>
      </c>
      <c r="B413" s="158" t="s">
        <v>1961</v>
      </c>
      <c r="C413" s="158">
        <v>0</v>
      </c>
      <c r="D413" s="158" t="s">
        <v>124</v>
      </c>
      <c r="E413" s="158" t="s">
        <v>2261</v>
      </c>
      <c r="F413" s="196" t="s">
        <v>328</v>
      </c>
      <c r="G413" s="52"/>
      <c r="H413" s="52"/>
      <c r="I413" s="278">
        <v>46048</v>
      </c>
      <c r="J413" s="280">
        <v>46072</v>
      </c>
      <c r="K413" s="163" t="s">
        <v>2253</v>
      </c>
      <c r="L413" s="188" t="s">
        <v>2245</v>
      </c>
      <c r="M413" s="160">
        <v>1</v>
      </c>
      <c r="N413" s="160">
        <v>0</v>
      </c>
      <c r="O413" s="161" t="s">
        <v>2246</v>
      </c>
      <c r="P413" s="52"/>
    </row>
    <row r="414" spans="1:16" s="137" customFormat="1" ht="72" hidden="1" customHeight="1">
      <c r="A414" s="190">
        <v>388</v>
      </c>
      <c r="B414" s="162" t="s">
        <v>1962</v>
      </c>
      <c r="C414" s="162">
        <v>0</v>
      </c>
      <c r="D414" s="162" t="s">
        <v>124</v>
      </c>
      <c r="E414" s="162" t="s">
        <v>2261</v>
      </c>
      <c r="F414" s="195" t="s">
        <v>1745</v>
      </c>
      <c r="G414" s="52"/>
      <c r="H414" s="52"/>
      <c r="I414" s="278">
        <v>46048</v>
      </c>
      <c r="J414" s="280">
        <v>46072</v>
      </c>
      <c r="K414" s="332" t="s">
        <v>4</v>
      </c>
      <c r="L414" s="188" t="s">
        <v>2245</v>
      </c>
      <c r="M414" s="160">
        <v>1</v>
      </c>
      <c r="N414" s="160">
        <v>0</v>
      </c>
      <c r="O414" s="161" t="s">
        <v>2246</v>
      </c>
      <c r="P414" s="52"/>
    </row>
    <row r="415" spans="1:16" s="137" customFormat="1" ht="72" hidden="1" customHeight="1">
      <c r="A415" s="191">
        <v>389</v>
      </c>
      <c r="B415" s="158" t="s">
        <v>1963</v>
      </c>
      <c r="C415" s="158">
        <v>0</v>
      </c>
      <c r="D415" s="158" t="s">
        <v>124</v>
      </c>
      <c r="E415" s="158" t="s">
        <v>2261</v>
      </c>
      <c r="F415" s="196" t="s">
        <v>329</v>
      </c>
      <c r="G415" s="52"/>
      <c r="H415" s="52"/>
      <c r="I415" s="278">
        <v>46048</v>
      </c>
      <c r="J415" s="280">
        <v>46072</v>
      </c>
      <c r="K415" s="332" t="s">
        <v>4</v>
      </c>
      <c r="L415" s="188" t="s">
        <v>2245</v>
      </c>
      <c r="M415" s="160">
        <v>1</v>
      </c>
      <c r="N415" s="160">
        <v>0</v>
      </c>
      <c r="O415" s="161" t="s">
        <v>2246</v>
      </c>
      <c r="P415" s="52"/>
    </row>
    <row r="416" spans="1:16" s="137" customFormat="1" ht="72" hidden="1" customHeight="1">
      <c r="A416" s="192">
        <v>390</v>
      </c>
      <c r="B416" s="162" t="s">
        <v>1964</v>
      </c>
      <c r="C416" s="162">
        <v>0</v>
      </c>
      <c r="D416" s="162" t="s">
        <v>124</v>
      </c>
      <c r="E416" s="162" t="s">
        <v>2261</v>
      </c>
      <c r="F416" s="195" t="s">
        <v>330</v>
      </c>
      <c r="G416" s="52"/>
      <c r="H416" s="52"/>
      <c r="I416" s="278">
        <v>46048</v>
      </c>
      <c r="J416" s="280">
        <v>46072</v>
      </c>
      <c r="K416" s="163" t="s">
        <v>2253</v>
      </c>
      <c r="L416" s="188" t="s">
        <v>2245</v>
      </c>
      <c r="M416" s="160">
        <v>1</v>
      </c>
      <c r="N416" s="160">
        <v>0</v>
      </c>
      <c r="O416" s="161" t="s">
        <v>2246</v>
      </c>
      <c r="P416" s="52"/>
    </row>
    <row r="417" spans="1:16" s="137" customFormat="1" ht="72" hidden="1" customHeight="1">
      <c r="A417" s="190">
        <v>391</v>
      </c>
      <c r="B417" s="158" t="s">
        <v>1965</v>
      </c>
      <c r="C417" s="158">
        <v>0</v>
      </c>
      <c r="D417" s="158" t="s">
        <v>124</v>
      </c>
      <c r="E417" s="158" t="s">
        <v>2261</v>
      </c>
      <c r="F417" s="196" t="s">
        <v>1746</v>
      </c>
      <c r="G417" s="52"/>
      <c r="H417" s="52"/>
      <c r="I417" s="278">
        <v>46048</v>
      </c>
      <c r="J417" s="280">
        <v>46072</v>
      </c>
      <c r="K417" s="332" t="s">
        <v>4</v>
      </c>
      <c r="L417" s="188" t="s">
        <v>2245</v>
      </c>
      <c r="M417" s="160">
        <v>1</v>
      </c>
      <c r="N417" s="160">
        <v>0</v>
      </c>
      <c r="O417" s="161" t="s">
        <v>2246</v>
      </c>
      <c r="P417" s="52"/>
    </row>
    <row r="418" spans="1:16" s="137" customFormat="1" ht="72" hidden="1" customHeight="1">
      <c r="A418" s="191">
        <v>392</v>
      </c>
      <c r="B418" s="162" t="s">
        <v>1966</v>
      </c>
      <c r="C418" s="162">
        <v>0</v>
      </c>
      <c r="D418" s="162" t="s">
        <v>124</v>
      </c>
      <c r="E418" s="162" t="s">
        <v>2261</v>
      </c>
      <c r="F418" s="195" t="s">
        <v>331</v>
      </c>
      <c r="G418" s="52"/>
      <c r="H418" s="52"/>
      <c r="I418" s="278">
        <v>46048</v>
      </c>
      <c r="J418" s="280">
        <v>46072</v>
      </c>
      <c r="K418" s="163" t="s">
        <v>2253</v>
      </c>
      <c r="L418" s="188" t="s">
        <v>2245</v>
      </c>
      <c r="M418" s="160">
        <v>1</v>
      </c>
      <c r="N418" s="160">
        <v>0</v>
      </c>
      <c r="O418" s="161" t="s">
        <v>2246</v>
      </c>
      <c r="P418" s="52"/>
    </row>
    <row r="419" spans="1:16" s="137" customFormat="1" ht="72" hidden="1" customHeight="1">
      <c r="A419" s="192">
        <v>393</v>
      </c>
      <c r="B419" s="158" t="s">
        <v>1967</v>
      </c>
      <c r="C419" s="158">
        <v>0</v>
      </c>
      <c r="D419" s="158" t="s">
        <v>124</v>
      </c>
      <c r="E419" s="158" t="s">
        <v>2261</v>
      </c>
      <c r="F419" s="196" t="s">
        <v>1747</v>
      </c>
      <c r="G419" s="52"/>
      <c r="H419" s="52"/>
      <c r="I419" s="278">
        <v>46048</v>
      </c>
      <c r="J419" s="280">
        <v>46072</v>
      </c>
      <c r="K419" s="332" t="s">
        <v>4</v>
      </c>
      <c r="L419" s="188" t="s">
        <v>2245</v>
      </c>
      <c r="M419" s="160">
        <v>1</v>
      </c>
      <c r="N419" s="160">
        <v>0</v>
      </c>
      <c r="O419" s="161" t="s">
        <v>2246</v>
      </c>
      <c r="P419" s="52"/>
    </row>
    <row r="420" spans="1:16" s="137" customFormat="1" ht="72" hidden="1" customHeight="1">
      <c r="A420" s="190">
        <v>394</v>
      </c>
      <c r="B420" s="162" t="s">
        <v>1968</v>
      </c>
      <c r="C420" s="162">
        <v>0</v>
      </c>
      <c r="D420" s="162" t="s">
        <v>124</v>
      </c>
      <c r="E420" s="162" t="s">
        <v>2261</v>
      </c>
      <c r="F420" s="195" t="s">
        <v>1748</v>
      </c>
      <c r="G420" s="52"/>
      <c r="H420" s="52"/>
      <c r="I420" s="278">
        <v>46048</v>
      </c>
      <c r="J420" s="280"/>
      <c r="K420" s="332" t="s">
        <v>4</v>
      </c>
      <c r="L420" s="188" t="s">
        <v>2245</v>
      </c>
      <c r="M420" s="160">
        <v>1</v>
      </c>
      <c r="N420" s="160">
        <v>0</v>
      </c>
      <c r="O420" s="161" t="s">
        <v>2246</v>
      </c>
      <c r="P420" s="52"/>
    </row>
    <row r="421" spans="1:16" s="137" customFormat="1" ht="72" hidden="1" customHeight="1">
      <c r="A421" s="191">
        <v>395</v>
      </c>
      <c r="B421" s="158" t="s">
        <v>1969</v>
      </c>
      <c r="C421" s="158">
        <v>0</v>
      </c>
      <c r="D421" s="158" t="s">
        <v>124</v>
      </c>
      <c r="E421" s="158" t="s">
        <v>2261</v>
      </c>
      <c r="F421" s="196" t="s">
        <v>333</v>
      </c>
      <c r="G421" s="52"/>
      <c r="H421" s="52"/>
      <c r="I421" s="278">
        <v>46048</v>
      </c>
      <c r="J421" s="280">
        <v>46206</v>
      </c>
      <c r="K421" s="337" t="s">
        <v>2</v>
      </c>
      <c r="L421" s="188" t="s">
        <v>2245</v>
      </c>
      <c r="M421" s="160">
        <v>1</v>
      </c>
      <c r="N421" s="160">
        <v>0</v>
      </c>
      <c r="O421" s="161" t="s">
        <v>2246</v>
      </c>
      <c r="P421" s="52"/>
    </row>
    <row r="422" spans="1:16" s="137" customFormat="1" ht="72" hidden="1" customHeight="1">
      <c r="A422" s="192">
        <v>396</v>
      </c>
      <c r="B422" s="162" t="s">
        <v>1970</v>
      </c>
      <c r="C422" s="162">
        <v>0</v>
      </c>
      <c r="D422" s="162" t="s">
        <v>124</v>
      </c>
      <c r="E422" s="162" t="s">
        <v>2261</v>
      </c>
      <c r="F422" s="195" t="s">
        <v>1749</v>
      </c>
      <c r="G422" s="52"/>
      <c r="H422" s="52"/>
      <c r="I422" s="278">
        <v>46048</v>
      </c>
      <c r="J422" s="280"/>
      <c r="K422" s="332" t="s">
        <v>4</v>
      </c>
      <c r="L422" s="188" t="s">
        <v>2245</v>
      </c>
      <c r="M422" s="160">
        <v>1</v>
      </c>
      <c r="N422" s="160">
        <v>0</v>
      </c>
      <c r="O422" s="161" t="s">
        <v>2246</v>
      </c>
      <c r="P422" s="52"/>
    </row>
    <row r="423" spans="1:16" s="137" customFormat="1" ht="72" hidden="1" customHeight="1">
      <c r="A423" s="190">
        <v>397</v>
      </c>
      <c r="B423" s="158" t="s">
        <v>1971</v>
      </c>
      <c r="C423" s="158">
        <v>0</v>
      </c>
      <c r="D423" s="158" t="s">
        <v>124</v>
      </c>
      <c r="E423" s="158" t="s">
        <v>2262</v>
      </c>
      <c r="F423" s="196" t="s">
        <v>1977</v>
      </c>
      <c r="G423" s="52"/>
      <c r="H423" s="52"/>
      <c r="I423" s="278">
        <v>46048</v>
      </c>
      <c r="J423" s="280"/>
      <c r="K423" s="164" t="s">
        <v>8</v>
      </c>
      <c r="L423" s="188" t="s">
        <v>2245</v>
      </c>
      <c r="M423" s="160">
        <v>1</v>
      </c>
      <c r="N423" s="160">
        <v>0</v>
      </c>
      <c r="O423" s="161" t="s">
        <v>2246</v>
      </c>
      <c r="P423" s="52"/>
    </row>
    <row r="424" spans="1:16" s="137" customFormat="1" ht="72" hidden="1" customHeight="1">
      <c r="A424" s="191">
        <v>398</v>
      </c>
      <c r="B424" s="162" t="s">
        <v>1972</v>
      </c>
      <c r="C424" s="162">
        <v>0</v>
      </c>
      <c r="D424" s="162" t="s">
        <v>124</v>
      </c>
      <c r="E424" s="162" t="s">
        <v>2262</v>
      </c>
      <c r="F424" s="195" t="s">
        <v>2263</v>
      </c>
      <c r="G424" s="52"/>
      <c r="H424" s="52"/>
      <c r="I424" s="278">
        <v>46048</v>
      </c>
      <c r="J424" s="280"/>
      <c r="K424" s="164" t="s">
        <v>8</v>
      </c>
      <c r="L424" s="188" t="s">
        <v>2245</v>
      </c>
      <c r="M424" s="160">
        <v>1</v>
      </c>
      <c r="N424" s="160">
        <v>0</v>
      </c>
      <c r="O424" s="161" t="s">
        <v>2246</v>
      </c>
      <c r="P424" s="52"/>
    </row>
    <row r="425" spans="1:16" s="137" customFormat="1" ht="72" hidden="1" customHeight="1">
      <c r="A425" s="192">
        <v>399</v>
      </c>
      <c r="B425" s="158" t="s">
        <v>1973</v>
      </c>
      <c r="C425" s="158">
        <v>0</v>
      </c>
      <c r="D425" s="158" t="s">
        <v>124</v>
      </c>
      <c r="E425" s="158" t="s">
        <v>2262</v>
      </c>
      <c r="F425" s="196" t="s">
        <v>2264</v>
      </c>
      <c r="G425" s="52"/>
      <c r="H425" s="52"/>
      <c r="I425" s="278">
        <v>46048</v>
      </c>
      <c r="J425" s="280">
        <v>46091</v>
      </c>
      <c r="K425" s="163" t="s">
        <v>2</v>
      </c>
      <c r="L425" s="188" t="s">
        <v>2245</v>
      </c>
      <c r="M425" s="160">
        <v>1</v>
      </c>
      <c r="N425" s="160">
        <v>0</v>
      </c>
      <c r="O425" s="161" t="s">
        <v>2246</v>
      </c>
      <c r="P425" s="52"/>
    </row>
    <row r="426" spans="1:16" s="137" customFormat="1" ht="72" hidden="1" customHeight="1">
      <c r="A426" s="190">
        <v>400</v>
      </c>
      <c r="B426" s="162" t="s">
        <v>1974</v>
      </c>
      <c r="C426" s="162">
        <v>0</v>
      </c>
      <c r="D426" s="162" t="s">
        <v>124</v>
      </c>
      <c r="E426" s="162" t="s">
        <v>2262</v>
      </c>
      <c r="F426" s="195" t="s">
        <v>587</v>
      </c>
      <c r="G426" s="52"/>
      <c r="H426" s="52"/>
      <c r="I426" s="278">
        <v>46048</v>
      </c>
      <c r="J426" s="280"/>
      <c r="K426" s="164" t="s">
        <v>8</v>
      </c>
      <c r="L426" s="188" t="s">
        <v>2245</v>
      </c>
      <c r="M426" s="160">
        <v>1</v>
      </c>
      <c r="N426" s="160">
        <v>0</v>
      </c>
      <c r="O426" s="161" t="s">
        <v>2246</v>
      </c>
      <c r="P426" s="52"/>
    </row>
    <row r="427" spans="1:16" s="137" customFormat="1" ht="72" hidden="1" customHeight="1">
      <c r="A427" s="191">
        <v>401</v>
      </c>
      <c r="B427" s="158" t="s">
        <v>1975</v>
      </c>
      <c r="C427" s="158">
        <v>0</v>
      </c>
      <c r="D427" s="158" t="s">
        <v>124</v>
      </c>
      <c r="E427" s="158" t="s">
        <v>2262</v>
      </c>
      <c r="F427" s="196" t="s">
        <v>1978</v>
      </c>
      <c r="G427" s="52"/>
      <c r="H427" s="52"/>
      <c r="I427" s="278">
        <v>46048</v>
      </c>
      <c r="J427" s="280">
        <v>46106</v>
      </c>
      <c r="K427" s="163" t="s">
        <v>2</v>
      </c>
      <c r="L427" s="188" t="s">
        <v>2245</v>
      </c>
      <c r="M427" s="160">
        <v>1</v>
      </c>
      <c r="N427" s="160">
        <v>0</v>
      </c>
      <c r="O427" s="161" t="s">
        <v>2246</v>
      </c>
      <c r="P427" s="52"/>
    </row>
    <row r="428" spans="1:16" s="137" customFormat="1" ht="72" hidden="1" customHeight="1">
      <c r="A428" s="192">
        <v>402</v>
      </c>
      <c r="B428" s="162" t="s">
        <v>1983</v>
      </c>
      <c r="C428" s="162">
        <v>0</v>
      </c>
      <c r="D428" s="162" t="s">
        <v>124</v>
      </c>
      <c r="E428" s="162" t="s">
        <v>2262</v>
      </c>
      <c r="F428" s="195" t="s">
        <v>2265</v>
      </c>
      <c r="G428" s="52"/>
      <c r="H428" s="52"/>
      <c r="I428" s="278">
        <v>46048</v>
      </c>
      <c r="J428" s="280">
        <v>46106</v>
      </c>
      <c r="K428" s="165" t="s">
        <v>4</v>
      </c>
      <c r="L428" s="188" t="s">
        <v>2245</v>
      </c>
      <c r="M428" s="160">
        <v>1</v>
      </c>
      <c r="N428" s="160">
        <v>0</v>
      </c>
      <c r="O428" s="161" t="s">
        <v>2246</v>
      </c>
      <c r="P428" s="52"/>
    </row>
    <row r="429" spans="1:16" s="137" customFormat="1" ht="72" customHeight="1">
      <c r="A429" s="190">
        <v>403</v>
      </c>
      <c r="B429" s="158" t="s">
        <v>1984</v>
      </c>
      <c r="C429" s="158">
        <v>0</v>
      </c>
      <c r="D429" s="158" t="s">
        <v>124</v>
      </c>
      <c r="E429" s="158" t="s">
        <v>2100</v>
      </c>
      <c r="F429" s="196" t="s">
        <v>2266</v>
      </c>
      <c r="G429" s="52"/>
      <c r="H429" s="52"/>
      <c r="I429" s="278">
        <v>46017</v>
      </c>
      <c r="J429" s="278">
        <v>46021</v>
      </c>
      <c r="K429" s="163" t="s">
        <v>2</v>
      </c>
      <c r="L429" s="188" t="s">
        <v>2245</v>
      </c>
      <c r="M429" s="160">
        <v>1</v>
      </c>
      <c r="N429" s="160">
        <v>0</v>
      </c>
      <c r="O429" s="161" t="s">
        <v>2246</v>
      </c>
      <c r="P429" s="52"/>
    </row>
    <row r="430" spans="1:16" s="137" customFormat="1" ht="72" customHeight="1">
      <c r="A430" s="191">
        <v>404</v>
      </c>
      <c r="B430" s="162" t="s">
        <v>1985</v>
      </c>
      <c r="C430" s="162">
        <v>0</v>
      </c>
      <c r="D430" s="162" t="s">
        <v>124</v>
      </c>
      <c r="E430" s="162" t="s">
        <v>2008</v>
      </c>
      <c r="F430" s="195" t="s">
        <v>318</v>
      </c>
      <c r="G430" s="52"/>
      <c r="H430" s="52"/>
      <c r="I430" s="278">
        <v>46048</v>
      </c>
      <c r="J430" s="278">
        <v>46053</v>
      </c>
      <c r="K430" s="163" t="s">
        <v>2</v>
      </c>
      <c r="L430" s="188" t="s">
        <v>2245</v>
      </c>
      <c r="M430" s="160">
        <f>DATEDIF(H3,I3,"d")</f>
        <v>0</v>
      </c>
      <c r="N430" s="160">
        <v>0</v>
      </c>
      <c r="O430" s="161" t="s">
        <v>2246</v>
      </c>
      <c r="P430" s="52"/>
    </row>
    <row r="431" spans="1:16" s="137" customFormat="1" ht="72" customHeight="1">
      <c r="A431" s="192">
        <v>405</v>
      </c>
      <c r="B431" s="158" t="s">
        <v>1986</v>
      </c>
      <c r="C431" s="158">
        <v>0</v>
      </c>
      <c r="D431" s="158" t="s">
        <v>124</v>
      </c>
      <c r="E431" s="158" t="s">
        <v>2100</v>
      </c>
      <c r="F431" s="196" t="s">
        <v>2087</v>
      </c>
      <c r="G431" s="52"/>
      <c r="H431" s="52"/>
      <c r="I431" s="278">
        <v>46048</v>
      </c>
      <c r="J431" s="278">
        <v>46053</v>
      </c>
      <c r="K431" s="165" t="s">
        <v>4</v>
      </c>
      <c r="L431" s="188" t="s">
        <v>2245</v>
      </c>
      <c r="M431" s="160">
        <v>1</v>
      </c>
      <c r="N431" s="160">
        <v>0</v>
      </c>
      <c r="O431" s="161" t="s">
        <v>2246</v>
      </c>
      <c r="P431" s="52"/>
    </row>
    <row r="432" spans="1:16" s="137" customFormat="1" ht="72" customHeight="1">
      <c r="A432" s="190">
        <v>406</v>
      </c>
      <c r="B432" s="162" t="s">
        <v>1987</v>
      </c>
      <c r="C432" s="162">
        <v>0</v>
      </c>
      <c r="D432" s="162" t="s">
        <v>124</v>
      </c>
      <c r="E432" s="162" t="s">
        <v>2101</v>
      </c>
      <c r="F432" s="195" t="s">
        <v>587</v>
      </c>
      <c r="G432" s="52"/>
      <c r="H432" s="52"/>
      <c r="I432" s="278">
        <v>46048</v>
      </c>
      <c r="J432" s="278">
        <v>46053</v>
      </c>
      <c r="K432" s="163" t="s">
        <v>2</v>
      </c>
      <c r="L432" s="188" t="s">
        <v>2245</v>
      </c>
      <c r="M432" s="160">
        <v>1</v>
      </c>
      <c r="N432" s="160">
        <v>0</v>
      </c>
      <c r="O432" s="161" t="s">
        <v>2246</v>
      </c>
      <c r="P432" s="52"/>
    </row>
    <row r="433" spans="1:16" s="137" customFormat="1" ht="72" customHeight="1">
      <c r="A433" s="191">
        <v>407</v>
      </c>
      <c r="B433" s="158" t="s">
        <v>1988</v>
      </c>
      <c r="C433" s="158">
        <v>0</v>
      </c>
      <c r="D433" s="158" t="s">
        <v>124</v>
      </c>
      <c r="E433" s="158" t="s">
        <v>2101</v>
      </c>
      <c r="F433" s="196" t="s">
        <v>1978</v>
      </c>
      <c r="G433" s="52"/>
      <c r="H433" s="52"/>
      <c r="I433" s="278">
        <v>46048</v>
      </c>
      <c r="J433" s="278">
        <v>46053</v>
      </c>
      <c r="K433" s="165" t="s">
        <v>4</v>
      </c>
      <c r="L433" s="188" t="s">
        <v>2245</v>
      </c>
      <c r="M433" s="160">
        <v>1</v>
      </c>
      <c r="N433" s="160">
        <v>0</v>
      </c>
      <c r="O433" s="161" t="s">
        <v>2246</v>
      </c>
      <c r="P433" s="52"/>
    </row>
    <row r="434" spans="1:16" s="137" customFormat="1" ht="72" customHeight="1">
      <c r="A434" s="192">
        <v>408</v>
      </c>
      <c r="B434" s="162" t="s">
        <v>1989</v>
      </c>
      <c r="C434" s="162">
        <v>0</v>
      </c>
      <c r="D434" s="162" t="s">
        <v>124</v>
      </c>
      <c r="E434" s="162" t="s">
        <v>2101</v>
      </c>
      <c r="F434" s="195" t="s">
        <v>320</v>
      </c>
      <c r="G434" s="52"/>
      <c r="H434" s="52"/>
      <c r="I434" s="278">
        <v>46048</v>
      </c>
      <c r="J434" s="278">
        <v>46053</v>
      </c>
      <c r="K434" s="163" t="s">
        <v>2</v>
      </c>
      <c r="L434" s="188" t="s">
        <v>2245</v>
      </c>
      <c r="M434" s="160">
        <v>1</v>
      </c>
      <c r="N434" s="160">
        <v>0</v>
      </c>
      <c r="O434" s="161" t="s">
        <v>2246</v>
      </c>
      <c r="P434" s="52"/>
    </row>
    <row r="435" spans="1:16" s="137" customFormat="1" ht="72" customHeight="1">
      <c r="A435" s="190">
        <v>409</v>
      </c>
      <c r="B435" s="158" t="s">
        <v>1990</v>
      </c>
      <c r="C435" s="158">
        <v>0</v>
      </c>
      <c r="D435" s="158" t="s">
        <v>124</v>
      </c>
      <c r="E435" s="158" t="s">
        <v>2008</v>
      </c>
      <c r="F435" s="196" t="s">
        <v>592</v>
      </c>
      <c r="G435" s="52"/>
      <c r="H435" s="52"/>
      <c r="I435" s="278">
        <v>46048</v>
      </c>
      <c r="J435" s="278">
        <v>46053</v>
      </c>
      <c r="K435" s="163" t="s">
        <v>2</v>
      </c>
      <c r="L435" s="188" t="s">
        <v>2245</v>
      </c>
      <c r="M435" s="160">
        <v>1</v>
      </c>
      <c r="N435" s="160">
        <v>0</v>
      </c>
      <c r="O435" s="161" t="s">
        <v>2246</v>
      </c>
      <c r="P435" s="52"/>
    </row>
    <row r="436" spans="1:16" s="137" customFormat="1" ht="72" customHeight="1">
      <c r="A436" s="191">
        <v>410</v>
      </c>
      <c r="B436" s="162" t="s">
        <v>1991</v>
      </c>
      <c r="C436" s="162">
        <v>0</v>
      </c>
      <c r="D436" s="162" t="s">
        <v>124</v>
      </c>
      <c r="E436" s="162" t="s">
        <v>2008</v>
      </c>
      <c r="F436" s="195" t="s">
        <v>327</v>
      </c>
      <c r="G436" s="52"/>
      <c r="H436" s="52"/>
      <c r="I436" s="278">
        <v>46048</v>
      </c>
      <c r="J436" s="278">
        <v>46053</v>
      </c>
      <c r="K436" s="163" t="s">
        <v>2</v>
      </c>
      <c r="L436" s="188" t="s">
        <v>2245</v>
      </c>
      <c r="M436" s="160">
        <v>1</v>
      </c>
      <c r="N436" s="160">
        <v>0</v>
      </c>
      <c r="O436" s="161" t="s">
        <v>2246</v>
      </c>
      <c r="P436" s="52"/>
    </row>
    <row r="437" spans="1:16" s="137" customFormat="1" ht="72" customHeight="1">
      <c r="A437" s="192">
        <v>411</v>
      </c>
      <c r="B437" s="158" t="s">
        <v>1992</v>
      </c>
      <c r="C437" s="158">
        <v>0</v>
      </c>
      <c r="D437" s="158" t="s">
        <v>124</v>
      </c>
      <c r="E437" s="158" t="s">
        <v>2008</v>
      </c>
      <c r="F437" s="196" t="s">
        <v>328</v>
      </c>
      <c r="G437" s="52"/>
      <c r="H437" s="52"/>
      <c r="I437" s="278">
        <v>46048</v>
      </c>
      <c r="J437" s="278">
        <v>46053</v>
      </c>
      <c r="K437" s="163" t="s">
        <v>2</v>
      </c>
      <c r="L437" s="188" t="s">
        <v>2245</v>
      </c>
      <c r="M437" s="160">
        <v>1</v>
      </c>
      <c r="N437" s="160">
        <v>0</v>
      </c>
      <c r="O437" s="161" t="s">
        <v>2246</v>
      </c>
      <c r="P437" s="52"/>
    </row>
    <row r="438" spans="1:16" s="137" customFormat="1" ht="72" customHeight="1">
      <c r="A438" s="190">
        <v>412</v>
      </c>
      <c r="B438" s="162" t="s">
        <v>1993</v>
      </c>
      <c r="C438" s="162">
        <v>0</v>
      </c>
      <c r="D438" s="162" t="s">
        <v>124</v>
      </c>
      <c r="E438" s="162" t="s">
        <v>2008</v>
      </c>
      <c r="F438" s="195" t="s">
        <v>1745</v>
      </c>
      <c r="G438" s="52"/>
      <c r="H438" s="52"/>
      <c r="I438" s="278">
        <v>46048</v>
      </c>
      <c r="J438" s="278">
        <v>46053</v>
      </c>
      <c r="K438" s="165" t="s">
        <v>4</v>
      </c>
      <c r="L438" s="188" t="s">
        <v>2245</v>
      </c>
      <c r="M438" s="160">
        <v>1</v>
      </c>
      <c r="N438" s="160">
        <v>0</v>
      </c>
      <c r="O438" s="161" t="s">
        <v>2246</v>
      </c>
      <c r="P438" s="52"/>
    </row>
    <row r="439" spans="1:16" s="137" customFormat="1" ht="72" customHeight="1">
      <c r="A439" s="191">
        <v>413</v>
      </c>
      <c r="B439" s="158" t="s">
        <v>1994</v>
      </c>
      <c r="C439" s="158">
        <v>0</v>
      </c>
      <c r="D439" s="158" t="s">
        <v>124</v>
      </c>
      <c r="E439" s="158" t="s">
        <v>2008</v>
      </c>
      <c r="F439" s="196" t="s">
        <v>2004</v>
      </c>
      <c r="G439" s="52"/>
      <c r="H439" s="52"/>
      <c r="I439" s="278">
        <v>46048</v>
      </c>
      <c r="J439" s="280"/>
      <c r="K439" s="163" t="s">
        <v>2</v>
      </c>
      <c r="L439" s="188" t="s">
        <v>2245</v>
      </c>
      <c r="M439" s="160">
        <v>1</v>
      </c>
      <c r="N439" s="160">
        <v>0</v>
      </c>
      <c r="O439" s="161" t="s">
        <v>2246</v>
      </c>
      <c r="P439" s="52"/>
    </row>
    <row r="440" spans="1:16" s="137" customFormat="1" ht="72" customHeight="1">
      <c r="A440" s="192">
        <v>414</v>
      </c>
      <c r="B440" s="162" t="s">
        <v>1995</v>
      </c>
      <c r="C440" s="162">
        <v>0</v>
      </c>
      <c r="D440" s="162" t="s">
        <v>124</v>
      </c>
      <c r="E440" s="162" t="s">
        <v>2008</v>
      </c>
      <c r="F440" s="195" t="s">
        <v>2005</v>
      </c>
      <c r="G440" s="52"/>
      <c r="H440" s="52"/>
      <c r="I440" s="278">
        <v>46048</v>
      </c>
      <c r="J440" s="280">
        <v>46206</v>
      </c>
      <c r="K440" s="163" t="s">
        <v>2</v>
      </c>
      <c r="L440" s="188" t="s">
        <v>2245</v>
      </c>
      <c r="M440" s="160">
        <v>1</v>
      </c>
      <c r="N440" s="160">
        <v>0</v>
      </c>
      <c r="O440" s="161" t="s">
        <v>2246</v>
      </c>
      <c r="P440" s="52"/>
    </row>
    <row r="441" spans="1:16" s="137" customFormat="1" ht="72" customHeight="1">
      <c r="A441" s="190">
        <v>415</v>
      </c>
      <c r="B441" s="158" t="s">
        <v>1996</v>
      </c>
      <c r="C441" s="158">
        <v>0</v>
      </c>
      <c r="D441" s="158" t="s">
        <v>124</v>
      </c>
      <c r="E441" s="158" t="s">
        <v>2008</v>
      </c>
      <c r="F441" s="196" t="s">
        <v>2006</v>
      </c>
      <c r="G441" s="52"/>
      <c r="H441" s="52"/>
      <c r="I441" s="278">
        <v>46048</v>
      </c>
      <c r="J441" s="280">
        <v>46106</v>
      </c>
      <c r="K441" s="165" t="s">
        <v>4</v>
      </c>
      <c r="L441" s="188" t="s">
        <v>2245</v>
      </c>
      <c r="M441" s="160">
        <v>1</v>
      </c>
      <c r="N441" s="160">
        <v>0</v>
      </c>
      <c r="O441" s="161" t="s">
        <v>2246</v>
      </c>
      <c r="P441" s="52"/>
    </row>
    <row r="442" spans="1:16" s="137" customFormat="1" ht="72" customHeight="1">
      <c r="A442" s="191">
        <v>416</v>
      </c>
      <c r="B442" s="162" t="s">
        <v>1997</v>
      </c>
      <c r="C442" s="162">
        <v>0</v>
      </c>
      <c r="D442" s="162" t="s">
        <v>124</v>
      </c>
      <c r="E442" s="162" t="s">
        <v>2008</v>
      </c>
      <c r="F442" s="195" t="s">
        <v>2007</v>
      </c>
      <c r="G442" s="52"/>
      <c r="H442" s="52"/>
      <c r="I442" s="278">
        <v>46048</v>
      </c>
      <c r="J442" s="278">
        <v>46053</v>
      </c>
      <c r="K442" s="165" t="s">
        <v>4</v>
      </c>
      <c r="L442" s="188" t="s">
        <v>2245</v>
      </c>
      <c r="M442" s="160">
        <v>1</v>
      </c>
      <c r="N442" s="160">
        <v>0</v>
      </c>
      <c r="O442" s="161" t="s">
        <v>2246</v>
      </c>
      <c r="P442" s="52"/>
    </row>
    <row r="443" spans="1:16" s="137" customFormat="1" ht="72" customHeight="1">
      <c r="A443" s="192">
        <v>417</v>
      </c>
      <c r="B443" s="158" t="s">
        <v>1998</v>
      </c>
      <c r="C443" s="158">
        <v>0</v>
      </c>
      <c r="D443" s="158" t="s">
        <v>124</v>
      </c>
      <c r="E443" s="158" t="s">
        <v>2008</v>
      </c>
      <c r="F443" s="196" t="s">
        <v>1748</v>
      </c>
      <c r="G443" s="52"/>
      <c r="H443" s="52"/>
      <c r="I443" s="278">
        <v>46048</v>
      </c>
      <c r="J443" s="280">
        <v>46053</v>
      </c>
      <c r="K443" s="198" t="s">
        <v>58</v>
      </c>
      <c r="L443" s="188" t="s">
        <v>2245</v>
      </c>
      <c r="M443" s="160">
        <v>1</v>
      </c>
      <c r="N443" s="160">
        <v>0</v>
      </c>
      <c r="O443" s="161" t="s">
        <v>2246</v>
      </c>
      <c r="P443" s="52"/>
    </row>
    <row r="444" spans="1:16" s="137" customFormat="1" ht="72" customHeight="1">
      <c r="A444" s="190">
        <v>418</v>
      </c>
      <c r="B444" s="162" t="s">
        <v>1999</v>
      </c>
      <c r="C444" s="162">
        <v>0</v>
      </c>
      <c r="D444" s="162" t="s">
        <v>124</v>
      </c>
      <c r="E444" s="162" t="s">
        <v>2008</v>
      </c>
      <c r="F444" s="195" t="s">
        <v>333</v>
      </c>
      <c r="G444" s="52"/>
      <c r="H444" s="52"/>
      <c r="I444" s="278">
        <v>46048</v>
      </c>
      <c r="J444" s="280">
        <v>46053</v>
      </c>
      <c r="K444" s="198" t="s">
        <v>58</v>
      </c>
      <c r="L444" s="188" t="s">
        <v>2245</v>
      </c>
      <c r="M444" s="160">
        <v>1</v>
      </c>
      <c r="N444" s="160">
        <v>0</v>
      </c>
      <c r="O444" s="161" t="s">
        <v>2246</v>
      </c>
      <c r="P444" s="52"/>
    </row>
    <row r="445" spans="1:16" s="137" customFormat="1" ht="72" customHeight="1">
      <c r="A445" s="191">
        <v>419</v>
      </c>
      <c r="B445" s="158" t="s">
        <v>2000</v>
      </c>
      <c r="C445" s="158">
        <v>0</v>
      </c>
      <c r="D445" s="158" t="s">
        <v>124</v>
      </c>
      <c r="E445" s="158" t="s">
        <v>2101</v>
      </c>
      <c r="F445" s="191" t="s">
        <v>1749</v>
      </c>
      <c r="G445" s="52"/>
      <c r="H445" s="52"/>
      <c r="I445" s="278">
        <v>46048</v>
      </c>
      <c r="J445" s="280">
        <v>46053</v>
      </c>
      <c r="K445" s="165" t="s">
        <v>4</v>
      </c>
      <c r="L445" s="188" t="s">
        <v>2245</v>
      </c>
      <c r="M445" s="160">
        <v>1</v>
      </c>
      <c r="N445" s="160">
        <v>0</v>
      </c>
      <c r="O445" s="161" t="s">
        <v>2246</v>
      </c>
      <c r="P445" s="52"/>
    </row>
    <row r="446" spans="1:16" s="137" customFormat="1" ht="72" hidden="1" customHeight="1">
      <c r="A446" s="191"/>
      <c r="B446" s="162" t="s">
        <v>2001</v>
      </c>
      <c r="C446" s="162">
        <v>0</v>
      </c>
      <c r="D446" s="162" t="s">
        <v>124</v>
      </c>
      <c r="E446" s="199"/>
      <c r="F446" s="192" t="s">
        <v>3653</v>
      </c>
      <c r="G446" s="52"/>
      <c r="H446" s="52"/>
      <c r="I446" s="278">
        <v>46063</v>
      </c>
      <c r="J446" s="280">
        <v>46298</v>
      </c>
      <c r="K446" s="390" t="s">
        <v>4360</v>
      </c>
      <c r="L446" s="188"/>
      <c r="M446" s="160"/>
      <c r="N446" s="160"/>
      <c r="O446" s="161"/>
      <c r="P446" s="52"/>
    </row>
    <row r="447" spans="1:16" s="137" customFormat="1" ht="72" hidden="1" customHeight="1">
      <c r="A447" s="192">
        <v>420</v>
      </c>
      <c r="B447" s="162" t="s">
        <v>2001</v>
      </c>
      <c r="C447" s="162">
        <v>1</v>
      </c>
      <c r="D447" s="162" t="s">
        <v>124</v>
      </c>
      <c r="E447" s="199"/>
      <c r="F447" s="192" t="s">
        <v>3653</v>
      </c>
      <c r="G447" s="52"/>
      <c r="H447" s="52"/>
      <c r="I447" s="278">
        <v>46063</v>
      </c>
      <c r="J447" s="280">
        <v>46298</v>
      </c>
      <c r="K447" s="163" t="s">
        <v>2</v>
      </c>
      <c r="L447" s="188" t="s">
        <v>2245</v>
      </c>
      <c r="M447" s="160">
        <v>1</v>
      </c>
      <c r="N447" s="160">
        <v>0</v>
      </c>
      <c r="O447" s="161" t="s">
        <v>2246</v>
      </c>
      <c r="P447" s="52"/>
    </row>
    <row r="448" spans="1:16" s="137" customFormat="1" ht="72" hidden="1" customHeight="1">
      <c r="A448" s="190">
        <v>421</v>
      </c>
      <c r="B448" s="162" t="s">
        <v>2002</v>
      </c>
      <c r="C448" s="162">
        <v>0</v>
      </c>
      <c r="D448" s="162" t="s">
        <v>124</v>
      </c>
      <c r="E448" s="199"/>
      <c r="F448" s="192" t="s">
        <v>2267</v>
      </c>
      <c r="G448" s="52"/>
      <c r="H448" s="52"/>
      <c r="I448" s="278">
        <v>46063</v>
      </c>
      <c r="J448" s="280"/>
      <c r="K448" s="390" t="s">
        <v>4360</v>
      </c>
      <c r="L448" s="188" t="s">
        <v>2245</v>
      </c>
      <c r="M448" s="160">
        <v>1</v>
      </c>
      <c r="N448" s="160">
        <v>0</v>
      </c>
      <c r="O448" s="161" t="s">
        <v>2246</v>
      </c>
      <c r="P448" s="52"/>
    </row>
    <row r="449" spans="1:16" s="137" customFormat="1" ht="72" hidden="1" customHeight="1">
      <c r="A449" s="191">
        <v>422</v>
      </c>
      <c r="B449" s="162" t="s">
        <v>2002</v>
      </c>
      <c r="C449" s="162">
        <v>1</v>
      </c>
      <c r="D449" s="162" t="s">
        <v>124</v>
      </c>
      <c r="E449" s="199"/>
      <c r="F449" s="192" t="s">
        <v>2267</v>
      </c>
      <c r="G449" s="52"/>
      <c r="H449" s="52"/>
      <c r="I449" s="278"/>
      <c r="J449" s="280">
        <v>46298</v>
      </c>
      <c r="K449" s="165" t="s">
        <v>4</v>
      </c>
      <c r="L449" s="188"/>
      <c r="M449" s="160"/>
      <c r="N449" s="160"/>
      <c r="O449" s="161"/>
      <c r="P449" s="52"/>
    </row>
    <row r="450" spans="1:16" s="137" customFormat="1" ht="72" hidden="1" customHeight="1">
      <c r="A450" s="192">
        <v>423</v>
      </c>
      <c r="B450" s="158" t="s">
        <v>2003</v>
      </c>
      <c r="C450" s="158">
        <v>0</v>
      </c>
      <c r="D450" s="158" t="s">
        <v>124</v>
      </c>
      <c r="E450" s="158" t="s">
        <v>2258</v>
      </c>
      <c r="F450" s="196" t="s">
        <v>1977</v>
      </c>
      <c r="G450" s="52"/>
      <c r="H450" s="52"/>
      <c r="I450" s="278">
        <v>46063</v>
      </c>
      <c r="J450" s="280"/>
      <c r="K450" s="163" t="s">
        <v>2</v>
      </c>
      <c r="L450" s="188" t="s">
        <v>2245</v>
      </c>
      <c r="M450" s="160">
        <v>1</v>
      </c>
      <c r="N450" s="160">
        <v>0</v>
      </c>
      <c r="O450" s="161" t="s">
        <v>2246</v>
      </c>
      <c r="P450" s="52"/>
    </row>
    <row r="451" spans="1:16" s="137" customFormat="1" ht="72" hidden="1" customHeight="1">
      <c r="A451" s="190">
        <v>424</v>
      </c>
      <c r="B451" s="162" t="s">
        <v>2268</v>
      </c>
      <c r="C451" s="162">
        <v>0</v>
      </c>
      <c r="D451" s="162" t="s">
        <v>124</v>
      </c>
      <c r="E451" s="162" t="s">
        <v>2258</v>
      </c>
      <c r="F451" s="195" t="s">
        <v>2263</v>
      </c>
      <c r="G451" s="52"/>
      <c r="H451" s="52"/>
      <c r="I451" s="278">
        <v>46063</v>
      </c>
      <c r="J451" s="280"/>
      <c r="K451" s="163" t="s">
        <v>2</v>
      </c>
      <c r="L451" s="188" t="s">
        <v>2245</v>
      </c>
      <c r="M451" s="160">
        <v>1</v>
      </c>
      <c r="N451" s="160">
        <v>0</v>
      </c>
      <c r="O451" s="161" t="s">
        <v>2246</v>
      </c>
      <c r="P451" s="52"/>
    </row>
    <row r="452" spans="1:16" s="137" customFormat="1" ht="72" hidden="1" customHeight="1">
      <c r="A452" s="191">
        <v>425</v>
      </c>
      <c r="B452" s="158" t="s">
        <v>2269</v>
      </c>
      <c r="C452" s="158">
        <v>0</v>
      </c>
      <c r="D452" s="158" t="s">
        <v>124</v>
      </c>
      <c r="E452" s="158" t="s">
        <v>2258</v>
      </c>
      <c r="F452" s="196" t="s">
        <v>2264</v>
      </c>
      <c r="G452" s="52"/>
      <c r="H452" s="52"/>
      <c r="I452" s="278">
        <v>46063</v>
      </c>
      <c r="J452" s="280"/>
      <c r="K452" s="165" t="s">
        <v>4</v>
      </c>
      <c r="L452" s="188" t="s">
        <v>2245</v>
      </c>
      <c r="M452" s="160">
        <v>1</v>
      </c>
      <c r="N452" s="160">
        <v>0</v>
      </c>
      <c r="O452" s="161" t="s">
        <v>2246</v>
      </c>
      <c r="P452" s="52"/>
    </row>
    <row r="453" spans="1:16" s="137" customFormat="1" ht="72" hidden="1" customHeight="1">
      <c r="A453" s="192">
        <v>426</v>
      </c>
      <c r="B453" s="162" t="s">
        <v>2270</v>
      </c>
      <c r="C453" s="162">
        <v>0</v>
      </c>
      <c r="D453" s="162" t="s">
        <v>124</v>
      </c>
      <c r="E453" s="162" t="s">
        <v>2258</v>
      </c>
      <c r="F453" s="195" t="s">
        <v>587</v>
      </c>
      <c r="G453" s="52"/>
      <c r="H453" s="52"/>
      <c r="I453" s="278">
        <v>46063</v>
      </c>
      <c r="J453" s="280"/>
      <c r="K453" s="163" t="s">
        <v>2</v>
      </c>
      <c r="L453" s="188" t="s">
        <v>2245</v>
      </c>
      <c r="M453" s="160">
        <v>1</v>
      </c>
      <c r="N453" s="160">
        <v>0</v>
      </c>
      <c r="O453" s="161" t="s">
        <v>2246</v>
      </c>
      <c r="P453" s="52"/>
    </row>
    <row r="454" spans="1:16" s="137" customFormat="1" ht="72" hidden="1" customHeight="1">
      <c r="A454" s="190">
        <v>427</v>
      </c>
      <c r="B454" s="158" t="s">
        <v>2271</v>
      </c>
      <c r="C454" s="158">
        <v>0</v>
      </c>
      <c r="D454" s="158" t="s">
        <v>124</v>
      </c>
      <c r="E454" s="158" t="s">
        <v>2258</v>
      </c>
      <c r="F454" s="196" t="s">
        <v>1978</v>
      </c>
      <c r="G454" s="52"/>
      <c r="H454" s="52"/>
      <c r="I454" s="278">
        <v>46063</v>
      </c>
      <c r="J454" s="280"/>
      <c r="K454" s="165" t="s">
        <v>4</v>
      </c>
      <c r="L454" s="188" t="s">
        <v>2245</v>
      </c>
      <c r="M454" s="160">
        <v>1</v>
      </c>
      <c r="N454" s="160">
        <v>0</v>
      </c>
      <c r="O454" s="161" t="s">
        <v>2246</v>
      </c>
      <c r="P454" s="52"/>
    </row>
    <row r="455" spans="1:16" s="137" customFormat="1" ht="72" hidden="1" customHeight="1">
      <c r="A455" s="191">
        <v>428</v>
      </c>
      <c r="B455" s="162" t="s">
        <v>2272</v>
      </c>
      <c r="C455" s="162">
        <v>0</v>
      </c>
      <c r="D455" s="162" t="s">
        <v>124</v>
      </c>
      <c r="E455" s="162" t="s">
        <v>2258</v>
      </c>
      <c r="F455" s="195" t="s">
        <v>2273</v>
      </c>
      <c r="G455" s="52"/>
      <c r="H455" s="52"/>
      <c r="I455" s="278">
        <v>46063</v>
      </c>
      <c r="J455" s="280"/>
      <c r="K455" s="163" t="s">
        <v>2</v>
      </c>
      <c r="L455" s="188" t="s">
        <v>2245</v>
      </c>
      <c r="M455" s="160">
        <v>1</v>
      </c>
      <c r="N455" s="160">
        <v>0</v>
      </c>
      <c r="O455" s="161" t="s">
        <v>2246</v>
      </c>
      <c r="P455" s="52"/>
    </row>
    <row r="456" spans="1:16" s="137" customFormat="1" ht="72" hidden="1" customHeight="1">
      <c r="A456" s="192">
        <v>429</v>
      </c>
      <c r="B456" s="158" t="s">
        <v>2274</v>
      </c>
      <c r="C456" s="158">
        <v>0</v>
      </c>
      <c r="D456" s="158" t="s">
        <v>124</v>
      </c>
      <c r="E456" s="158" t="s">
        <v>2258</v>
      </c>
      <c r="F456" s="196" t="s">
        <v>592</v>
      </c>
      <c r="G456" s="52"/>
      <c r="H456" s="52"/>
      <c r="I456" s="278">
        <v>46063</v>
      </c>
      <c r="J456" s="280"/>
      <c r="K456" s="163" t="s">
        <v>2</v>
      </c>
      <c r="L456" s="188" t="s">
        <v>2245</v>
      </c>
      <c r="M456" s="160">
        <v>1</v>
      </c>
      <c r="N456" s="160">
        <v>0</v>
      </c>
      <c r="O456" s="161" t="s">
        <v>2246</v>
      </c>
      <c r="P456" s="52"/>
    </row>
    <row r="457" spans="1:16" s="137" customFormat="1" ht="72" hidden="1" customHeight="1">
      <c r="A457" s="190">
        <v>430</v>
      </c>
      <c r="B457" s="162" t="s">
        <v>2275</v>
      </c>
      <c r="C457" s="162">
        <v>0</v>
      </c>
      <c r="D457" s="162" t="s">
        <v>124</v>
      </c>
      <c r="E457" s="162" t="s">
        <v>2258</v>
      </c>
      <c r="F457" s="195" t="s">
        <v>327</v>
      </c>
      <c r="G457" s="52"/>
      <c r="H457" s="52"/>
      <c r="I457" s="278">
        <v>46063</v>
      </c>
      <c r="J457" s="280"/>
      <c r="K457" s="163" t="s">
        <v>2</v>
      </c>
      <c r="L457" s="188" t="s">
        <v>2245</v>
      </c>
      <c r="M457" s="160">
        <v>1</v>
      </c>
      <c r="N457" s="160">
        <v>0</v>
      </c>
      <c r="O457" s="161" t="s">
        <v>2246</v>
      </c>
      <c r="P457" s="52"/>
    </row>
    <row r="458" spans="1:16" s="137" customFormat="1" ht="72" hidden="1" customHeight="1">
      <c r="A458" s="191">
        <v>431</v>
      </c>
      <c r="B458" s="158" t="s">
        <v>2276</v>
      </c>
      <c r="C458" s="158">
        <v>0</v>
      </c>
      <c r="D458" s="158" t="s">
        <v>124</v>
      </c>
      <c r="E458" s="158" t="s">
        <v>2258</v>
      </c>
      <c r="F458" s="196" t="s">
        <v>328</v>
      </c>
      <c r="G458" s="52"/>
      <c r="H458" s="52"/>
      <c r="I458" s="278">
        <v>46063</v>
      </c>
      <c r="J458" s="280"/>
      <c r="K458" s="163" t="s">
        <v>2</v>
      </c>
      <c r="L458" s="188" t="s">
        <v>2245</v>
      </c>
      <c r="M458" s="160">
        <v>1</v>
      </c>
      <c r="N458" s="160">
        <v>0</v>
      </c>
      <c r="O458" s="161" t="s">
        <v>2246</v>
      </c>
      <c r="P458" s="52"/>
    </row>
    <row r="459" spans="1:16" s="137" customFormat="1" ht="72" hidden="1" customHeight="1">
      <c r="A459" s="192">
        <v>432</v>
      </c>
      <c r="B459" s="162" t="s">
        <v>2277</v>
      </c>
      <c r="C459" s="162">
        <v>0</v>
      </c>
      <c r="D459" s="162" t="s">
        <v>124</v>
      </c>
      <c r="E459" s="162" t="s">
        <v>2258</v>
      </c>
      <c r="F459" s="195" t="s">
        <v>1745</v>
      </c>
      <c r="G459" s="52"/>
      <c r="H459" s="52"/>
      <c r="I459" s="278">
        <v>46063</v>
      </c>
      <c r="J459" s="280"/>
      <c r="K459" s="265" t="s">
        <v>4</v>
      </c>
      <c r="L459" s="188" t="s">
        <v>2245</v>
      </c>
      <c r="M459" s="160">
        <v>1</v>
      </c>
      <c r="N459" s="160">
        <v>0</v>
      </c>
      <c r="O459" s="161" t="s">
        <v>2246</v>
      </c>
      <c r="P459" s="52"/>
    </row>
    <row r="460" spans="1:16" s="137" customFormat="1" ht="72" hidden="1" customHeight="1">
      <c r="A460" s="190">
        <v>433</v>
      </c>
      <c r="B460" s="158" t="s">
        <v>2278</v>
      </c>
      <c r="C460" s="158">
        <v>0</v>
      </c>
      <c r="D460" s="158" t="s">
        <v>124</v>
      </c>
      <c r="E460" s="158" t="s">
        <v>2258</v>
      </c>
      <c r="F460" s="196" t="s">
        <v>2004</v>
      </c>
      <c r="G460" s="52"/>
      <c r="H460" s="52"/>
      <c r="I460" s="278">
        <v>46063</v>
      </c>
      <c r="J460" s="280"/>
      <c r="K460" s="172" t="s">
        <v>2</v>
      </c>
      <c r="L460" s="188" t="s">
        <v>2245</v>
      </c>
      <c r="M460" s="160">
        <v>1</v>
      </c>
      <c r="N460" s="160">
        <v>0</v>
      </c>
      <c r="O460" s="161" t="s">
        <v>2246</v>
      </c>
      <c r="P460" s="52"/>
    </row>
    <row r="461" spans="1:16" s="137" customFormat="1" ht="72" hidden="1" customHeight="1">
      <c r="A461" s="191">
        <v>434</v>
      </c>
      <c r="B461" s="162" t="s">
        <v>2279</v>
      </c>
      <c r="C461" s="162">
        <v>0</v>
      </c>
      <c r="D461" s="162" t="s">
        <v>124</v>
      </c>
      <c r="E461" s="162" t="s">
        <v>2258</v>
      </c>
      <c r="F461" s="195" t="s">
        <v>2005</v>
      </c>
      <c r="G461" s="52"/>
      <c r="H461" s="52"/>
      <c r="I461" s="278">
        <v>46063</v>
      </c>
      <c r="J461" s="280"/>
      <c r="K461" s="172" t="s">
        <v>2</v>
      </c>
      <c r="L461" s="188" t="s">
        <v>2245</v>
      </c>
      <c r="M461" s="160">
        <v>1</v>
      </c>
      <c r="N461" s="160">
        <v>0</v>
      </c>
      <c r="O461" s="161" t="s">
        <v>2246</v>
      </c>
      <c r="P461" s="52"/>
    </row>
    <row r="462" spans="1:16" s="137" customFormat="1" ht="72" hidden="1" customHeight="1">
      <c r="A462" s="192">
        <v>435</v>
      </c>
      <c r="B462" s="162" t="s">
        <v>2347</v>
      </c>
      <c r="C462" s="162">
        <v>0</v>
      </c>
      <c r="D462" s="162" t="s">
        <v>124</v>
      </c>
      <c r="E462" s="199"/>
      <c r="F462" s="192" t="s">
        <v>2357</v>
      </c>
      <c r="G462" s="52"/>
      <c r="H462" s="52"/>
      <c r="I462" s="278">
        <v>46066</v>
      </c>
      <c r="J462" s="278">
        <v>46072</v>
      </c>
      <c r="K462" s="172" t="s">
        <v>2</v>
      </c>
      <c r="L462" s="188" t="s">
        <v>2245</v>
      </c>
      <c r="M462" s="160">
        <v>1</v>
      </c>
      <c r="N462" s="160">
        <v>0</v>
      </c>
      <c r="O462" s="161" t="s">
        <v>2246</v>
      </c>
      <c r="P462" s="138"/>
    </row>
    <row r="463" spans="1:16" s="137" customFormat="1" ht="72" hidden="1" customHeight="1">
      <c r="A463" s="190">
        <v>436</v>
      </c>
      <c r="B463" s="162" t="s">
        <v>2348</v>
      </c>
      <c r="C463" s="162">
        <v>0</v>
      </c>
      <c r="D463" s="162" t="s">
        <v>124</v>
      </c>
      <c r="E463" s="200"/>
      <c r="F463" s="191" t="s">
        <v>2358</v>
      </c>
      <c r="G463" s="52"/>
      <c r="H463" s="52"/>
      <c r="I463" s="278">
        <v>46066</v>
      </c>
      <c r="J463" s="279"/>
      <c r="K463" s="391" t="s">
        <v>4360</v>
      </c>
      <c r="L463" s="188" t="s">
        <v>2245</v>
      </c>
      <c r="M463" s="160">
        <v>1</v>
      </c>
      <c r="N463" s="160">
        <v>0</v>
      </c>
      <c r="O463" s="161" t="s">
        <v>2246</v>
      </c>
      <c r="P463" s="138"/>
    </row>
    <row r="464" spans="1:16" s="137" customFormat="1" ht="72" hidden="1" customHeight="1">
      <c r="A464" s="191">
        <v>437</v>
      </c>
      <c r="B464" s="162" t="s">
        <v>2348</v>
      </c>
      <c r="C464" s="162">
        <v>1</v>
      </c>
      <c r="D464" s="162" t="s">
        <v>124</v>
      </c>
      <c r="E464" s="200"/>
      <c r="F464" s="191" t="s">
        <v>2358</v>
      </c>
      <c r="G464" s="52"/>
      <c r="H464" s="52"/>
      <c r="I464" s="278">
        <v>46085</v>
      </c>
      <c r="J464" s="280">
        <v>46085</v>
      </c>
      <c r="K464" s="172" t="s">
        <v>2</v>
      </c>
      <c r="L464" s="188" t="s">
        <v>2245</v>
      </c>
      <c r="M464" s="160">
        <v>1</v>
      </c>
      <c r="N464" s="160">
        <v>0</v>
      </c>
      <c r="O464" s="161" t="s">
        <v>2246</v>
      </c>
      <c r="P464" s="138"/>
    </row>
    <row r="465" spans="1:16" s="137" customFormat="1" ht="72" hidden="1" customHeight="1">
      <c r="A465" s="192">
        <v>438</v>
      </c>
      <c r="B465" s="162" t="s">
        <v>2349</v>
      </c>
      <c r="C465" s="162">
        <v>0</v>
      </c>
      <c r="D465" s="162" t="s">
        <v>124</v>
      </c>
      <c r="E465" s="199"/>
      <c r="F465" s="192" t="s">
        <v>2359</v>
      </c>
      <c r="G465" s="52"/>
      <c r="H465" s="52"/>
      <c r="I465" s="278">
        <v>46066</v>
      </c>
      <c r="J465" s="279"/>
      <c r="K465" s="391" t="s">
        <v>4360</v>
      </c>
      <c r="L465" s="188" t="s">
        <v>2245</v>
      </c>
      <c r="M465" s="160">
        <v>1</v>
      </c>
      <c r="N465" s="160">
        <v>0</v>
      </c>
      <c r="O465" s="161" t="s">
        <v>2246</v>
      </c>
      <c r="P465" s="138"/>
    </row>
    <row r="466" spans="1:16" s="137" customFormat="1" ht="72" hidden="1" customHeight="1">
      <c r="A466" s="190">
        <v>439</v>
      </c>
      <c r="B466" s="162" t="s">
        <v>2349</v>
      </c>
      <c r="C466" s="162">
        <v>1</v>
      </c>
      <c r="D466" s="162" t="s">
        <v>124</v>
      </c>
      <c r="E466" s="199"/>
      <c r="F466" s="192" t="s">
        <v>2359</v>
      </c>
      <c r="G466" s="52"/>
      <c r="H466" s="52"/>
      <c r="I466" s="278" t="s">
        <v>3906</v>
      </c>
      <c r="J466" s="361">
        <v>46359</v>
      </c>
      <c r="K466" s="352" t="s">
        <v>2</v>
      </c>
      <c r="L466" s="188"/>
      <c r="M466" s="160"/>
      <c r="N466" s="160"/>
      <c r="O466" s="161"/>
      <c r="P466" s="138"/>
    </row>
    <row r="467" spans="1:16" s="137" customFormat="1" ht="72" hidden="1" customHeight="1">
      <c r="A467" s="191">
        <v>440</v>
      </c>
      <c r="B467" s="162" t="s">
        <v>2350</v>
      </c>
      <c r="C467" s="162">
        <v>0</v>
      </c>
      <c r="D467" s="162" t="s">
        <v>124</v>
      </c>
      <c r="E467" s="200"/>
      <c r="F467" s="191" t="s">
        <v>2360</v>
      </c>
      <c r="G467" s="52"/>
      <c r="H467" s="52"/>
      <c r="I467" s="278">
        <v>46066</v>
      </c>
      <c r="J467" s="280"/>
      <c r="K467" s="383" t="s">
        <v>4</v>
      </c>
      <c r="L467" s="188" t="s">
        <v>2245</v>
      </c>
      <c r="M467" s="160">
        <v>1</v>
      </c>
      <c r="N467" s="160">
        <v>0</v>
      </c>
      <c r="O467" s="161" t="s">
        <v>2246</v>
      </c>
      <c r="P467" s="138"/>
    </row>
    <row r="468" spans="1:16" s="137" customFormat="1" ht="72" hidden="1" customHeight="1">
      <c r="A468" s="192">
        <v>441</v>
      </c>
      <c r="B468" s="162" t="s">
        <v>2351</v>
      </c>
      <c r="C468" s="162">
        <v>0</v>
      </c>
      <c r="D468" s="162" t="s">
        <v>124</v>
      </c>
      <c r="E468" s="199"/>
      <c r="F468" s="192" t="s">
        <v>2361</v>
      </c>
      <c r="G468" s="52"/>
      <c r="H468" s="52"/>
      <c r="I468" s="278">
        <v>46066</v>
      </c>
      <c r="J468" s="279"/>
      <c r="K468" s="391" t="s">
        <v>4360</v>
      </c>
      <c r="L468" s="188" t="s">
        <v>2245</v>
      </c>
      <c r="M468" s="160">
        <v>1</v>
      </c>
      <c r="N468" s="160">
        <v>0</v>
      </c>
      <c r="O468" s="161" t="s">
        <v>2246</v>
      </c>
      <c r="P468" s="138"/>
    </row>
    <row r="469" spans="1:16" s="137" customFormat="1" ht="72" hidden="1" customHeight="1">
      <c r="A469" s="190">
        <v>442</v>
      </c>
      <c r="B469" s="162" t="s">
        <v>2351</v>
      </c>
      <c r="C469" s="162">
        <v>1</v>
      </c>
      <c r="D469" s="162" t="s">
        <v>124</v>
      </c>
      <c r="E469" s="199"/>
      <c r="F469" s="192" t="s">
        <v>2361</v>
      </c>
      <c r="G469" s="52"/>
      <c r="H469" s="52"/>
      <c r="I469" s="278">
        <v>46083</v>
      </c>
      <c r="J469" s="280">
        <v>46056</v>
      </c>
      <c r="K469" s="327" t="s">
        <v>2</v>
      </c>
      <c r="L469" s="188" t="s">
        <v>2245</v>
      </c>
      <c r="M469" s="160">
        <v>1</v>
      </c>
      <c r="N469" s="160">
        <v>0</v>
      </c>
      <c r="O469" s="161" t="s">
        <v>2246</v>
      </c>
      <c r="P469" s="138"/>
    </row>
    <row r="470" spans="1:16" s="137" customFormat="1" ht="72" hidden="1" customHeight="1">
      <c r="A470" s="191">
        <v>443</v>
      </c>
      <c r="B470" s="394" t="s">
        <v>2352</v>
      </c>
      <c r="C470" s="394">
        <v>0</v>
      </c>
      <c r="D470" s="394" t="s">
        <v>124</v>
      </c>
      <c r="E470" s="395"/>
      <c r="F470" s="402" t="s">
        <v>2358</v>
      </c>
      <c r="G470" s="52"/>
      <c r="H470" s="52"/>
      <c r="I470" s="278">
        <v>46066</v>
      </c>
      <c r="J470" s="280"/>
      <c r="K470" s="164" t="s">
        <v>8</v>
      </c>
      <c r="L470" s="188" t="s">
        <v>2245</v>
      </c>
      <c r="M470" s="160">
        <v>1</v>
      </c>
      <c r="N470" s="160">
        <v>0</v>
      </c>
      <c r="O470" s="161" t="s">
        <v>2246</v>
      </c>
      <c r="P470" s="138"/>
    </row>
    <row r="471" spans="1:16" s="137" customFormat="1" ht="72" hidden="1" customHeight="1">
      <c r="A471" s="192">
        <v>444</v>
      </c>
      <c r="B471" s="162" t="s">
        <v>2353</v>
      </c>
      <c r="C471" s="162">
        <v>0</v>
      </c>
      <c r="D471" s="162" t="s">
        <v>124</v>
      </c>
      <c r="E471" s="199"/>
      <c r="F471" s="192" t="s">
        <v>2362</v>
      </c>
      <c r="G471" s="52"/>
      <c r="H471" s="52"/>
      <c r="I471" s="278">
        <v>46066</v>
      </c>
      <c r="J471" s="279"/>
      <c r="K471" s="391" t="s">
        <v>4360</v>
      </c>
      <c r="L471" s="188" t="s">
        <v>2245</v>
      </c>
      <c r="M471" s="160">
        <v>1</v>
      </c>
      <c r="N471" s="160">
        <v>0</v>
      </c>
      <c r="O471" s="161" t="s">
        <v>2246</v>
      </c>
      <c r="P471" s="138"/>
    </row>
    <row r="472" spans="1:16" s="137" customFormat="1" ht="72" hidden="1" customHeight="1">
      <c r="A472" s="190">
        <v>445</v>
      </c>
      <c r="B472" s="162" t="s">
        <v>2353</v>
      </c>
      <c r="C472" s="162">
        <v>1</v>
      </c>
      <c r="D472" s="162" t="s">
        <v>124</v>
      </c>
      <c r="E472" s="199"/>
      <c r="F472" s="192" t="s">
        <v>2362</v>
      </c>
      <c r="G472" s="52"/>
      <c r="H472" s="52"/>
      <c r="I472" s="278">
        <v>46083</v>
      </c>
      <c r="J472" s="361">
        <v>46359</v>
      </c>
      <c r="K472" s="352" t="s">
        <v>2</v>
      </c>
      <c r="L472" s="188"/>
      <c r="M472" s="160"/>
      <c r="N472" s="160"/>
      <c r="O472" s="161"/>
      <c r="P472" s="138"/>
    </row>
    <row r="473" spans="1:16" s="137" customFormat="1" ht="72" hidden="1" customHeight="1">
      <c r="A473" s="191">
        <v>446</v>
      </c>
      <c r="B473" s="162" t="s">
        <v>2354</v>
      </c>
      <c r="C473" s="162">
        <v>0</v>
      </c>
      <c r="D473" s="162" t="s">
        <v>124</v>
      </c>
      <c r="E473" s="200"/>
      <c r="F473" s="191" t="s">
        <v>2363</v>
      </c>
      <c r="G473" s="52"/>
      <c r="H473" s="52"/>
      <c r="I473" s="278">
        <v>46066</v>
      </c>
      <c r="J473" s="278">
        <v>46298</v>
      </c>
      <c r="K473" s="391" t="s">
        <v>4360</v>
      </c>
      <c r="L473" s="188" t="s">
        <v>2245</v>
      </c>
      <c r="M473" s="160">
        <v>1</v>
      </c>
      <c r="N473" s="160">
        <v>0</v>
      </c>
      <c r="O473" s="161" t="s">
        <v>2246</v>
      </c>
      <c r="P473" s="138"/>
    </row>
    <row r="474" spans="1:16" s="137" customFormat="1" ht="72" hidden="1" customHeight="1">
      <c r="A474" s="191"/>
      <c r="B474" s="162" t="s">
        <v>2354</v>
      </c>
      <c r="C474" s="162">
        <v>1</v>
      </c>
      <c r="D474" s="162" t="s">
        <v>124</v>
      </c>
      <c r="E474" s="200"/>
      <c r="F474" s="191" t="s">
        <v>2363</v>
      </c>
      <c r="G474" s="52"/>
      <c r="H474" s="52"/>
      <c r="I474" s="278"/>
      <c r="J474" s="278"/>
      <c r="K474" s="385" t="s">
        <v>2</v>
      </c>
      <c r="L474" s="188"/>
      <c r="M474" s="160"/>
      <c r="N474" s="160"/>
      <c r="O474" s="161"/>
      <c r="P474" s="138"/>
    </row>
    <row r="475" spans="1:16" s="137" customFormat="1" ht="72" hidden="1" customHeight="1">
      <c r="A475" s="192">
        <v>447</v>
      </c>
      <c r="B475" s="394" t="s">
        <v>2355</v>
      </c>
      <c r="C475" s="394">
        <v>0</v>
      </c>
      <c r="D475" s="394" t="s">
        <v>124</v>
      </c>
      <c r="E475" s="395"/>
      <c r="F475" s="396" t="s">
        <v>2364</v>
      </c>
      <c r="G475" s="52"/>
      <c r="H475" s="52"/>
      <c r="I475" s="278">
        <v>46066</v>
      </c>
      <c r="J475" s="279"/>
      <c r="K475" s="265" t="s">
        <v>4</v>
      </c>
      <c r="L475" s="188" t="s">
        <v>2245</v>
      </c>
      <c r="M475" s="160">
        <v>1</v>
      </c>
      <c r="N475" s="160">
        <v>0</v>
      </c>
      <c r="O475" s="161" t="s">
        <v>2246</v>
      </c>
      <c r="P475" s="138"/>
    </row>
    <row r="476" spans="1:16" s="137" customFormat="1" ht="72" hidden="1" customHeight="1">
      <c r="A476" s="190">
        <v>448</v>
      </c>
      <c r="B476" s="162" t="s">
        <v>2356</v>
      </c>
      <c r="C476" s="162">
        <v>0</v>
      </c>
      <c r="D476" s="162" t="s">
        <v>124</v>
      </c>
      <c r="E476" s="200"/>
      <c r="F476" s="191" t="s">
        <v>3002</v>
      </c>
      <c r="G476" s="52"/>
      <c r="H476" s="52"/>
      <c r="I476" s="278">
        <v>46066</v>
      </c>
      <c r="J476" s="279"/>
      <c r="K476" s="391" t="s">
        <v>4360</v>
      </c>
      <c r="L476" s="188" t="s">
        <v>2245</v>
      </c>
      <c r="M476" s="160">
        <v>1</v>
      </c>
      <c r="N476" s="160">
        <v>0</v>
      </c>
      <c r="O476" s="161" t="s">
        <v>2246</v>
      </c>
      <c r="P476" s="138"/>
    </row>
    <row r="477" spans="1:16" s="137" customFormat="1" ht="72" hidden="1" customHeight="1">
      <c r="A477" s="191">
        <v>449</v>
      </c>
      <c r="B477" s="162" t="s">
        <v>2356</v>
      </c>
      <c r="C477" s="162">
        <v>1</v>
      </c>
      <c r="D477" s="162" t="s">
        <v>124</v>
      </c>
      <c r="E477" s="200"/>
      <c r="F477" s="191" t="s">
        <v>3002</v>
      </c>
      <c r="G477" s="52"/>
      <c r="H477" s="52"/>
      <c r="I477" s="278">
        <v>46085</v>
      </c>
      <c r="J477" s="278">
        <v>46085</v>
      </c>
      <c r="K477" s="334" t="s">
        <v>2</v>
      </c>
      <c r="L477" s="188" t="s">
        <v>2245</v>
      </c>
      <c r="M477" s="160">
        <v>1</v>
      </c>
      <c r="N477" s="160">
        <v>0</v>
      </c>
      <c r="O477" s="161" t="s">
        <v>2246</v>
      </c>
      <c r="P477" s="138"/>
    </row>
    <row r="478" spans="1:16" s="137" customFormat="1" ht="72" hidden="1" customHeight="1">
      <c r="A478" s="192">
        <v>450</v>
      </c>
      <c r="B478" s="162" t="s">
        <v>3003</v>
      </c>
      <c r="C478" s="162">
        <v>0</v>
      </c>
      <c r="D478" s="162" t="s">
        <v>124</v>
      </c>
      <c r="E478" s="162" t="s">
        <v>3004</v>
      </c>
      <c r="F478" s="193" t="s">
        <v>1977</v>
      </c>
      <c r="G478" s="52"/>
      <c r="H478" s="52"/>
      <c r="I478" s="278">
        <v>46069</v>
      </c>
      <c r="J478" s="343" t="s">
        <v>3903</v>
      </c>
      <c r="K478" s="342" t="s">
        <v>2</v>
      </c>
      <c r="L478" s="188" t="s">
        <v>2245</v>
      </c>
      <c r="M478" s="160">
        <v>1</v>
      </c>
      <c r="N478" s="160">
        <v>0</v>
      </c>
      <c r="O478" s="161" t="s">
        <v>2246</v>
      </c>
      <c r="P478" s="138"/>
    </row>
    <row r="479" spans="1:16" s="137" customFormat="1" ht="72" hidden="1" customHeight="1">
      <c r="A479" s="190">
        <v>451</v>
      </c>
      <c r="B479" s="162" t="s">
        <v>3005</v>
      </c>
      <c r="C479" s="162">
        <v>0</v>
      </c>
      <c r="D479" s="162" t="s">
        <v>124</v>
      </c>
      <c r="E479" s="158" t="s">
        <v>3004</v>
      </c>
      <c r="F479" s="194" t="s">
        <v>2263</v>
      </c>
      <c r="G479" s="52"/>
      <c r="H479" s="52"/>
      <c r="I479" s="278">
        <v>46069</v>
      </c>
      <c r="J479" s="343" t="s">
        <v>3903</v>
      </c>
      <c r="K479" s="342" t="s">
        <v>2</v>
      </c>
      <c r="L479" s="188" t="s">
        <v>2245</v>
      </c>
      <c r="M479" s="160">
        <v>1</v>
      </c>
      <c r="N479" s="160">
        <v>0</v>
      </c>
      <c r="O479" s="161" t="s">
        <v>2246</v>
      </c>
      <c r="P479" s="138"/>
    </row>
    <row r="480" spans="1:16" s="137" customFormat="1" ht="72" hidden="1" customHeight="1">
      <c r="A480" s="191">
        <v>452</v>
      </c>
      <c r="B480" s="162" t="s">
        <v>3006</v>
      </c>
      <c r="C480" s="162">
        <v>0</v>
      </c>
      <c r="D480" s="162" t="s">
        <v>124</v>
      </c>
      <c r="E480" s="162" t="s">
        <v>3004</v>
      </c>
      <c r="F480" s="193" t="s">
        <v>2264</v>
      </c>
      <c r="G480" s="52"/>
      <c r="H480" s="52"/>
      <c r="I480" s="278">
        <v>46069</v>
      </c>
      <c r="J480" s="280">
        <v>46091</v>
      </c>
      <c r="K480" s="342" t="s">
        <v>2</v>
      </c>
      <c r="L480" s="188" t="s">
        <v>2245</v>
      </c>
      <c r="M480" s="160">
        <v>1</v>
      </c>
      <c r="N480" s="160">
        <v>0</v>
      </c>
      <c r="O480" s="161" t="s">
        <v>2246</v>
      </c>
      <c r="P480" s="138"/>
    </row>
    <row r="481" spans="1:16" s="137" customFormat="1" ht="72" hidden="1" customHeight="1">
      <c r="A481" s="192">
        <v>453</v>
      </c>
      <c r="B481" s="162" t="s">
        <v>3007</v>
      </c>
      <c r="C481" s="162">
        <v>0</v>
      </c>
      <c r="D481" s="162" t="s">
        <v>124</v>
      </c>
      <c r="E481" s="158" t="s">
        <v>3004</v>
      </c>
      <c r="F481" s="194" t="s">
        <v>587</v>
      </c>
      <c r="G481" s="52"/>
      <c r="H481" s="52"/>
      <c r="I481" s="278">
        <v>46069</v>
      </c>
      <c r="J481" s="343">
        <v>46083</v>
      </c>
      <c r="K481" s="342" t="s">
        <v>2</v>
      </c>
      <c r="L481" s="188" t="s">
        <v>2245</v>
      </c>
      <c r="M481" s="160">
        <v>1</v>
      </c>
      <c r="N481" s="160">
        <v>0</v>
      </c>
      <c r="O481" s="161" t="s">
        <v>2246</v>
      </c>
      <c r="P481" s="138"/>
    </row>
    <row r="482" spans="1:16" s="137" customFormat="1" ht="72" hidden="1" customHeight="1">
      <c r="A482" s="190">
        <v>454</v>
      </c>
      <c r="B482" s="392" t="s">
        <v>3008</v>
      </c>
      <c r="C482" s="162">
        <v>0</v>
      </c>
      <c r="D482" s="162" t="s">
        <v>124</v>
      </c>
      <c r="E482" s="162" t="s">
        <v>3004</v>
      </c>
      <c r="F482" s="193" t="s">
        <v>1978</v>
      </c>
      <c r="G482" s="52"/>
      <c r="H482" s="52"/>
      <c r="I482" s="278">
        <v>46069</v>
      </c>
      <c r="J482" s="280"/>
      <c r="K482" s="164" t="s">
        <v>8</v>
      </c>
      <c r="L482" s="188" t="s">
        <v>2245</v>
      </c>
      <c r="M482" s="160">
        <v>1</v>
      </c>
      <c r="N482" s="160">
        <v>0</v>
      </c>
      <c r="O482" s="161" t="s">
        <v>2246</v>
      </c>
      <c r="P482" s="138"/>
    </row>
    <row r="483" spans="1:16" s="137" customFormat="1" ht="72" hidden="1" customHeight="1">
      <c r="A483" s="191">
        <v>455</v>
      </c>
      <c r="B483" s="162" t="s">
        <v>3009</v>
      </c>
      <c r="C483" s="162">
        <v>0</v>
      </c>
      <c r="D483" s="162" t="s">
        <v>124</v>
      </c>
      <c r="E483" s="158" t="s">
        <v>3004</v>
      </c>
      <c r="F483" s="194" t="s">
        <v>4368</v>
      </c>
      <c r="G483" s="52"/>
      <c r="H483" s="52"/>
      <c r="I483" s="278">
        <v>46069</v>
      </c>
      <c r="J483" s="343" t="s">
        <v>3903</v>
      </c>
      <c r="K483" s="342" t="s">
        <v>2</v>
      </c>
      <c r="L483" s="188" t="s">
        <v>2245</v>
      </c>
      <c r="M483" s="160">
        <v>1</v>
      </c>
      <c r="N483" s="160">
        <v>0</v>
      </c>
      <c r="O483" s="161" t="s">
        <v>2246</v>
      </c>
      <c r="P483" s="138"/>
    </row>
    <row r="484" spans="1:16" s="137" customFormat="1" ht="72" hidden="1" customHeight="1">
      <c r="A484" s="192">
        <v>456</v>
      </c>
      <c r="B484" s="162" t="s">
        <v>3010</v>
      </c>
      <c r="C484" s="162">
        <v>0</v>
      </c>
      <c r="D484" s="162" t="s">
        <v>124</v>
      </c>
      <c r="E484" s="162" t="s">
        <v>3004</v>
      </c>
      <c r="F484" s="193" t="s">
        <v>592</v>
      </c>
      <c r="G484" s="52"/>
      <c r="H484" s="52"/>
      <c r="I484" s="278">
        <v>46069</v>
      </c>
      <c r="J484" s="343" t="s">
        <v>3903</v>
      </c>
      <c r="K484" s="342" t="s">
        <v>2</v>
      </c>
      <c r="L484" s="188" t="s">
        <v>2245</v>
      </c>
      <c r="M484" s="160">
        <v>1</v>
      </c>
      <c r="N484" s="160">
        <v>0</v>
      </c>
      <c r="O484" s="161" t="s">
        <v>2246</v>
      </c>
      <c r="P484" s="138"/>
    </row>
    <row r="485" spans="1:16" s="137" customFormat="1" ht="72" hidden="1" customHeight="1">
      <c r="A485" s="190">
        <v>457</v>
      </c>
      <c r="B485" s="162" t="s">
        <v>3011</v>
      </c>
      <c r="C485" s="162">
        <v>0</v>
      </c>
      <c r="D485" s="162" t="s">
        <v>124</v>
      </c>
      <c r="E485" s="158" t="s">
        <v>3004</v>
      </c>
      <c r="F485" s="194" t="s">
        <v>4370</v>
      </c>
      <c r="G485" s="52"/>
      <c r="H485" s="52"/>
      <c r="I485" s="278">
        <v>46069</v>
      </c>
      <c r="J485" s="343" t="s">
        <v>3903</v>
      </c>
      <c r="K485" s="342" t="s">
        <v>2</v>
      </c>
      <c r="L485" s="188" t="s">
        <v>2245</v>
      </c>
      <c r="M485" s="160">
        <v>1</v>
      </c>
      <c r="N485" s="160">
        <v>0</v>
      </c>
      <c r="O485" s="161" t="s">
        <v>2246</v>
      </c>
      <c r="P485" s="138"/>
    </row>
    <row r="486" spans="1:16" s="137" customFormat="1" ht="72" hidden="1" customHeight="1">
      <c r="A486" s="191">
        <v>458</v>
      </c>
      <c r="B486" s="162" t="s">
        <v>3012</v>
      </c>
      <c r="C486" s="162">
        <v>0</v>
      </c>
      <c r="D486" s="162" t="s">
        <v>124</v>
      </c>
      <c r="E486" s="162" t="s">
        <v>3004</v>
      </c>
      <c r="F486" s="193" t="s">
        <v>4418</v>
      </c>
      <c r="G486" s="52"/>
      <c r="H486" s="52"/>
      <c r="I486" s="278">
        <v>46069</v>
      </c>
      <c r="J486" s="343" t="s">
        <v>3903</v>
      </c>
      <c r="K486" s="342" t="s">
        <v>2</v>
      </c>
      <c r="L486" s="188" t="s">
        <v>2245</v>
      </c>
      <c r="M486" s="160">
        <v>1</v>
      </c>
      <c r="N486" s="160">
        <v>0</v>
      </c>
      <c r="O486" s="161" t="s">
        <v>2246</v>
      </c>
      <c r="P486" s="138"/>
    </row>
    <row r="487" spans="1:16" s="137" customFormat="1" ht="72" hidden="1" customHeight="1">
      <c r="A487" s="192">
        <v>459</v>
      </c>
      <c r="B487" s="162" t="s">
        <v>3013</v>
      </c>
      <c r="C487" s="162">
        <v>0</v>
      </c>
      <c r="D487" s="162" t="s">
        <v>124</v>
      </c>
      <c r="E487" s="158" t="s">
        <v>3004</v>
      </c>
      <c r="F487" s="194" t="s">
        <v>4419</v>
      </c>
      <c r="G487" s="52"/>
      <c r="H487" s="52"/>
      <c r="I487" s="278">
        <v>46069</v>
      </c>
      <c r="J487" s="280"/>
      <c r="K487" s="164" t="s">
        <v>8</v>
      </c>
      <c r="L487" s="188" t="s">
        <v>2245</v>
      </c>
      <c r="M487" s="160">
        <v>1</v>
      </c>
      <c r="N487" s="160">
        <v>0</v>
      </c>
      <c r="O487" s="161" t="s">
        <v>2246</v>
      </c>
      <c r="P487" s="138"/>
    </row>
    <row r="488" spans="1:16" s="137" customFormat="1" ht="72" hidden="1" customHeight="1">
      <c r="A488" s="190">
        <v>460</v>
      </c>
      <c r="B488" s="162" t="s">
        <v>3014</v>
      </c>
      <c r="C488" s="162">
        <v>0</v>
      </c>
      <c r="D488" s="162" t="s">
        <v>124</v>
      </c>
      <c r="E488" s="162" t="s">
        <v>3004</v>
      </c>
      <c r="F488" s="193" t="s">
        <v>4373</v>
      </c>
      <c r="G488" s="52"/>
      <c r="H488" s="52"/>
      <c r="I488" s="278">
        <v>46069</v>
      </c>
      <c r="J488" s="343" t="s">
        <v>3903</v>
      </c>
      <c r="K488" s="342" t="s">
        <v>2</v>
      </c>
      <c r="L488" s="188" t="s">
        <v>2245</v>
      </c>
      <c r="M488" s="160">
        <v>1</v>
      </c>
      <c r="N488" s="160">
        <v>0</v>
      </c>
      <c r="O488" s="161" t="s">
        <v>2246</v>
      </c>
      <c r="P488" s="138"/>
    </row>
    <row r="489" spans="1:16" s="137" customFormat="1" ht="72" hidden="1" customHeight="1">
      <c r="A489" s="191">
        <v>461</v>
      </c>
      <c r="B489" s="162" t="s">
        <v>3015</v>
      </c>
      <c r="C489" s="162">
        <v>0</v>
      </c>
      <c r="D489" s="162" t="s">
        <v>124</v>
      </c>
      <c r="E489" s="158" t="s">
        <v>3004</v>
      </c>
      <c r="F489" s="194" t="s">
        <v>4420</v>
      </c>
      <c r="G489" s="52"/>
      <c r="H489" s="52"/>
      <c r="I489" s="278">
        <v>46069</v>
      </c>
      <c r="J489" s="343" t="s">
        <v>3903</v>
      </c>
      <c r="K489" s="342" t="s">
        <v>2</v>
      </c>
      <c r="L489" s="188" t="s">
        <v>2245</v>
      </c>
      <c r="M489" s="160">
        <v>1</v>
      </c>
      <c r="N489" s="160">
        <v>0</v>
      </c>
      <c r="O489" s="161" t="s">
        <v>2246</v>
      </c>
      <c r="P489" s="138"/>
    </row>
    <row r="490" spans="1:16" s="137" customFormat="1" ht="72" hidden="1" customHeight="1">
      <c r="A490" s="192">
        <v>462</v>
      </c>
      <c r="B490" s="162" t="s">
        <v>3016</v>
      </c>
      <c r="C490" s="162">
        <v>0</v>
      </c>
      <c r="D490" s="162" t="s">
        <v>124</v>
      </c>
      <c r="E490" s="162" t="s">
        <v>3004</v>
      </c>
      <c r="F490" s="193" t="s">
        <v>4421</v>
      </c>
      <c r="G490" s="52"/>
      <c r="H490" s="52"/>
      <c r="I490" s="278">
        <v>46069</v>
      </c>
      <c r="J490" s="280"/>
      <c r="K490" s="164" t="s">
        <v>8</v>
      </c>
      <c r="L490" s="188" t="s">
        <v>2245</v>
      </c>
      <c r="M490" s="160">
        <v>1</v>
      </c>
      <c r="N490" s="160">
        <v>0</v>
      </c>
      <c r="O490" s="161" t="s">
        <v>2246</v>
      </c>
      <c r="P490" s="138"/>
    </row>
    <row r="491" spans="1:16" s="137" customFormat="1" ht="72" hidden="1" customHeight="1">
      <c r="A491" s="190">
        <v>463</v>
      </c>
      <c r="B491" s="162" t="s">
        <v>3017</v>
      </c>
      <c r="C491" s="162">
        <v>0</v>
      </c>
      <c r="D491" s="162" t="s">
        <v>124</v>
      </c>
      <c r="E491" s="158" t="s">
        <v>3004</v>
      </c>
      <c r="F491" s="194" t="s">
        <v>4422</v>
      </c>
      <c r="G491" s="52"/>
      <c r="H491" s="52"/>
      <c r="I491" s="278">
        <v>46069</v>
      </c>
      <c r="J491" s="343" t="s">
        <v>3903</v>
      </c>
      <c r="K491" s="342" t="s">
        <v>2</v>
      </c>
      <c r="L491" s="188" t="s">
        <v>2245</v>
      </c>
      <c r="M491" s="160">
        <v>1</v>
      </c>
      <c r="N491" s="160">
        <v>0</v>
      </c>
      <c r="O491" s="161" t="s">
        <v>2246</v>
      </c>
      <c r="P491" s="138"/>
    </row>
    <row r="492" spans="1:16" s="137" customFormat="1" ht="72" hidden="1" customHeight="1">
      <c r="A492" s="191">
        <v>464</v>
      </c>
      <c r="B492" s="162" t="s">
        <v>3018</v>
      </c>
      <c r="C492" s="162">
        <v>0</v>
      </c>
      <c r="D492" s="162" t="s">
        <v>124</v>
      </c>
      <c r="E492" s="162" t="s">
        <v>3004</v>
      </c>
      <c r="F492" s="193" t="s">
        <v>4423</v>
      </c>
      <c r="G492" s="52"/>
      <c r="H492" s="52"/>
      <c r="I492" s="278">
        <v>46069</v>
      </c>
      <c r="J492" s="343" t="s">
        <v>3903</v>
      </c>
      <c r="K492" s="342" t="s">
        <v>2</v>
      </c>
      <c r="L492" s="188" t="s">
        <v>2245</v>
      </c>
      <c r="M492" s="160">
        <v>1</v>
      </c>
      <c r="N492" s="160">
        <v>0</v>
      </c>
      <c r="O492" s="161" t="s">
        <v>2246</v>
      </c>
      <c r="P492" s="138"/>
    </row>
    <row r="493" spans="1:16" s="137" customFormat="1" ht="72" hidden="1" customHeight="1">
      <c r="A493" s="192">
        <v>465</v>
      </c>
      <c r="B493" s="162" t="s">
        <v>3019</v>
      </c>
      <c r="C493" s="162">
        <v>0</v>
      </c>
      <c r="D493" s="162" t="s">
        <v>124</v>
      </c>
      <c r="E493" s="158" t="s">
        <v>3004</v>
      </c>
      <c r="F493" s="194" t="s">
        <v>331</v>
      </c>
      <c r="G493" s="52"/>
      <c r="H493" s="52"/>
      <c r="I493" s="278">
        <v>46069</v>
      </c>
      <c r="J493" s="343" t="s">
        <v>3903</v>
      </c>
      <c r="K493" s="342" t="s">
        <v>2</v>
      </c>
      <c r="L493" s="188" t="s">
        <v>2245</v>
      </c>
      <c r="M493" s="160">
        <v>1</v>
      </c>
      <c r="N493" s="160">
        <v>0</v>
      </c>
      <c r="O493" s="161" t="s">
        <v>2246</v>
      </c>
      <c r="P493" s="138"/>
    </row>
    <row r="494" spans="1:16" s="137" customFormat="1" ht="72" hidden="1" customHeight="1">
      <c r="A494" s="190">
        <v>466</v>
      </c>
      <c r="B494" s="392" t="s">
        <v>3020</v>
      </c>
      <c r="C494" s="162">
        <v>0</v>
      </c>
      <c r="D494" s="162" t="s">
        <v>124</v>
      </c>
      <c r="E494" s="162" t="s">
        <v>3004</v>
      </c>
      <c r="F494" s="193" t="s">
        <v>4424</v>
      </c>
      <c r="G494" s="52"/>
      <c r="H494" s="52"/>
      <c r="I494" s="278">
        <v>46069</v>
      </c>
      <c r="J494" s="280"/>
      <c r="K494" s="164" t="s">
        <v>8</v>
      </c>
      <c r="L494" s="188" t="s">
        <v>2245</v>
      </c>
      <c r="M494" s="160">
        <v>1</v>
      </c>
      <c r="N494" s="160">
        <v>0</v>
      </c>
      <c r="O494" s="161" t="s">
        <v>2246</v>
      </c>
      <c r="P494" s="138"/>
    </row>
    <row r="495" spans="1:16" s="137" customFormat="1" ht="72" hidden="1" customHeight="1">
      <c r="A495" s="191">
        <v>467</v>
      </c>
      <c r="B495" s="162" t="s">
        <v>3021</v>
      </c>
      <c r="C495" s="162">
        <v>0</v>
      </c>
      <c r="D495" s="162" t="s">
        <v>124</v>
      </c>
      <c r="E495" s="158" t="s">
        <v>3022</v>
      </c>
      <c r="F495" s="194" t="s">
        <v>4363</v>
      </c>
      <c r="G495" s="52"/>
      <c r="H495" s="52"/>
      <c r="I495" s="278">
        <v>46069</v>
      </c>
      <c r="J495" s="280">
        <v>46091</v>
      </c>
      <c r="K495" s="342" t="s">
        <v>2</v>
      </c>
      <c r="L495" s="188" t="s">
        <v>2245</v>
      </c>
      <c r="M495" s="160">
        <v>1</v>
      </c>
      <c r="N495" s="160">
        <v>0</v>
      </c>
      <c r="O495" s="161" t="s">
        <v>2246</v>
      </c>
      <c r="P495" s="138"/>
    </row>
    <row r="496" spans="1:16" s="137" customFormat="1" ht="72" hidden="1" customHeight="1">
      <c r="A496" s="192">
        <v>468</v>
      </c>
      <c r="B496" s="162" t="s">
        <v>3023</v>
      </c>
      <c r="C496" s="162">
        <v>0</v>
      </c>
      <c r="D496" s="162" t="s">
        <v>124</v>
      </c>
      <c r="E496" s="162" t="s">
        <v>3022</v>
      </c>
      <c r="F496" s="193" t="s">
        <v>4425</v>
      </c>
      <c r="G496" s="52"/>
      <c r="H496" s="52"/>
      <c r="I496" s="278">
        <v>46069</v>
      </c>
      <c r="J496" s="280">
        <v>46091</v>
      </c>
      <c r="K496" s="342" t="s">
        <v>2</v>
      </c>
      <c r="L496" s="188" t="s">
        <v>2245</v>
      </c>
      <c r="M496" s="160">
        <v>1</v>
      </c>
      <c r="N496" s="160">
        <v>0</v>
      </c>
      <c r="O496" s="161" t="s">
        <v>2246</v>
      </c>
      <c r="P496" s="138"/>
    </row>
    <row r="497" spans="1:16" s="137" customFormat="1" ht="72" hidden="1" customHeight="1">
      <c r="A497" s="190">
        <v>469</v>
      </c>
      <c r="B497" s="162" t="s">
        <v>3024</v>
      </c>
      <c r="C497" s="162">
        <v>0</v>
      </c>
      <c r="D497" s="162" t="s">
        <v>124</v>
      </c>
      <c r="E497" s="158" t="s">
        <v>3022</v>
      </c>
      <c r="F497" s="194" t="s">
        <v>4426</v>
      </c>
      <c r="G497" s="52"/>
      <c r="H497" s="52"/>
      <c r="I497" s="278">
        <v>46069</v>
      </c>
      <c r="J497" s="280">
        <v>46091</v>
      </c>
      <c r="K497" s="342" t="s">
        <v>2</v>
      </c>
      <c r="L497" s="188" t="s">
        <v>2245</v>
      </c>
      <c r="M497" s="160">
        <v>1</v>
      </c>
      <c r="N497" s="160">
        <v>0</v>
      </c>
      <c r="O497" s="161" t="s">
        <v>2246</v>
      </c>
      <c r="P497" s="138"/>
    </row>
    <row r="498" spans="1:16" s="137" customFormat="1" ht="72" hidden="1" customHeight="1">
      <c r="A498" s="191">
        <v>470</v>
      </c>
      <c r="B498" s="162" t="s">
        <v>3025</v>
      </c>
      <c r="C498" s="162">
        <v>0</v>
      </c>
      <c r="D498" s="162" t="s">
        <v>124</v>
      </c>
      <c r="E498" s="162" t="s">
        <v>3022</v>
      </c>
      <c r="F498" s="193" t="s">
        <v>4366</v>
      </c>
      <c r="G498" s="52"/>
      <c r="H498" s="52"/>
      <c r="I498" s="278">
        <v>46069</v>
      </c>
      <c r="J498" s="280">
        <v>46091</v>
      </c>
      <c r="K498" s="342" t="s">
        <v>2</v>
      </c>
      <c r="L498" s="188" t="s">
        <v>2245</v>
      </c>
      <c r="M498" s="160">
        <v>1</v>
      </c>
      <c r="N498" s="160">
        <v>0</v>
      </c>
      <c r="O498" s="161" t="s">
        <v>2246</v>
      </c>
      <c r="P498" s="138"/>
    </row>
    <row r="499" spans="1:16" s="137" customFormat="1" ht="72" hidden="1" customHeight="1">
      <c r="A499" s="192">
        <v>471</v>
      </c>
      <c r="B499" s="162" t="s">
        <v>3026</v>
      </c>
      <c r="C499" s="162">
        <v>0</v>
      </c>
      <c r="D499" s="162" t="s">
        <v>124</v>
      </c>
      <c r="E499" s="158" t="s">
        <v>3022</v>
      </c>
      <c r="F499" s="194" t="s">
        <v>4367</v>
      </c>
      <c r="G499" s="52"/>
      <c r="H499" s="52"/>
      <c r="I499" s="278">
        <v>46069</v>
      </c>
      <c r="J499" s="280"/>
      <c r="K499" s="164" t="s">
        <v>8</v>
      </c>
      <c r="L499" s="188" t="s">
        <v>2245</v>
      </c>
      <c r="M499" s="160">
        <v>1</v>
      </c>
      <c r="N499" s="160">
        <v>0</v>
      </c>
      <c r="O499" s="161" t="s">
        <v>2246</v>
      </c>
      <c r="P499" s="138"/>
    </row>
    <row r="500" spans="1:16" s="137" customFormat="1" ht="72" hidden="1" customHeight="1">
      <c r="A500" s="190">
        <v>472</v>
      </c>
      <c r="B500" s="162" t="s">
        <v>3027</v>
      </c>
      <c r="C500" s="162">
        <v>0</v>
      </c>
      <c r="D500" s="162" t="s">
        <v>124</v>
      </c>
      <c r="E500" s="162" t="s">
        <v>3022</v>
      </c>
      <c r="F500" s="193" t="s">
        <v>4368</v>
      </c>
      <c r="G500" s="52"/>
      <c r="H500" s="52"/>
      <c r="I500" s="278">
        <v>46069</v>
      </c>
      <c r="J500" s="280">
        <v>46082</v>
      </c>
      <c r="K500" s="342" t="s">
        <v>2</v>
      </c>
      <c r="L500" s="188" t="s">
        <v>2245</v>
      </c>
      <c r="M500" s="160">
        <v>1</v>
      </c>
      <c r="N500" s="160">
        <v>0</v>
      </c>
      <c r="O500" s="161" t="s">
        <v>2246</v>
      </c>
      <c r="P500" s="138"/>
    </row>
    <row r="501" spans="1:16" s="137" customFormat="1" ht="72" hidden="1" customHeight="1">
      <c r="A501" s="191">
        <v>473</v>
      </c>
      <c r="B501" s="162" t="s">
        <v>3028</v>
      </c>
      <c r="C501" s="162">
        <v>0</v>
      </c>
      <c r="D501" s="162" t="s">
        <v>124</v>
      </c>
      <c r="E501" s="158" t="s">
        <v>3022</v>
      </c>
      <c r="F501" s="194" t="s">
        <v>592</v>
      </c>
      <c r="G501" s="52"/>
      <c r="H501" s="52"/>
      <c r="I501" s="278">
        <v>46069</v>
      </c>
      <c r="J501" s="280">
        <v>46082</v>
      </c>
      <c r="K501" s="342" t="s">
        <v>2</v>
      </c>
      <c r="L501" s="188" t="s">
        <v>2245</v>
      </c>
      <c r="M501" s="160">
        <v>1</v>
      </c>
      <c r="N501" s="160">
        <v>0</v>
      </c>
      <c r="O501" s="161" t="s">
        <v>2246</v>
      </c>
      <c r="P501" s="138"/>
    </row>
    <row r="502" spans="1:16" s="137" customFormat="1" ht="72" hidden="1" customHeight="1">
      <c r="A502" s="192">
        <v>474</v>
      </c>
      <c r="B502" s="162" t="s">
        <v>3029</v>
      </c>
      <c r="C502" s="162">
        <v>0</v>
      </c>
      <c r="D502" s="162" t="s">
        <v>124</v>
      </c>
      <c r="E502" s="162" t="s">
        <v>3022</v>
      </c>
      <c r="F502" s="193" t="s">
        <v>327</v>
      </c>
      <c r="G502" s="52"/>
      <c r="H502" s="52"/>
      <c r="I502" s="278">
        <v>46069</v>
      </c>
      <c r="J502" s="280">
        <v>46082</v>
      </c>
      <c r="K502" s="342" t="s">
        <v>2</v>
      </c>
      <c r="L502" s="188" t="s">
        <v>2245</v>
      </c>
      <c r="M502" s="160">
        <v>1</v>
      </c>
      <c r="N502" s="160">
        <v>0</v>
      </c>
      <c r="O502" s="161" t="s">
        <v>2246</v>
      </c>
      <c r="P502" s="138"/>
    </row>
    <row r="503" spans="1:16" s="137" customFormat="1" ht="72" hidden="1" customHeight="1">
      <c r="A503" s="190">
        <v>475</v>
      </c>
      <c r="B503" s="162" t="s">
        <v>3030</v>
      </c>
      <c r="C503" s="162">
        <v>0</v>
      </c>
      <c r="D503" s="162" t="s">
        <v>124</v>
      </c>
      <c r="E503" s="158" t="s">
        <v>3022</v>
      </c>
      <c r="F503" s="194" t="s">
        <v>328</v>
      </c>
      <c r="G503" s="52"/>
      <c r="H503" s="52"/>
      <c r="I503" s="278">
        <v>46069</v>
      </c>
      <c r="J503" s="280">
        <v>46082</v>
      </c>
      <c r="K503" s="342" t="s">
        <v>2</v>
      </c>
      <c r="L503" s="188" t="s">
        <v>2245</v>
      </c>
      <c r="M503" s="160">
        <v>1</v>
      </c>
      <c r="N503" s="160">
        <v>0</v>
      </c>
      <c r="O503" s="161" t="s">
        <v>2246</v>
      </c>
      <c r="P503" s="138"/>
    </row>
    <row r="504" spans="1:16" s="137" customFormat="1" ht="72" hidden="1" customHeight="1">
      <c r="A504" s="191">
        <v>476</v>
      </c>
      <c r="B504" s="162" t="s">
        <v>3031</v>
      </c>
      <c r="C504" s="162">
        <v>0</v>
      </c>
      <c r="D504" s="162" t="s">
        <v>124</v>
      </c>
      <c r="E504" s="162" t="s">
        <v>3022</v>
      </c>
      <c r="F504" s="193" t="s">
        <v>1745</v>
      </c>
      <c r="G504" s="52"/>
      <c r="H504" s="52"/>
      <c r="I504" s="278">
        <v>46069</v>
      </c>
      <c r="J504" s="280"/>
      <c r="K504" s="164" t="s">
        <v>8</v>
      </c>
      <c r="L504" s="188" t="s">
        <v>2245</v>
      </c>
      <c r="M504" s="160">
        <v>1</v>
      </c>
      <c r="N504" s="160">
        <v>0</v>
      </c>
      <c r="O504" s="161" t="s">
        <v>2246</v>
      </c>
      <c r="P504" s="138"/>
    </row>
    <row r="505" spans="1:16" s="137" customFormat="1" ht="72" hidden="1" customHeight="1">
      <c r="A505" s="192">
        <v>477</v>
      </c>
      <c r="B505" s="162" t="s">
        <v>3032</v>
      </c>
      <c r="C505" s="162">
        <v>0</v>
      </c>
      <c r="D505" s="162" t="s">
        <v>124</v>
      </c>
      <c r="E505" s="158" t="s">
        <v>3022</v>
      </c>
      <c r="F505" s="194" t="s">
        <v>2004</v>
      </c>
      <c r="G505" s="52"/>
      <c r="H505" s="52"/>
      <c r="I505" s="278">
        <v>46069</v>
      </c>
      <c r="J505" s="280">
        <v>46082</v>
      </c>
      <c r="K505" s="342" t="s">
        <v>2</v>
      </c>
      <c r="L505" s="188" t="s">
        <v>2245</v>
      </c>
      <c r="M505" s="160">
        <v>1</v>
      </c>
      <c r="N505" s="160">
        <v>0</v>
      </c>
      <c r="O505" s="161" t="s">
        <v>2246</v>
      </c>
      <c r="P505" s="138"/>
    </row>
    <row r="506" spans="1:16" s="137" customFormat="1" ht="72" hidden="1" customHeight="1">
      <c r="A506" s="190">
        <v>478</v>
      </c>
      <c r="B506" s="162" t="s">
        <v>3033</v>
      </c>
      <c r="C506" s="162">
        <v>0</v>
      </c>
      <c r="D506" s="162" t="s">
        <v>124</v>
      </c>
      <c r="E506" s="162" t="s">
        <v>3022</v>
      </c>
      <c r="F506" s="193" t="s">
        <v>2005</v>
      </c>
      <c r="G506" s="52"/>
      <c r="H506" s="52"/>
      <c r="I506" s="278">
        <v>46069</v>
      </c>
      <c r="J506" s="280">
        <v>46082</v>
      </c>
      <c r="K506" s="342" t="s">
        <v>2</v>
      </c>
      <c r="L506" s="188" t="s">
        <v>2245</v>
      </c>
      <c r="M506" s="160">
        <v>1</v>
      </c>
      <c r="N506" s="160">
        <v>0</v>
      </c>
      <c r="O506" s="161" t="s">
        <v>2246</v>
      </c>
      <c r="P506" s="138"/>
    </row>
    <row r="507" spans="1:16" s="137" customFormat="1" ht="72" hidden="1" customHeight="1">
      <c r="A507" s="191">
        <v>479</v>
      </c>
      <c r="B507" s="162" t="s">
        <v>3034</v>
      </c>
      <c r="C507" s="162">
        <v>0</v>
      </c>
      <c r="D507" s="162" t="s">
        <v>124</v>
      </c>
      <c r="E507" s="158" t="s">
        <v>3022</v>
      </c>
      <c r="F507" s="194" t="s">
        <v>2006</v>
      </c>
      <c r="G507" s="52"/>
      <c r="H507" s="52"/>
      <c r="I507" s="278">
        <v>46069</v>
      </c>
      <c r="J507" s="280">
        <v>46106</v>
      </c>
      <c r="K507" s="342" t="s">
        <v>2</v>
      </c>
      <c r="L507" s="188" t="s">
        <v>2245</v>
      </c>
      <c r="M507" s="160">
        <v>1</v>
      </c>
      <c r="N507" s="160">
        <v>0</v>
      </c>
      <c r="O507" s="161" t="s">
        <v>2246</v>
      </c>
      <c r="P507" s="138"/>
    </row>
    <row r="508" spans="1:16" s="137" customFormat="1" ht="72" hidden="1" customHeight="1">
      <c r="A508" s="192">
        <v>480</v>
      </c>
      <c r="B508" s="162" t="s">
        <v>3035</v>
      </c>
      <c r="C508" s="162">
        <v>0</v>
      </c>
      <c r="D508" s="162" t="s">
        <v>124</v>
      </c>
      <c r="E508" s="162" t="s">
        <v>3022</v>
      </c>
      <c r="F508" s="193" t="s">
        <v>2259</v>
      </c>
      <c r="G508" s="52"/>
      <c r="H508" s="52"/>
      <c r="I508" s="278">
        <v>46069</v>
      </c>
      <c r="J508" s="280">
        <v>46082</v>
      </c>
      <c r="K508" s="342" t="s">
        <v>2</v>
      </c>
      <c r="L508" s="188" t="s">
        <v>2245</v>
      </c>
      <c r="M508" s="160">
        <v>1</v>
      </c>
      <c r="N508" s="160">
        <v>0</v>
      </c>
      <c r="O508" s="161" t="s">
        <v>2246</v>
      </c>
      <c r="P508" s="138"/>
    </row>
    <row r="509" spans="1:16" s="137" customFormat="1" ht="72" hidden="1" customHeight="1">
      <c r="A509" s="190">
        <v>481</v>
      </c>
      <c r="B509" s="162" t="s">
        <v>3036</v>
      </c>
      <c r="C509" s="162">
        <v>0</v>
      </c>
      <c r="D509" s="162" t="s">
        <v>124</v>
      </c>
      <c r="E509" s="158" t="s">
        <v>3022</v>
      </c>
      <c r="F509" s="194" t="s">
        <v>2260</v>
      </c>
      <c r="G509" s="52"/>
      <c r="H509" s="52"/>
      <c r="I509" s="278">
        <v>46069</v>
      </c>
      <c r="J509" s="280">
        <v>46091</v>
      </c>
      <c r="K509" s="342" t="s">
        <v>2</v>
      </c>
      <c r="L509" s="188" t="s">
        <v>2245</v>
      </c>
      <c r="M509" s="160">
        <v>1</v>
      </c>
      <c r="N509" s="160">
        <v>0</v>
      </c>
      <c r="O509" s="161" t="s">
        <v>2246</v>
      </c>
      <c r="P509" s="138"/>
    </row>
    <row r="510" spans="1:16" s="137" customFormat="1" ht="72" hidden="1" customHeight="1">
      <c r="A510" s="191">
        <v>482</v>
      </c>
      <c r="B510" s="162" t="s">
        <v>3037</v>
      </c>
      <c r="C510" s="162">
        <v>0</v>
      </c>
      <c r="D510" s="162" t="s">
        <v>124</v>
      </c>
      <c r="E510" s="162" t="s">
        <v>3022</v>
      </c>
      <c r="F510" s="193" t="s">
        <v>331</v>
      </c>
      <c r="G510" s="52"/>
      <c r="H510" s="52"/>
      <c r="I510" s="278">
        <v>46069</v>
      </c>
      <c r="J510" s="280">
        <v>46082</v>
      </c>
      <c r="K510" s="342" t="s">
        <v>2</v>
      </c>
      <c r="L510" s="188" t="s">
        <v>2245</v>
      </c>
      <c r="M510" s="160">
        <v>1</v>
      </c>
      <c r="N510" s="160">
        <v>0</v>
      </c>
      <c r="O510" s="161" t="s">
        <v>2246</v>
      </c>
      <c r="P510" s="138"/>
    </row>
    <row r="511" spans="1:16" s="137" customFormat="1" ht="72" hidden="1" customHeight="1">
      <c r="A511" s="192">
        <v>483</v>
      </c>
      <c r="B511" s="162" t="s">
        <v>3038</v>
      </c>
      <c r="C511" s="162">
        <v>0</v>
      </c>
      <c r="D511" s="162" t="s">
        <v>124</v>
      </c>
      <c r="E511" s="158" t="s">
        <v>3022</v>
      </c>
      <c r="F511" s="194" t="s">
        <v>1747</v>
      </c>
      <c r="G511" s="52"/>
      <c r="H511" s="52"/>
      <c r="I511" s="278">
        <v>46069</v>
      </c>
      <c r="J511" s="280">
        <v>46091</v>
      </c>
      <c r="K511" s="342" t="s">
        <v>2</v>
      </c>
      <c r="L511" s="188" t="s">
        <v>2245</v>
      </c>
      <c r="M511" s="160">
        <v>1</v>
      </c>
      <c r="N511" s="160">
        <v>0</v>
      </c>
      <c r="O511" s="161" t="s">
        <v>2246</v>
      </c>
      <c r="P511" s="138"/>
    </row>
    <row r="512" spans="1:16" s="137" customFormat="1" ht="72" hidden="1" customHeight="1">
      <c r="A512" s="190">
        <v>484</v>
      </c>
      <c r="B512" s="162" t="s">
        <v>3039</v>
      </c>
      <c r="C512" s="162">
        <v>0</v>
      </c>
      <c r="D512" s="162" t="s">
        <v>124</v>
      </c>
      <c r="E512" s="162" t="s">
        <v>3040</v>
      </c>
      <c r="F512" s="193" t="s">
        <v>1977</v>
      </c>
      <c r="G512" s="52"/>
      <c r="H512" s="52"/>
      <c r="I512" s="278">
        <v>46069</v>
      </c>
      <c r="J512" s="280"/>
      <c r="K512" s="164" t="s">
        <v>8</v>
      </c>
      <c r="L512" s="188" t="s">
        <v>2245</v>
      </c>
      <c r="M512" s="160">
        <v>1</v>
      </c>
      <c r="N512" s="160">
        <v>0</v>
      </c>
      <c r="O512" s="161" t="s">
        <v>2246</v>
      </c>
      <c r="P512" s="138"/>
    </row>
    <row r="513" spans="1:16" s="137" customFormat="1" ht="72" hidden="1" customHeight="1">
      <c r="A513" s="191">
        <v>485</v>
      </c>
      <c r="B513" s="162" t="s">
        <v>3041</v>
      </c>
      <c r="C513" s="162">
        <v>0</v>
      </c>
      <c r="D513" s="162" t="s">
        <v>124</v>
      </c>
      <c r="E513" s="158" t="s">
        <v>3040</v>
      </c>
      <c r="F513" s="194" t="s">
        <v>2263</v>
      </c>
      <c r="G513" s="52"/>
      <c r="H513" s="52"/>
      <c r="I513" s="278">
        <v>46069</v>
      </c>
      <c r="J513" s="280">
        <v>46089</v>
      </c>
      <c r="K513" s="342" t="s">
        <v>2</v>
      </c>
      <c r="L513" s="188" t="s">
        <v>2245</v>
      </c>
      <c r="M513" s="160">
        <v>1</v>
      </c>
      <c r="N513" s="160">
        <v>0</v>
      </c>
      <c r="O513" s="161" t="s">
        <v>2246</v>
      </c>
      <c r="P513" s="138"/>
    </row>
    <row r="514" spans="1:16" s="137" customFormat="1" ht="72" hidden="1" customHeight="1">
      <c r="A514" s="192">
        <v>486</v>
      </c>
      <c r="B514" s="162" t="s">
        <v>3042</v>
      </c>
      <c r="C514" s="162">
        <v>0</v>
      </c>
      <c r="D514" s="162" t="s">
        <v>124</v>
      </c>
      <c r="E514" s="162" t="s">
        <v>3040</v>
      </c>
      <c r="F514" s="193" t="s">
        <v>2264</v>
      </c>
      <c r="G514" s="52"/>
      <c r="H514" s="52"/>
      <c r="I514" s="278">
        <v>46069</v>
      </c>
      <c r="J514" s="280">
        <v>46089</v>
      </c>
      <c r="K514" s="342" t="s">
        <v>2</v>
      </c>
      <c r="L514" s="188" t="s">
        <v>2245</v>
      </c>
      <c r="M514" s="160">
        <v>1</v>
      </c>
      <c r="N514" s="160">
        <v>0</v>
      </c>
      <c r="O514" s="161" t="s">
        <v>2246</v>
      </c>
      <c r="P514" s="138"/>
    </row>
    <row r="515" spans="1:16" s="137" customFormat="1" ht="72" hidden="1" customHeight="1">
      <c r="A515" s="190">
        <v>487</v>
      </c>
      <c r="B515" s="162" t="s">
        <v>3043</v>
      </c>
      <c r="C515" s="162">
        <v>0</v>
      </c>
      <c r="D515" s="162" t="s">
        <v>124</v>
      </c>
      <c r="E515" s="158" t="s">
        <v>3040</v>
      </c>
      <c r="F515" s="194" t="s">
        <v>587</v>
      </c>
      <c r="G515" s="52"/>
      <c r="H515" s="52"/>
      <c r="I515" s="278">
        <v>46069</v>
      </c>
      <c r="J515" s="280"/>
      <c r="K515" s="164" t="s">
        <v>8</v>
      </c>
      <c r="L515" s="188" t="s">
        <v>2245</v>
      </c>
      <c r="M515" s="160">
        <v>1</v>
      </c>
      <c r="N515" s="160">
        <v>0</v>
      </c>
      <c r="O515" s="161" t="s">
        <v>2246</v>
      </c>
      <c r="P515" s="138"/>
    </row>
    <row r="516" spans="1:16" s="137" customFormat="1" ht="72" hidden="1" customHeight="1">
      <c r="A516" s="191">
        <v>488</v>
      </c>
      <c r="B516" s="162" t="s">
        <v>3044</v>
      </c>
      <c r="C516" s="162">
        <v>0</v>
      </c>
      <c r="D516" s="162" t="s">
        <v>124</v>
      </c>
      <c r="E516" s="162" t="s">
        <v>3040</v>
      </c>
      <c r="F516" s="193" t="s">
        <v>1978</v>
      </c>
      <c r="G516" s="52"/>
      <c r="H516" s="52"/>
      <c r="I516" s="278">
        <v>46069</v>
      </c>
      <c r="J516" s="280">
        <v>46089</v>
      </c>
      <c r="K516" s="342" t="s">
        <v>2</v>
      </c>
      <c r="L516" s="188" t="s">
        <v>2245</v>
      </c>
      <c r="M516" s="160">
        <v>1</v>
      </c>
      <c r="N516" s="160">
        <v>0</v>
      </c>
      <c r="O516" s="161" t="s">
        <v>2246</v>
      </c>
      <c r="P516" s="138"/>
    </row>
    <row r="517" spans="1:16" s="137" customFormat="1" ht="72" hidden="1" customHeight="1">
      <c r="A517" s="192">
        <v>489</v>
      </c>
      <c r="B517" s="162" t="s">
        <v>3045</v>
      </c>
      <c r="C517" s="162">
        <v>0</v>
      </c>
      <c r="D517" s="162" t="s">
        <v>124</v>
      </c>
      <c r="E517" s="158" t="s">
        <v>3040</v>
      </c>
      <c r="F517" s="194" t="s">
        <v>2273</v>
      </c>
      <c r="G517" s="52"/>
      <c r="H517" s="52"/>
      <c r="I517" s="278">
        <v>46069</v>
      </c>
      <c r="J517" s="280">
        <v>46106</v>
      </c>
      <c r="K517" s="342" t="s">
        <v>2</v>
      </c>
      <c r="L517" s="188" t="s">
        <v>2245</v>
      </c>
      <c r="M517" s="160">
        <v>1</v>
      </c>
      <c r="N517" s="160">
        <v>0</v>
      </c>
      <c r="O517" s="161" t="s">
        <v>2246</v>
      </c>
      <c r="P517" s="138"/>
    </row>
    <row r="518" spans="1:16" s="137" customFormat="1" ht="72" hidden="1" customHeight="1">
      <c r="A518" s="190">
        <v>490</v>
      </c>
      <c r="B518" s="162" t="s">
        <v>3046</v>
      </c>
      <c r="C518" s="162">
        <v>0</v>
      </c>
      <c r="D518" s="162" t="s">
        <v>124</v>
      </c>
      <c r="E518" s="162" t="s">
        <v>3040</v>
      </c>
      <c r="F518" s="193" t="s">
        <v>592</v>
      </c>
      <c r="G518" s="52"/>
      <c r="H518" s="52"/>
      <c r="I518" s="278">
        <v>46069</v>
      </c>
      <c r="J518" s="280">
        <v>46089</v>
      </c>
      <c r="K518" s="342" t="s">
        <v>2</v>
      </c>
      <c r="L518" s="188" t="s">
        <v>2245</v>
      </c>
      <c r="M518" s="160">
        <v>1</v>
      </c>
      <c r="N518" s="160">
        <v>0</v>
      </c>
      <c r="O518" s="161" t="s">
        <v>2246</v>
      </c>
      <c r="P518" s="138"/>
    </row>
    <row r="519" spans="1:16" s="137" customFormat="1" ht="72" hidden="1" customHeight="1">
      <c r="A519" s="191">
        <v>491</v>
      </c>
      <c r="B519" s="162" t="s">
        <v>3047</v>
      </c>
      <c r="C519" s="162">
        <v>0</v>
      </c>
      <c r="D519" s="162" t="s">
        <v>124</v>
      </c>
      <c r="E519" s="158" t="s">
        <v>3040</v>
      </c>
      <c r="F519" s="194" t="s">
        <v>327</v>
      </c>
      <c r="G519" s="52"/>
      <c r="H519" s="52"/>
      <c r="I519" s="278">
        <v>46069</v>
      </c>
      <c r="J519" s="280">
        <v>46072</v>
      </c>
      <c r="K519" s="342" t="s">
        <v>2</v>
      </c>
      <c r="L519" s="188" t="s">
        <v>2245</v>
      </c>
      <c r="M519" s="160">
        <v>1</v>
      </c>
      <c r="N519" s="160">
        <v>0</v>
      </c>
      <c r="O519" s="161" t="s">
        <v>2246</v>
      </c>
      <c r="P519" s="138"/>
    </row>
    <row r="520" spans="1:16" s="137" customFormat="1" ht="72" hidden="1" customHeight="1">
      <c r="A520" s="192">
        <v>492</v>
      </c>
      <c r="B520" s="162" t="s">
        <v>3048</v>
      </c>
      <c r="C520" s="162">
        <v>0</v>
      </c>
      <c r="D520" s="162" t="s">
        <v>124</v>
      </c>
      <c r="E520" s="162" t="s">
        <v>3040</v>
      </c>
      <c r="F520" s="193" t="s">
        <v>328</v>
      </c>
      <c r="G520" s="52"/>
      <c r="H520" s="52"/>
      <c r="I520" s="278">
        <v>46069</v>
      </c>
      <c r="J520" s="280">
        <v>46089</v>
      </c>
      <c r="K520" s="342" t="s">
        <v>2</v>
      </c>
      <c r="L520" s="188" t="s">
        <v>2245</v>
      </c>
      <c r="M520" s="160">
        <v>1</v>
      </c>
      <c r="N520" s="160">
        <v>0</v>
      </c>
      <c r="O520" s="161" t="s">
        <v>2246</v>
      </c>
      <c r="P520" s="138"/>
    </row>
    <row r="521" spans="1:16" s="137" customFormat="1" ht="72" hidden="1" customHeight="1">
      <c r="A521" s="190">
        <v>493</v>
      </c>
      <c r="B521" s="162" t="s">
        <v>3049</v>
      </c>
      <c r="C521" s="162">
        <v>0</v>
      </c>
      <c r="D521" s="162" t="s">
        <v>124</v>
      </c>
      <c r="E521" s="158" t="s">
        <v>3040</v>
      </c>
      <c r="F521" s="194" t="s">
        <v>1745</v>
      </c>
      <c r="G521" s="52"/>
      <c r="H521" s="52"/>
      <c r="I521" s="278">
        <v>46069</v>
      </c>
      <c r="J521" s="280">
        <v>46089</v>
      </c>
      <c r="K521" s="342" t="s">
        <v>2</v>
      </c>
      <c r="L521" s="188" t="s">
        <v>2245</v>
      </c>
      <c r="M521" s="160">
        <v>1</v>
      </c>
      <c r="N521" s="160">
        <v>0</v>
      </c>
      <c r="O521" s="161" t="s">
        <v>2246</v>
      </c>
      <c r="P521" s="138"/>
    </row>
    <row r="522" spans="1:16" s="137" customFormat="1" ht="72" hidden="1" customHeight="1">
      <c r="A522" s="191">
        <v>494</v>
      </c>
      <c r="B522" s="162" t="s">
        <v>3050</v>
      </c>
      <c r="C522" s="162">
        <v>0</v>
      </c>
      <c r="D522" s="162" t="s">
        <v>124</v>
      </c>
      <c r="E522" s="162" t="s">
        <v>3040</v>
      </c>
      <c r="F522" s="193" t="s">
        <v>2004</v>
      </c>
      <c r="G522" s="52"/>
      <c r="H522" s="52"/>
      <c r="I522" s="278">
        <v>46069</v>
      </c>
      <c r="J522" s="280">
        <v>46091</v>
      </c>
      <c r="K522" s="337" t="s">
        <v>2</v>
      </c>
      <c r="L522" s="188" t="s">
        <v>2245</v>
      </c>
      <c r="M522" s="160">
        <v>1</v>
      </c>
      <c r="N522" s="160">
        <v>0</v>
      </c>
      <c r="O522" s="161" t="s">
        <v>2246</v>
      </c>
      <c r="P522" s="138"/>
    </row>
    <row r="523" spans="1:16" s="137" customFormat="1" ht="72" hidden="1" customHeight="1">
      <c r="A523" s="192">
        <v>495</v>
      </c>
      <c r="B523" s="162" t="s">
        <v>3051</v>
      </c>
      <c r="C523" s="162">
        <v>0</v>
      </c>
      <c r="D523" s="162" t="s">
        <v>124</v>
      </c>
      <c r="E523" s="158" t="s">
        <v>3040</v>
      </c>
      <c r="F523" s="194" t="s">
        <v>2005</v>
      </c>
      <c r="G523" s="52"/>
      <c r="H523" s="52"/>
      <c r="I523" s="278">
        <v>46069</v>
      </c>
      <c r="J523" s="280">
        <v>46056</v>
      </c>
      <c r="K523" s="337" t="s">
        <v>2</v>
      </c>
      <c r="L523" s="188" t="s">
        <v>2245</v>
      </c>
      <c r="M523" s="160">
        <v>1</v>
      </c>
      <c r="N523" s="160">
        <v>0</v>
      </c>
      <c r="O523" s="161" t="s">
        <v>2246</v>
      </c>
      <c r="P523" s="138"/>
    </row>
    <row r="524" spans="1:16" s="137" customFormat="1" ht="72" hidden="1" customHeight="1">
      <c r="A524" s="190">
        <v>496</v>
      </c>
      <c r="B524" s="162" t="s">
        <v>3052</v>
      </c>
      <c r="C524" s="162">
        <v>0</v>
      </c>
      <c r="D524" s="162" t="s">
        <v>124</v>
      </c>
      <c r="E524" s="162" t="s">
        <v>3040</v>
      </c>
      <c r="F524" s="193" t="s">
        <v>2006</v>
      </c>
      <c r="G524" s="52"/>
      <c r="H524" s="52"/>
      <c r="I524" s="278">
        <v>46069</v>
      </c>
      <c r="J524" s="280">
        <v>46106</v>
      </c>
      <c r="K524" s="370" t="s">
        <v>2</v>
      </c>
      <c r="L524" s="188" t="s">
        <v>2245</v>
      </c>
      <c r="M524" s="160">
        <v>1</v>
      </c>
      <c r="N524" s="160">
        <v>0</v>
      </c>
      <c r="O524" s="161" t="s">
        <v>2246</v>
      </c>
      <c r="P524" s="138"/>
    </row>
    <row r="525" spans="1:16" s="137" customFormat="1" ht="72" hidden="1" customHeight="1">
      <c r="A525" s="191">
        <v>497</v>
      </c>
      <c r="B525" s="162" t="s">
        <v>3053</v>
      </c>
      <c r="C525" s="162">
        <v>0</v>
      </c>
      <c r="D525" s="162" t="s">
        <v>124</v>
      </c>
      <c r="E525" s="158" t="s">
        <v>3040</v>
      </c>
      <c r="F525" s="194" t="s">
        <v>2259</v>
      </c>
      <c r="G525" s="52"/>
      <c r="H525" s="52"/>
      <c r="I525" s="278">
        <v>46069</v>
      </c>
      <c r="J525" s="280">
        <v>46056</v>
      </c>
      <c r="K525" s="337" t="s">
        <v>2</v>
      </c>
      <c r="L525" s="188" t="s">
        <v>2245</v>
      </c>
      <c r="M525" s="160">
        <v>1</v>
      </c>
      <c r="N525" s="160">
        <v>0</v>
      </c>
      <c r="O525" s="161" t="s">
        <v>2246</v>
      </c>
      <c r="P525" s="138"/>
    </row>
    <row r="526" spans="1:16" s="137" customFormat="1" ht="72" hidden="1" customHeight="1">
      <c r="A526" s="192">
        <v>498</v>
      </c>
      <c r="B526" s="162" t="s">
        <v>3054</v>
      </c>
      <c r="C526" s="162">
        <v>0</v>
      </c>
      <c r="D526" s="162" t="s">
        <v>124</v>
      </c>
      <c r="E526" s="162" t="s">
        <v>3040</v>
      </c>
      <c r="F526" s="193" t="s">
        <v>2260</v>
      </c>
      <c r="G526" s="52"/>
      <c r="H526" s="52"/>
      <c r="I526" s="278">
        <v>46069</v>
      </c>
      <c r="J526" s="280"/>
      <c r="K526" s="164" t="s">
        <v>8</v>
      </c>
      <c r="L526" s="188" t="s">
        <v>2245</v>
      </c>
      <c r="M526" s="160">
        <v>1</v>
      </c>
      <c r="N526" s="160">
        <v>0</v>
      </c>
      <c r="O526" s="161" t="s">
        <v>2246</v>
      </c>
      <c r="P526" s="138"/>
    </row>
    <row r="527" spans="1:16" s="137" customFormat="1" ht="72" hidden="1" customHeight="1">
      <c r="A527" s="190">
        <v>499</v>
      </c>
      <c r="B527" s="162" t="s">
        <v>3055</v>
      </c>
      <c r="C527" s="162">
        <v>0</v>
      </c>
      <c r="D527" s="162" t="s">
        <v>124</v>
      </c>
      <c r="E527" s="158" t="s">
        <v>3040</v>
      </c>
      <c r="F527" s="194" t="s">
        <v>331</v>
      </c>
      <c r="G527" s="52"/>
      <c r="H527" s="52"/>
      <c r="I527" s="278">
        <v>46069</v>
      </c>
      <c r="J527" s="341">
        <v>46089</v>
      </c>
      <c r="K527" s="342" t="s">
        <v>2</v>
      </c>
      <c r="L527" s="188" t="s">
        <v>2245</v>
      </c>
      <c r="M527" s="160">
        <v>1</v>
      </c>
      <c r="N527" s="160">
        <v>0</v>
      </c>
      <c r="O527" s="161" t="s">
        <v>2246</v>
      </c>
      <c r="P527" s="138"/>
    </row>
    <row r="528" spans="1:16" s="137" customFormat="1" ht="72" hidden="1" customHeight="1">
      <c r="A528" s="191">
        <v>500</v>
      </c>
      <c r="B528" s="162" t="s">
        <v>3056</v>
      </c>
      <c r="C528" s="162">
        <v>0</v>
      </c>
      <c r="D528" s="162" t="s">
        <v>124</v>
      </c>
      <c r="E528" s="162" t="s">
        <v>3040</v>
      </c>
      <c r="F528" s="193" t="s">
        <v>1747</v>
      </c>
      <c r="G528" s="52"/>
      <c r="H528" s="52"/>
      <c r="I528" s="278">
        <v>46069</v>
      </c>
      <c r="J528" s="341">
        <v>46072</v>
      </c>
      <c r="K528" s="342" t="s">
        <v>2</v>
      </c>
      <c r="L528" s="188" t="s">
        <v>2245</v>
      </c>
      <c r="M528" s="160">
        <v>1</v>
      </c>
      <c r="N528" s="160">
        <v>0</v>
      </c>
      <c r="O528" s="161" t="s">
        <v>2246</v>
      </c>
      <c r="P528" s="138"/>
    </row>
    <row r="529" spans="1:16" s="137" customFormat="1" ht="72" hidden="1" customHeight="1">
      <c r="A529" s="192">
        <v>501</v>
      </c>
      <c r="B529" s="162" t="s">
        <v>3057</v>
      </c>
      <c r="C529" s="162">
        <v>0</v>
      </c>
      <c r="D529" s="162" t="s">
        <v>124</v>
      </c>
      <c r="E529" s="158" t="s">
        <v>3058</v>
      </c>
      <c r="F529" s="194" t="s">
        <v>1977</v>
      </c>
      <c r="G529" s="52"/>
      <c r="H529" s="52"/>
      <c r="I529" s="278">
        <v>46069</v>
      </c>
      <c r="J529" s="280">
        <v>46089</v>
      </c>
      <c r="K529" s="342" t="s">
        <v>2</v>
      </c>
      <c r="L529" s="188" t="s">
        <v>2245</v>
      </c>
      <c r="M529" s="160">
        <v>1</v>
      </c>
      <c r="N529" s="160">
        <v>0</v>
      </c>
      <c r="O529" s="161" t="s">
        <v>2246</v>
      </c>
      <c r="P529" s="138"/>
    </row>
    <row r="530" spans="1:16" s="137" customFormat="1" ht="72" hidden="1" customHeight="1">
      <c r="A530" s="190">
        <v>502</v>
      </c>
      <c r="B530" s="162" t="s">
        <v>3059</v>
      </c>
      <c r="C530" s="162">
        <v>0</v>
      </c>
      <c r="D530" s="162" t="s">
        <v>124</v>
      </c>
      <c r="E530" s="162" t="s">
        <v>3058</v>
      </c>
      <c r="F530" s="193" t="s">
        <v>2263</v>
      </c>
      <c r="G530" s="52"/>
      <c r="H530" s="52"/>
      <c r="I530" s="278">
        <v>46069</v>
      </c>
      <c r="J530" s="280">
        <v>46089</v>
      </c>
      <c r="K530" s="342" t="s">
        <v>2</v>
      </c>
      <c r="L530" s="188" t="s">
        <v>2245</v>
      </c>
      <c r="M530" s="160">
        <v>1</v>
      </c>
      <c r="N530" s="160">
        <v>0</v>
      </c>
      <c r="O530" s="161" t="s">
        <v>2246</v>
      </c>
      <c r="P530" s="138"/>
    </row>
    <row r="531" spans="1:16" s="137" customFormat="1" ht="72" hidden="1" customHeight="1">
      <c r="A531" s="191">
        <v>503</v>
      </c>
      <c r="B531" s="162" t="s">
        <v>3060</v>
      </c>
      <c r="C531" s="162">
        <v>0</v>
      </c>
      <c r="D531" s="162" t="s">
        <v>124</v>
      </c>
      <c r="E531" s="158" t="s">
        <v>3058</v>
      </c>
      <c r="F531" s="194" t="s">
        <v>2264</v>
      </c>
      <c r="G531" s="52"/>
      <c r="H531" s="52"/>
      <c r="I531" s="278">
        <v>46069</v>
      </c>
      <c r="J531" s="280">
        <v>46091</v>
      </c>
      <c r="K531" s="342" t="s">
        <v>2</v>
      </c>
      <c r="L531" s="188" t="s">
        <v>2245</v>
      </c>
      <c r="M531" s="160">
        <v>1</v>
      </c>
      <c r="N531" s="160">
        <v>0</v>
      </c>
      <c r="O531" s="161" t="s">
        <v>2246</v>
      </c>
      <c r="P531" s="138"/>
    </row>
    <row r="532" spans="1:16" s="137" customFormat="1" ht="72" hidden="1" customHeight="1">
      <c r="A532" s="192">
        <v>504</v>
      </c>
      <c r="B532" s="162" t="s">
        <v>3061</v>
      </c>
      <c r="C532" s="162">
        <v>0</v>
      </c>
      <c r="D532" s="162" t="s">
        <v>124</v>
      </c>
      <c r="E532" s="162" t="s">
        <v>3058</v>
      </c>
      <c r="F532" s="193" t="s">
        <v>587</v>
      </c>
      <c r="G532" s="52"/>
      <c r="H532" s="52"/>
      <c r="I532" s="278">
        <v>46069</v>
      </c>
      <c r="J532" s="341">
        <v>46093</v>
      </c>
      <c r="K532" s="362" t="s">
        <v>2</v>
      </c>
      <c r="L532" s="188" t="s">
        <v>2245</v>
      </c>
      <c r="M532" s="160">
        <v>1</v>
      </c>
      <c r="N532" s="160">
        <v>0</v>
      </c>
      <c r="O532" s="161" t="s">
        <v>2246</v>
      </c>
      <c r="P532" s="138"/>
    </row>
    <row r="533" spans="1:16" s="137" customFormat="1" ht="72" hidden="1" customHeight="1">
      <c r="A533" s="190">
        <v>505</v>
      </c>
      <c r="B533" s="162" t="s">
        <v>3062</v>
      </c>
      <c r="C533" s="162">
        <v>0</v>
      </c>
      <c r="D533" s="162" t="s">
        <v>124</v>
      </c>
      <c r="E533" s="158" t="s">
        <v>3058</v>
      </c>
      <c r="F533" s="194" t="s">
        <v>1978</v>
      </c>
      <c r="G533" s="52"/>
      <c r="H533" s="52"/>
      <c r="I533" s="278">
        <v>46069</v>
      </c>
      <c r="J533" s="280"/>
      <c r="K533" s="164" t="s">
        <v>8</v>
      </c>
      <c r="L533" s="188" t="s">
        <v>2245</v>
      </c>
      <c r="M533" s="160">
        <v>1</v>
      </c>
      <c r="N533" s="160">
        <v>0</v>
      </c>
      <c r="O533" s="161" t="s">
        <v>2246</v>
      </c>
      <c r="P533" s="138"/>
    </row>
    <row r="534" spans="1:16" s="137" customFormat="1" ht="72" hidden="1" customHeight="1">
      <c r="A534" s="191">
        <v>506</v>
      </c>
      <c r="B534" s="162" t="s">
        <v>3063</v>
      </c>
      <c r="C534" s="162">
        <v>0</v>
      </c>
      <c r="D534" s="162" t="s">
        <v>124</v>
      </c>
      <c r="E534" s="162" t="s">
        <v>3058</v>
      </c>
      <c r="F534" s="193" t="s">
        <v>2273</v>
      </c>
      <c r="G534" s="52"/>
      <c r="H534" s="52"/>
      <c r="I534" s="278">
        <v>46069</v>
      </c>
      <c r="J534" s="280">
        <v>46089</v>
      </c>
      <c r="K534" s="342" t="s">
        <v>2</v>
      </c>
      <c r="L534" s="188" t="s">
        <v>2245</v>
      </c>
      <c r="M534" s="160">
        <v>1</v>
      </c>
      <c r="N534" s="160">
        <v>0</v>
      </c>
      <c r="O534" s="161" t="s">
        <v>2246</v>
      </c>
      <c r="P534" s="138"/>
    </row>
    <row r="535" spans="1:16" s="137" customFormat="1" ht="72" hidden="1" customHeight="1">
      <c r="A535" s="192">
        <v>507</v>
      </c>
      <c r="B535" s="162" t="s">
        <v>3064</v>
      </c>
      <c r="C535" s="162">
        <v>0</v>
      </c>
      <c r="D535" s="162" t="s">
        <v>124</v>
      </c>
      <c r="E535" s="158" t="s">
        <v>3058</v>
      </c>
      <c r="F535" s="194" t="s">
        <v>592</v>
      </c>
      <c r="G535" s="52"/>
      <c r="H535" s="52"/>
      <c r="I535" s="278">
        <v>46069</v>
      </c>
      <c r="J535" s="280">
        <v>46089</v>
      </c>
      <c r="K535" s="342" t="s">
        <v>2</v>
      </c>
      <c r="L535" s="188" t="s">
        <v>2245</v>
      </c>
      <c r="M535" s="160">
        <v>1</v>
      </c>
      <c r="N535" s="160">
        <v>0</v>
      </c>
      <c r="O535" s="161" t="s">
        <v>2246</v>
      </c>
      <c r="P535" s="138"/>
    </row>
    <row r="536" spans="1:16" s="137" customFormat="1" ht="72" hidden="1" customHeight="1">
      <c r="A536" s="190">
        <v>508</v>
      </c>
      <c r="B536" s="162" t="s">
        <v>3065</v>
      </c>
      <c r="C536" s="162">
        <v>0</v>
      </c>
      <c r="D536" s="162" t="s">
        <v>124</v>
      </c>
      <c r="E536" s="162" t="s">
        <v>3058</v>
      </c>
      <c r="F536" s="193" t="s">
        <v>327</v>
      </c>
      <c r="G536" s="52"/>
      <c r="H536" s="52"/>
      <c r="I536" s="278">
        <v>46069</v>
      </c>
      <c r="J536" s="341">
        <v>46093</v>
      </c>
      <c r="K536" s="362" t="s">
        <v>2</v>
      </c>
      <c r="L536" s="188" t="s">
        <v>2245</v>
      </c>
      <c r="M536" s="160">
        <v>1</v>
      </c>
      <c r="N536" s="160">
        <v>0</v>
      </c>
      <c r="O536" s="161" t="s">
        <v>2246</v>
      </c>
      <c r="P536" s="138"/>
    </row>
    <row r="537" spans="1:16" s="137" customFormat="1" ht="72" hidden="1" customHeight="1">
      <c r="A537" s="191">
        <v>509</v>
      </c>
      <c r="B537" s="162" t="s">
        <v>3066</v>
      </c>
      <c r="C537" s="162">
        <v>0</v>
      </c>
      <c r="D537" s="162" t="s">
        <v>124</v>
      </c>
      <c r="E537" s="158" t="s">
        <v>3058</v>
      </c>
      <c r="F537" s="194" t="s">
        <v>328</v>
      </c>
      <c r="G537" s="52"/>
      <c r="H537" s="52"/>
      <c r="I537" s="278">
        <v>46069</v>
      </c>
      <c r="J537" s="341">
        <v>46093</v>
      </c>
      <c r="K537" s="362" t="s">
        <v>2</v>
      </c>
      <c r="L537" s="188" t="s">
        <v>2245</v>
      </c>
      <c r="M537" s="160">
        <v>1</v>
      </c>
      <c r="N537" s="160">
        <v>0</v>
      </c>
      <c r="O537" s="161" t="s">
        <v>2246</v>
      </c>
      <c r="P537" s="138"/>
    </row>
    <row r="538" spans="1:16" s="137" customFormat="1" ht="72" hidden="1" customHeight="1">
      <c r="A538" s="192">
        <v>510</v>
      </c>
      <c r="B538" s="162" t="s">
        <v>3067</v>
      </c>
      <c r="C538" s="162">
        <v>0</v>
      </c>
      <c r="D538" s="162" t="s">
        <v>124</v>
      </c>
      <c r="E538" s="162" t="s">
        <v>3058</v>
      </c>
      <c r="F538" s="193" t="s">
        <v>1745</v>
      </c>
      <c r="G538" s="52"/>
      <c r="H538" s="52"/>
      <c r="I538" s="278">
        <v>46069</v>
      </c>
      <c r="J538" s="280">
        <v>46091</v>
      </c>
      <c r="K538" s="362" t="s">
        <v>2</v>
      </c>
      <c r="L538" s="188" t="s">
        <v>2245</v>
      </c>
      <c r="M538" s="160">
        <v>1</v>
      </c>
      <c r="N538" s="160">
        <v>0</v>
      </c>
      <c r="O538" s="161" t="s">
        <v>2246</v>
      </c>
      <c r="P538" s="138"/>
    </row>
    <row r="539" spans="1:16" s="137" customFormat="1" ht="72" hidden="1" customHeight="1">
      <c r="A539" s="190">
        <v>511</v>
      </c>
      <c r="B539" s="162" t="s">
        <v>3068</v>
      </c>
      <c r="C539" s="162">
        <v>0</v>
      </c>
      <c r="D539" s="162" t="s">
        <v>124</v>
      </c>
      <c r="E539" s="158" t="s">
        <v>3058</v>
      </c>
      <c r="F539" s="194" t="s">
        <v>2004</v>
      </c>
      <c r="G539" s="52"/>
      <c r="H539" s="52"/>
      <c r="I539" s="278">
        <v>46069</v>
      </c>
      <c r="J539" s="341">
        <v>46093</v>
      </c>
      <c r="K539" s="350" t="s">
        <v>4</v>
      </c>
      <c r="L539" s="188" t="s">
        <v>2245</v>
      </c>
      <c r="M539" s="160">
        <v>1</v>
      </c>
      <c r="N539" s="160">
        <v>0</v>
      </c>
      <c r="O539" s="161" t="s">
        <v>2246</v>
      </c>
      <c r="P539" s="138"/>
    </row>
    <row r="540" spans="1:16" s="137" customFormat="1" ht="72" hidden="1" customHeight="1">
      <c r="A540" s="191">
        <v>512</v>
      </c>
      <c r="B540" s="162" t="s">
        <v>3069</v>
      </c>
      <c r="C540" s="162">
        <v>0</v>
      </c>
      <c r="D540" s="162" t="s">
        <v>124</v>
      </c>
      <c r="E540" s="162" t="s">
        <v>3058</v>
      </c>
      <c r="F540" s="193" t="s">
        <v>2005</v>
      </c>
      <c r="G540" s="52"/>
      <c r="H540" s="52"/>
      <c r="I540" s="278">
        <v>46069</v>
      </c>
      <c r="J540" s="341">
        <v>46093</v>
      </c>
      <c r="K540" s="350" t="s">
        <v>4</v>
      </c>
      <c r="L540" s="188" t="s">
        <v>2245</v>
      </c>
      <c r="M540" s="160">
        <v>1</v>
      </c>
      <c r="N540" s="160">
        <v>0</v>
      </c>
      <c r="O540" s="161" t="s">
        <v>2246</v>
      </c>
      <c r="P540" s="138"/>
    </row>
    <row r="541" spans="1:16" s="137" customFormat="1" ht="72" hidden="1" customHeight="1">
      <c r="A541" s="192">
        <v>513</v>
      </c>
      <c r="B541" s="162" t="s">
        <v>3070</v>
      </c>
      <c r="C541" s="162">
        <v>0</v>
      </c>
      <c r="D541" s="162" t="s">
        <v>124</v>
      </c>
      <c r="E541" s="158" t="s">
        <v>3058</v>
      </c>
      <c r="F541" s="194" t="s">
        <v>2006</v>
      </c>
      <c r="G541" s="52"/>
      <c r="H541" s="52"/>
      <c r="I541" s="278">
        <v>46069</v>
      </c>
      <c r="J541" s="280"/>
      <c r="K541" s="164" t="s">
        <v>8</v>
      </c>
      <c r="L541" s="188" t="s">
        <v>2245</v>
      </c>
      <c r="M541" s="160">
        <v>1</v>
      </c>
      <c r="N541" s="160">
        <v>0</v>
      </c>
      <c r="O541" s="161" t="s">
        <v>2246</v>
      </c>
      <c r="P541" s="138"/>
    </row>
    <row r="542" spans="1:16" s="137" customFormat="1" ht="72" hidden="1" customHeight="1">
      <c r="A542" s="190">
        <v>514</v>
      </c>
      <c r="B542" s="162" t="s">
        <v>3071</v>
      </c>
      <c r="C542" s="162">
        <v>0</v>
      </c>
      <c r="D542" s="162" t="s">
        <v>124</v>
      </c>
      <c r="E542" s="162" t="s">
        <v>3058</v>
      </c>
      <c r="F542" s="193" t="s">
        <v>2259</v>
      </c>
      <c r="G542" s="52"/>
      <c r="H542" s="52"/>
      <c r="I542" s="278">
        <v>46069</v>
      </c>
      <c r="J542" s="280">
        <v>46089</v>
      </c>
      <c r="K542" s="342" t="s">
        <v>2</v>
      </c>
      <c r="L542" s="188" t="s">
        <v>2245</v>
      </c>
      <c r="M542" s="160">
        <v>1</v>
      </c>
      <c r="N542" s="160">
        <v>0</v>
      </c>
      <c r="O542" s="161" t="s">
        <v>2246</v>
      </c>
      <c r="P542" s="138"/>
    </row>
    <row r="543" spans="1:16" s="137" customFormat="1" ht="72" hidden="1" customHeight="1">
      <c r="A543" s="191">
        <v>515</v>
      </c>
      <c r="B543" s="162" t="s">
        <v>3072</v>
      </c>
      <c r="C543" s="162">
        <v>0</v>
      </c>
      <c r="D543" s="162" t="s">
        <v>124</v>
      </c>
      <c r="E543" s="158" t="s">
        <v>3058</v>
      </c>
      <c r="F543" s="194" t="s">
        <v>2260</v>
      </c>
      <c r="G543" s="52"/>
      <c r="H543" s="52"/>
      <c r="I543" s="278">
        <v>46069</v>
      </c>
      <c r="J543" s="280">
        <v>46106</v>
      </c>
      <c r="K543" s="164" t="s">
        <v>4</v>
      </c>
      <c r="L543" s="188" t="s">
        <v>2245</v>
      </c>
      <c r="M543" s="160">
        <v>1</v>
      </c>
      <c r="N543" s="160">
        <v>0</v>
      </c>
      <c r="O543" s="161" t="s">
        <v>2246</v>
      </c>
      <c r="P543" s="138"/>
    </row>
    <row r="544" spans="1:16" s="137" customFormat="1" ht="72" hidden="1" customHeight="1">
      <c r="A544" s="192">
        <v>516</v>
      </c>
      <c r="B544" s="162" t="s">
        <v>3073</v>
      </c>
      <c r="C544" s="162">
        <v>0</v>
      </c>
      <c r="D544" s="162" t="s">
        <v>124</v>
      </c>
      <c r="E544" s="162" t="s">
        <v>3058</v>
      </c>
      <c r="F544" s="193" t="s">
        <v>331</v>
      </c>
      <c r="G544" s="52"/>
      <c r="H544" s="52"/>
      <c r="I544" s="278">
        <v>46069</v>
      </c>
      <c r="J544" s="280">
        <v>46089</v>
      </c>
      <c r="K544" s="342" t="s">
        <v>2</v>
      </c>
      <c r="L544" s="188" t="s">
        <v>2245</v>
      </c>
      <c r="M544" s="160">
        <v>1</v>
      </c>
      <c r="N544" s="160">
        <v>0</v>
      </c>
      <c r="O544" s="161" t="s">
        <v>2246</v>
      </c>
      <c r="P544" s="138"/>
    </row>
    <row r="545" spans="1:16" s="137" customFormat="1" ht="72" hidden="1" customHeight="1">
      <c r="A545" s="190">
        <v>517</v>
      </c>
      <c r="B545" s="162" t="s">
        <v>3074</v>
      </c>
      <c r="C545" s="162">
        <v>0</v>
      </c>
      <c r="D545" s="162" t="s">
        <v>124</v>
      </c>
      <c r="E545" s="158" t="s">
        <v>3058</v>
      </c>
      <c r="F545" s="194" t="s">
        <v>1747</v>
      </c>
      <c r="G545" s="52"/>
      <c r="H545" s="52"/>
      <c r="I545" s="278">
        <v>46069</v>
      </c>
      <c r="J545" s="280">
        <v>46091</v>
      </c>
      <c r="K545" s="342" t="s">
        <v>2</v>
      </c>
      <c r="L545" s="188" t="s">
        <v>2245</v>
      </c>
      <c r="M545" s="160">
        <v>1</v>
      </c>
      <c r="N545" s="160">
        <v>0</v>
      </c>
      <c r="O545" s="161" t="s">
        <v>2246</v>
      </c>
      <c r="P545" s="138"/>
    </row>
    <row r="546" spans="1:16" s="137" customFormat="1" ht="72" hidden="1" customHeight="1">
      <c r="A546" s="191">
        <v>518</v>
      </c>
      <c r="B546" s="162" t="s">
        <v>3442</v>
      </c>
      <c r="C546" s="162">
        <v>0</v>
      </c>
      <c r="D546" s="162" t="s">
        <v>124</v>
      </c>
      <c r="E546" s="137" t="s">
        <v>3443</v>
      </c>
      <c r="F546" s="303" t="s">
        <v>1977</v>
      </c>
      <c r="I546" s="304"/>
      <c r="J546" s="329">
        <v>46089</v>
      </c>
      <c r="K546" s="362" t="s">
        <v>2</v>
      </c>
      <c r="L546" s="188" t="s">
        <v>2245</v>
      </c>
      <c r="M546" s="160">
        <v>1</v>
      </c>
      <c r="N546" s="160">
        <v>0</v>
      </c>
      <c r="O546" s="161" t="s">
        <v>2246</v>
      </c>
      <c r="P546" s="305"/>
    </row>
    <row r="547" spans="1:16" s="137" customFormat="1" ht="72" hidden="1" customHeight="1">
      <c r="A547" s="192">
        <v>519</v>
      </c>
      <c r="B547" s="162" t="s">
        <v>3444</v>
      </c>
      <c r="C547" s="162">
        <v>0</v>
      </c>
      <c r="D547" s="162" t="s">
        <v>124</v>
      </c>
      <c r="E547" s="137" t="s">
        <v>3443</v>
      </c>
      <c r="F547" s="303" t="s">
        <v>3445</v>
      </c>
      <c r="I547" s="304"/>
      <c r="J547" s="329">
        <v>46089</v>
      </c>
      <c r="K547" s="362" t="s">
        <v>2</v>
      </c>
      <c r="L547" s="188" t="s">
        <v>2245</v>
      </c>
      <c r="M547" s="160">
        <v>1</v>
      </c>
      <c r="N547" s="160">
        <v>0</v>
      </c>
      <c r="O547" s="161" t="s">
        <v>2246</v>
      </c>
      <c r="P547" s="305"/>
    </row>
    <row r="548" spans="1:16" s="137" customFormat="1" ht="72" hidden="1" customHeight="1">
      <c r="A548" s="190">
        <v>520</v>
      </c>
      <c r="B548" s="162" t="s">
        <v>3446</v>
      </c>
      <c r="C548" s="162">
        <v>0</v>
      </c>
      <c r="D548" s="162" t="s">
        <v>124</v>
      </c>
      <c r="E548" s="137" t="s">
        <v>3443</v>
      </c>
      <c r="F548" s="303" t="s">
        <v>2264</v>
      </c>
      <c r="I548" s="304"/>
      <c r="J548" s="329"/>
      <c r="K548" s="164" t="s">
        <v>8</v>
      </c>
      <c r="L548" s="188" t="s">
        <v>2245</v>
      </c>
      <c r="M548" s="160">
        <v>1</v>
      </c>
      <c r="N548" s="160">
        <v>0</v>
      </c>
      <c r="O548" s="161" t="s">
        <v>2246</v>
      </c>
      <c r="P548" s="305"/>
    </row>
    <row r="549" spans="1:16" s="137" customFormat="1" ht="72" hidden="1" customHeight="1">
      <c r="A549" s="191">
        <v>521</v>
      </c>
      <c r="B549" s="162" t="s">
        <v>3447</v>
      </c>
      <c r="C549" s="162">
        <v>0</v>
      </c>
      <c r="D549" s="162" t="s">
        <v>124</v>
      </c>
      <c r="E549" s="137" t="s">
        <v>3443</v>
      </c>
      <c r="F549" s="303" t="s">
        <v>3448</v>
      </c>
      <c r="I549" s="304"/>
      <c r="J549" s="329">
        <v>46089</v>
      </c>
      <c r="K549" s="362" t="s">
        <v>2</v>
      </c>
      <c r="L549" s="188" t="s">
        <v>2245</v>
      </c>
      <c r="M549" s="160">
        <v>1</v>
      </c>
      <c r="N549" s="160">
        <v>0</v>
      </c>
      <c r="O549" s="161" t="s">
        <v>2246</v>
      </c>
      <c r="P549" s="305"/>
    </row>
    <row r="550" spans="1:16" s="137" customFormat="1" ht="72" hidden="1" customHeight="1">
      <c r="A550" s="192">
        <v>522</v>
      </c>
      <c r="B550" s="162" t="s">
        <v>3449</v>
      </c>
      <c r="C550" s="162">
        <v>0</v>
      </c>
      <c r="D550" s="162" t="s">
        <v>124</v>
      </c>
      <c r="E550" s="137" t="s">
        <v>3443</v>
      </c>
      <c r="F550" s="303" t="s">
        <v>3450</v>
      </c>
      <c r="I550" s="304"/>
      <c r="J550" s="329"/>
      <c r="K550" s="164" t="s">
        <v>8</v>
      </c>
      <c r="L550" s="188" t="s">
        <v>2245</v>
      </c>
      <c r="M550" s="160">
        <v>1</v>
      </c>
      <c r="N550" s="160">
        <v>0</v>
      </c>
      <c r="O550" s="161" t="s">
        <v>2246</v>
      </c>
      <c r="P550" s="305"/>
    </row>
    <row r="551" spans="1:16" s="137" customFormat="1" ht="72" hidden="1" customHeight="1">
      <c r="A551" s="190">
        <v>523</v>
      </c>
      <c r="B551" s="162" t="s">
        <v>3451</v>
      </c>
      <c r="C551" s="162">
        <v>0</v>
      </c>
      <c r="D551" s="162" t="s">
        <v>124</v>
      </c>
      <c r="E551" s="137" t="s">
        <v>3443</v>
      </c>
      <c r="F551" s="303" t="s">
        <v>3452</v>
      </c>
      <c r="I551" s="304"/>
      <c r="J551" s="329">
        <v>46089</v>
      </c>
      <c r="K551" s="362" t="s">
        <v>2</v>
      </c>
      <c r="L551" s="188" t="s">
        <v>2245</v>
      </c>
      <c r="M551" s="160">
        <v>1</v>
      </c>
      <c r="N551" s="160">
        <v>0</v>
      </c>
      <c r="O551" s="161" t="s">
        <v>2246</v>
      </c>
      <c r="P551" s="305"/>
    </row>
    <row r="552" spans="1:16" s="137" customFormat="1" ht="72" hidden="1" customHeight="1">
      <c r="A552" s="191">
        <v>524</v>
      </c>
      <c r="B552" s="162" t="s">
        <v>3453</v>
      </c>
      <c r="C552" s="162">
        <v>0</v>
      </c>
      <c r="D552" s="162" t="s">
        <v>124</v>
      </c>
      <c r="E552" s="137" t="s">
        <v>3443</v>
      </c>
      <c r="F552" s="303" t="s">
        <v>3454</v>
      </c>
      <c r="I552" s="304"/>
      <c r="J552" s="329">
        <v>46089</v>
      </c>
      <c r="K552" s="362" t="s">
        <v>2</v>
      </c>
      <c r="L552" s="188" t="s">
        <v>2245</v>
      </c>
      <c r="M552" s="160">
        <v>1</v>
      </c>
      <c r="N552" s="160">
        <v>0</v>
      </c>
      <c r="O552" s="161" t="s">
        <v>2246</v>
      </c>
      <c r="P552" s="305"/>
    </row>
    <row r="553" spans="1:16" s="137" customFormat="1" ht="72" hidden="1" customHeight="1">
      <c r="A553" s="192">
        <v>525</v>
      </c>
      <c r="B553" s="162" t="s">
        <v>3455</v>
      </c>
      <c r="C553" s="162">
        <v>0</v>
      </c>
      <c r="D553" s="162" t="s">
        <v>124</v>
      </c>
      <c r="E553" s="137" t="s">
        <v>3443</v>
      </c>
      <c r="F553" s="303" t="s">
        <v>3456</v>
      </c>
      <c r="I553" s="304"/>
      <c r="J553" s="329">
        <v>46089</v>
      </c>
      <c r="K553" s="383" t="s">
        <v>4</v>
      </c>
      <c r="L553" s="188" t="s">
        <v>2245</v>
      </c>
      <c r="M553" s="160">
        <v>1</v>
      </c>
      <c r="N553" s="160">
        <v>0</v>
      </c>
      <c r="O553" s="161" t="s">
        <v>2246</v>
      </c>
      <c r="P553" s="305"/>
    </row>
    <row r="554" spans="1:16" s="137" customFormat="1" ht="72" hidden="1" customHeight="1">
      <c r="A554" s="190">
        <v>526</v>
      </c>
      <c r="B554" s="162" t="s">
        <v>3457</v>
      </c>
      <c r="C554" s="162">
        <v>0</v>
      </c>
      <c r="D554" s="162" t="s">
        <v>124</v>
      </c>
      <c r="E554" s="137" t="s">
        <v>3443</v>
      </c>
      <c r="F554" s="306" t="s">
        <v>1747</v>
      </c>
      <c r="I554" s="304"/>
      <c r="J554" s="329">
        <v>46089</v>
      </c>
      <c r="K554" s="383" t="s">
        <v>4</v>
      </c>
      <c r="L554" s="188" t="s">
        <v>2245</v>
      </c>
      <c r="M554" s="160">
        <v>1</v>
      </c>
      <c r="N554" s="160">
        <v>0</v>
      </c>
      <c r="O554" s="161" t="s">
        <v>2246</v>
      </c>
      <c r="P554" s="305"/>
    </row>
    <row r="555" spans="1:16" s="137" customFormat="1" ht="72" hidden="1" customHeight="1">
      <c r="A555" s="191">
        <v>527</v>
      </c>
      <c r="B555" s="162" t="s">
        <v>3458</v>
      </c>
      <c r="C555" s="162">
        <v>0</v>
      </c>
      <c r="D555" s="162" t="s">
        <v>124</v>
      </c>
      <c r="E555" s="137" t="s">
        <v>3459</v>
      </c>
      <c r="F555" s="307" t="s">
        <v>1977</v>
      </c>
      <c r="I555" s="304">
        <v>46056</v>
      </c>
      <c r="J555" s="329">
        <v>46091</v>
      </c>
      <c r="K555" s="362" t="s">
        <v>2</v>
      </c>
      <c r="L555" s="188" t="s">
        <v>2245</v>
      </c>
      <c r="M555" s="160">
        <v>1</v>
      </c>
      <c r="N555" s="160">
        <v>0</v>
      </c>
      <c r="O555" s="161" t="s">
        <v>2246</v>
      </c>
      <c r="P555" s="138"/>
    </row>
    <row r="556" spans="1:16" s="137" customFormat="1" ht="72" hidden="1" customHeight="1">
      <c r="A556" s="192">
        <v>528</v>
      </c>
      <c r="B556" s="162" t="s">
        <v>3460</v>
      </c>
      <c r="C556" s="162">
        <v>0</v>
      </c>
      <c r="D556" s="162" t="s">
        <v>124</v>
      </c>
      <c r="E556" s="137" t="s">
        <v>3459</v>
      </c>
      <c r="F556" s="307" t="s">
        <v>3445</v>
      </c>
      <c r="I556" s="304">
        <v>46056</v>
      </c>
      <c r="J556" s="329">
        <v>46091</v>
      </c>
      <c r="K556" s="362" t="s">
        <v>2</v>
      </c>
      <c r="L556" s="188" t="s">
        <v>2245</v>
      </c>
      <c r="M556" s="160">
        <v>1</v>
      </c>
      <c r="N556" s="160">
        <v>0</v>
      </c>
      <c r="O556" s="161" t="s">
        <v>2246</v>
      </c>
      <c r="P556" s="138"/>
    </row>
    <row r="557" spans="1:16" s="137" customFormat="1" ht="72" hidden="1" customHeight="1">
      <c r="A557" s="190">
        <v>529</v>
      </c>
      <c r="B557" s="162" t="s">
        <v>3461</v>
      </c>
      <c r="C557" s="162">
        <v>0</v>
      </c>
      <c r="D557" s="162" t="s">
        <v>124</v>
      </c>
      <c r="E557" s="137" t="s">
        <v>3459</v>
      </c>
      <c r="F557" s="307" t="s">
        <v>2264</v>
      </c>
      <c r="I557" s="304"/>
      <c r="J557" s="329">
        <v>46091</v>
      </c>
      <c r="K557" s="362" t="s">
        <v>2</v>
      </c>
      <c r="L557" s="188" t="s">
        <v>2245</v>
      </c>
      <c r="M557" s="160">
        <v>1</v>
      </c>
      <c r="N557" s="160">
        <v>0</v>
      </c>
      <c r="O557" s="161" t="s">
        <v>2246</v>
      </c>
      <c r="P557" s="138"/>
    </row>
    <row r="558" spans="1:16" s="137" customFormat="1" ht="72" hidden="1" customHeight="1">
      <c r="A558" s="191">
        <v>530</v>
      </c>
      <c r="B558" s="162" t="s">
        <v>3462</v>
      </c>
      <c r="C558" s="162">
        <v>0</v>
      </c>
      <c r="D558" s="162" t="s">
        <v>124</v>
      </c>
      <c r="E558" s="137" t="s">
        <v>3459</v>
      </c>
      <c r="F558" s="307" t="s">
        <v>587</v>
      </c>
      <c r="I558" s="304">
        <v>46056</v>
      </c>
      <c r="J558" s="329">
        <v>46091</v>
      </c>
      <c r="K558" s="362" t="s">
        <v>2</v>
      </c>
      <c r="L558" s="188" t="s">
        <v>2245</v>
      </c>
      <c r="M558" s="160">
        <v>1</v>
      </c>
      <c r="N558" s="160">
        <v>0</v>
      </c>
      <c r="O558" s="161" t="s">
        <v>2246</v>
      </c>
      <c r="P558" s="138"/>
    </row>
    <row r="559" spans="1:16" s="137" customFormat="1" ht="72" hidden="1" customHeight="1">
      <c r="A559" s="192">
        <v>531</v>
      </c>
      <c r="B559" s="162" t="s">
        <v>3463</v>
      </c>
      <c r="C559" s="162">
        <v>0</v>
      </c>
      <c r="D559" s="162" t="s">
        <v>124</v>
      </c>
      <c r="E559" s="137" t="s">
        <v>3459</v>
      </c>
      <c r="F559" s="307" t="s">
        <v>318</v>
      </c>
      <c r="I559" s="304">
        <v>46056</v>
      </c>
      <c r="J559" s="329">
        <v>46091</v>
      </c>
      <c r="K559" s="362" t="s">
        <v>2</v>
      </c>
      <c r="L559" s="188" t="s">
        <v>2245</v>
      </c>
      <c r="M559" s="160">
        <v>1</v>
      </c>
      <c r="N559" s="160">
        <v>0</v>
      </c>
      <c r="O559" s="161" t="s">
        <v>2246</v>
      </c>
      <c r="P559" s="138"/>
    </row>
    <row r="560" spans="1:16" s="137" customFormat="1" ht="72" hidden="1" customHeight="1">
      <c r="A560" s="190">
        <v>532</v>
      </c>
      <c r="B560" s="162" t="s">
        <v>3464</v>
      </c>
      <c r="C560" s="162">
        <v>0</v>
      </c>
      <c r="D560" s="162" t="s">
        <v>124</v>
      </c>
      <c r="E560" s="137" t="s">
        <v>3459</v>
      </c>
      <c r="F560" s="307" t="s">
        <v>1742</v>
      </c>
      <c r="I560" s="304"/>
      <c r="J560" s="329">
        <v>46091</v>
      </c>
      <c r="K560" s="362" t="s">
        <v>2</v>
      </c>
      <c r="L560" s="188" t="s">
        <v>2245</v>
      </c>
      <c r="M560" s="160">
        <v>1</v>
      </c>
      <c r="N560" s="160">
        <v>0</v>
      </c>
      <c r="O560" s="161" t="s">
        <v>2246</v>
      </c>
      <c r="P560" s="138"/>
    </row>
    <row r="561" spans="1:16" s="137" customFormat="1" ht="72" hidden="1" customHeight="1">
      <c r="A561" s="191">
        <v>533</v>
      </c>
      <c r="B561" s="162" t="s">
        <v>3465</v>
      </c>
      <c r="C561" s="162">
        <v>0</v>
      </c>
      <c r="D561" s="162" t="s">
        <v>124</v>
      </c>
      <c r="E561" s="137" t="s">
        <v>3459</v>
      </c>
      <c r="F561" s="307" t="s">
        <v>587</v>
      </c>
      <c r="I561" s="304">
        <v>46056</v>
      </c>
      <c r="J561" s="329">
        <v>46091</v>
      </c>
      <c r="K561" s="362" t="s">
        <v>2</v>
      </c>
      <c r="L561" s="188" t="s">
        <v>2245</v>
      </c>
      <c r="M561" s="160">
        <v>1</v>
      </c>
      <c r="N561" s="160">
        <v>0</v>
      </c>
      <c r="O561" s="161" t="s">
        <v>2246</v>
      </c>
      <c r="P561" s="138"/>
    </row>
    <row r="562" spans="1:16" s="137" customFormat="1" ht="72" hidden="1" customHeight="1">
      <c r="A562" s="192">
        <v>534</v>
      </c>
      <c r="B562" s="162" t="s">
        <v>3466</v>
      </c>
      <c r="C562" s="162">
        <v>0</v>
      </c>
      <c r="D562" s="162" t="s">
        <v>124</v>
      </c>
      <c r="E562" s="137" t="s">
        <v>3459</v>
      </c>
      <c r="F562" s="307" t="s">
        <v>1978</v>
      </c>
      <c r="I562" s="304"/>
      <c r="J562" s="329"/>
      <c r="K562" s="164" t="s">
        <v>8</v>
      </c>
      <c r="L562" s="188" t="s">
        <v>2245</v>
      </c>
      <c r="M562" s="160">
        <v>1</v>
      </c>
      <c r="N562" s="160">
        <v>0</v>
      </c>
      <c r="O562" s="161" t="s">
        <v>2246</v>
      </c>
      <c r="P562" s="138"/>
    </row>
    <row r="563" spans="1:16" s="137" customFormat="1" ht="72" hidden="1" customHeight="1">
      <c r="A563" s="190">
        <v>535</v>
      </c>
      <c r="B563" s="162" t="s">
        <v>3467</v>
      </c>
      <c r="C563" s="162">
        <v>0</v>
      </c>
      <c r="D563" s="162" t="s">
        <v>124</v>
      </c>
      <c r="E563" s="137" t="s">
        <v>3459</v>
      </c>
      <c r="F563" s="307" t="s">
        <v>320</v>
      </c>
      <c r="I563" s="304">
        <v>46056</v>
      </c>
      <c r="J563" s="329">
        <v>46091</v>
      </c>
      <c r="K563" s="362" t="s">
        <v>2</v>
      </c>
      <c r="L563" s="188" t="s">
        <v>2245</v>
      </c>
      <c r="M563" s="160">
        <v>1</v>
      </c>
      <c r="N563" s="160">
        <v>0</v>
      </c>
      <c r="O563" s="161" t="s">
        <v>2246</v>
      </c>
      <c r="P563" s="138"/>
    </row>
    <row r="564" spans="1:16" s="137" customFormat="1" ht="72" hidden="1" customHeight="1">
      <c r="A564" s="191">
        <v>536</v>
      </c>
      <c r="B564" s="162" t="s">
        <v>3468</v>
      </c>
      <c r="C564" s="162">
        <v>0</v>
      </c>
      <c r="D564" s="162" t="s">
        <v>124</v>
      </c>
      <c r="E564" s="137" t="s">
        <v>3459</v>
      </c>
      <c r="F564" s="307" t="s">
        <v>592</v>
      </c>
      <c r="I564" s="304">
        <v>46056</v>
      </c>
      <c r="J564" s="329">
        <v>46091</v>
      </c>
      <c r="K564" s="362" t="s">
        <v>2</v>
      </c>
      <c r="L564" s="188" t="s">
        <v>2245</v>
      </c>
      <c r="M564" s="160">
        <v>1</v>
      </c>
      <c r="N564" s="160">
        <v>0</v>
      </c>
      <c r="O564" s="161" t="s">
        <v>2246</v>
      </c>
      <c r="P564" s="138"/>
    </row>
    <row r="565" spans="1:16" s="137" customFormat="1" ht="72" hidden="1" customHeight="1">
      <c r="A565" s="192">
        <v>537</v>
      </c>
      <c r="B565" s="162" t="s">
        <v>3469</v>
      </c>
      <c r="C565" s="162">
        <v>0</v>
      </c>
      <c r="D565" s="162" t="s">
        <v>124</v>
      </c>
      <c r="E565" s="137" t="s">
        <v>3459</v>
      </c>
      <c r="F565" s="307" t="s">
        <v>1979</v>
      </c>
      <c r="I565" s="304"/>
      <c r="J565" s="329"/>
      <c r="K565" s="164" t="s">
        <v>8</v>
      </c>
      <c r="L565" s="188" t="s">
        <v>2245</v>
      </c>
      <c r="M565" s="160">
        <v>1</v>
      </c>
      <c r="N565" s="160">
        <v>0</v>
      </c>
      <c r="O565" s="161" t="s">
        <v>2246</v>
      </c>
      <c r="P565" s="138"/>
    </row>
    <row r="566" spans="1:16" s="137" customFormat="1" ht="72" hidden="1" customHeight="1">
      <c r="A566" s="190">
        <v>538</v>
      </c>
      <c r="B566" s="162" t="s">
        <v>3470</v>
      </c>
      <c r="C566" s="162">
        <v>0</v>
      </c>
      <c r="D566" s="162" t="s">
        <v>124</v>
      </c>
      <c r="E566" s="137" t="s">
        <v>3459</v>
      </c>
      <c r="F566" s="307" t="s">
        <v>1980</v>
      </c>
      <c r="I566" s="304"/>
      <c r="J566" s="329">
        <v>46106</v>
      </c>
      <c r="K566" s="383" t="s">
        <v>4</v>
      </c>
      <c r="L566" s="188" t="s">
        <v>2245</v>
      </c>
      <c r="M566" s="160">
        <v>1</v>
      </c>
      <c r="N566" s="160">
        <v>0</v>
      </c>
      <c r="O566" s="161" t="s">
        <v>2246</v>
      </c>
      <c r="P566" s="138"/>
    </row>
    <row r="567" spans="1:16" s="137" customFormat="1" ht="72" hidden="1" customHeight="1">
      <c r="A567" s="191">
        <v>539</v>
      </c>
      <c r="B567" s="162" t="s">
        <v>3471</v>
      </c>
      <c r="C567" s="162">
        <v>0</v>
      </c>
      <c r="D567" s="162" t="s">
        <v>124</v>
      </c>
      <c r="E567" s="137" t="s">
        <v>3459</v>
      </c>
      <c r="F567" s="307" t="s">
        <v>1748</v>
      </c>
      <c r="I567" s="304"/>
      <c r="J567" s="329"/>
      <c r="K567" s="164" t="s">
        <v>8</v>
      </c>
      <c r="L567" s="188" t="s">
        <v>2245</v>
      </c>
      <c r="M567" s="160">
        <v>1</v>
      </c>
      <c r="N567" s="160">
        <v>0</v>
      </c>
      <c r="O567" s="161" t="s">
        <v>2246</v>
      </c>
      <c r="P567" s="138"/>
    </row>
    <row r="568" spans="1:16" s="137" customFormat="1" ht="72" hidden="1" customHeight="1">
      <c r="A568" s="192">
        <v>540</v>
      </c>
      <c r="B568" s="162" t="s">
        <v>3472</v>
      </c>
      <c r="C568" s="162">
        <v>0</v>
      </c>
      <c r="D568" s="162" t="s">
        <v>124</v>
      </c>
      <c r="E568" s="137" t="s">
        <v>3459</v>
      </c>
      <c r="F568" s="307" t="s">
        <v>333</v>
      </c>
      <c r="I568" s="304"/>
      <c r="J568" s="329"/>
      <c r="K568" s="164" t="s">
        <v>8</v>
      </c>
      <c r="L568" s="188" t="s">
        <v>2245</v>
      </c>
      <c r="M568" s="160">
        <v>1</v>
      </c>
      <c r="N568" s="160">
        <v>0</v>
      </c>
      <c r="O568" s="161" t="s">
        <v>2246</v>
      </c>
      <c r="P568" s="138"/>
    </row>
    <row r="569" spans="1:16" s="137" customFormat="1" ht="72" hidden="1" customHeight="1">
      <c r="A569" s="190">
        <v>541</v>
      </c>
      <c r="B569" s="162" t="s">
        <v>3473</v>
      </c>
      <c r="C569" s="162">
        <v>0</v>
      </c>
      <c r="D569" s="162" t="s">
        <v>124</v>
      </c>
      <c r="E569" s="137" t="s">
        <v>3459</v>
      </c>
      <c r="F569" s="307" t="s">
        <v>1749</v>
      </c>
      <c r="I569" s="304"/>
      <c r="J569" s="329">
        <v>46106</v>
      </c>
      <c r="K569" s="383" t="s">
        <v>4</v>
      </c>
      <c r="L569" s="188" t="s">
        <v>2245</v>
      </c>
      <c r="M569" s="160">
        <v>1</v>
      </c>
      <c r="N569" s="160">
        <v>0</v>
      </c>
      <c r="O569" s="161" t="s">
        <v>2246</v>
      </c>
      <c r="P569" s="138"/>
    </row>
    <row r="570" spans="1:16" s="137" customFormat="1" ht="72" hidden="1" customHeight="1">
      <c r="A570" s="191">
        <v>542</v>
      </c>
      <c r="B570" s="162" t="s">
        <v>3474</v>
      </c>
      <c r="C570" s="162">
        <v>0</v>
      </c>
      <c r="D570" s="162" t="s">
        <v>124</v>
      </c>
      <c r="E570" s="137" t="s">
        <v>3475</v>
      </c>
      <c r="F570" s="307" t="s">
        <v>1977</v>
      </c>
      <c r="I570" s="304"/>
      <c r="J570" s="343">
        <v>46083</v>
      </c>
      <c r="K570" s="342" t="s">
        <v>2</v>
      </c>
      <c r="L570" s="188" t="s">
        <v>2245</v>
      </c>
      <c r="M570" s="160">
        <v>1</v>
      </c>
      <c r="N570" s="160">
        <v>0</v>
      </c>
      <c r="O570" s="161" t="s">
        <v>2246</v>
      </c>
      <c r="P570" s="138"/>
    </row>
    <row r="571" spans="1:16" s="137" customFormat="1" ht="72" hidden="1" customHeight="1">
      <c r="A571" s="192">
        <v>543</v>
      </c>
      <c r="B571" s="162" t="s">
        <v>3476</v>
      </c>
      <c r="C571" s="162">
        <v>0</v>
      </c>
      <c r="D571" s="162" t="s">
        <v>124</v>
      </c>
      <c r="E571" s="137" t="s">
        <v>3475</v>
      </c>
      <c r="F571" s="307" t="s">
        <v>318</v>
      </c>
      <c r="I571" s="304"/>
      <c r="J571" s="329">
        <v>46083</v>
      </c>
      <c r="K571" s="337" t="s">
        <v>2</v>
      </c>
      <c r="L571" s="188" t="s">
        <v>2245</v>
      </c>
      <c r="M571" s="160">
        <v>1</v>
      </c>
      <c r="N571" s="160">
        <v>0</v>
      </c>
      <c r="O571" s="161" t="s">
        <v>2246</v>
      </c>
      <c r="P571" s="138"/>
    </row>
    <row r="572" spans="1:16" s="137" customFormat="1" ht="72" hidden="1" customHeight="1">
      <c r="A572" s="190">
        <v>544</v>
      </c>
      <c r="B572" s="162" t="s">
        <v>3477</v>
      </c>
      <c r="C572" s="162">
        <v>0</v>
      </c>
      <c r="D572" s="162" t="s">
        <v>124</v>
      </c>
      <c r="E572" s="137" t="s">
        <v>3475</v>
      </c>
      <c r="F572" s="307" t="s">
        <v>1742</v>
      </c>
      <c r="I572" s="304"/>
      <c r="J572" s="329"/>
      <c r="K572" s="164" t="s">
        <v>8</v>
      </c>
      <c r="L572" s="188" t="s">
        <v>2245</v>
      </c>
      <c r="M572" s="160">
        <v>1</v>
      </c>
      <c r="N572" s="160">
        <v>0</v>
      </c>
      <c r="O572" s="161" t="s">
        <v>2246</v>
      </c>
      <c r="P572" s="138"/>
    </row>
    <row r="573" spans="1:16" s="137" customFormat="1" ht="72" hidden="1" customHeight="1">
      <c r="A573" s="191">
        <v>545</v>
      </c>
      <c r="B573" s="162" t="s">
        <v>3478</v>
      </c>
      <c r="C573" s="162">
        <v>0</v>
      </c>
      <c r="D573" s="162" t="s">
        <v>124</v>
      </c>
      <c r="E573" s="137" t="s">
        <v>3475</v>
      </c>
      <c r="F573" s="307" t="s">
        <v>587</v>
      </c>
      <c r="I573" s="304"/>
      <c r="J573" s="329">
        <v>46083</v>
      </c>
      <c r="K573" s="337" t="s">
        <v>2</v>
      </c>
      <c r="L573" s="188" t="s">
        <v>2245</v>
      </c>
      <c r="M573" s="160">
        <v>1</v>
      </c>
      <c r="N573" s="160">
        <v>0</v>
      </c>
      <c r="O573" s="161" t="s">
        <v>2246</v>
      </c>
      <c r="P573" s="138"/>
    </row>
    <row r="574" spans="1:16" s="137" customFormat="1" ht="72" hidden="1" customHeight="1">
      <c r="A574" s="192">
        <v>546</v>
      </c>
      <c r="B574" s="162" t="s">
        <v>3479</v>
      </c>
      <c r="C574" s="162">
        <v>0</v>
      </c>
      <c r="D574" s="162" t="s">
        <v>124</v>
      </c>
      <c r="E574" s="137" t="s">
        <v>3475</v>
      </c>
      <c r="F574" s="307" t="s">
        <v>1978</v>
      </c>
      <c r="I574" s="304"/>
      <c r="J574" s="329"/>
      <c r="K574" s="164" t="s">
        <v>8</v>
      </c>
      <c r="L574" s="188" t="s">
        <v>2245</v>
      </c>
      <c r="M574" s="160">
        <v>1</v>
      </c>
      <c r="N574" s="160">
        <v>0</v>
      </c>
      <c r="O574" s="161" t="s">
        <v>2246</v>
      </c>
      <c r="P574" s="138"/>
    </row>
    <row r="575" spans="1:16" s="137" customFormat="1" ht="72" hidden="1" customHeight="1">
      <c r="A575" s="190">
        <v>547</v>
      </c>
      <c r="B575" s="162" t="s">
        <v>3480</v>
      </c>
      <c r="C575" s="162">
        <v>0</v>
      </c>
      <c r="D575" s="162" t="s">
        <v>124</v>
      </c>
      <c r="E575" s="137" t="s">
        <v>3475</v>
      </c>
      <c r="F575" s="307" t="s">
        <v>320</v>
      </c>
      <c r="I575" s="304"/>
      <c r="J575" s="329">
        <v>46083</v>
      </c>
      <c r="K575" s="337" t="s">
        <v>2</v>
      </c>
      <c r="L575" s="188" t="s">
        <v>2245</v>
      </c>
      <c r="M575" s="160">
        <v>1</v>
      </c>
      <c r="N575" s="160">
        <v>0</v>
      </c>
      <c r="O575" s="161" t="s">
        <v>2246</v>
      </c>
      <c r="P575" s="138"/>
    </row>
    <row r="576" spans="1:16" s="137" customFormat="1" ht="72" hidden="1" customHeight="1">
      <c r="A576" s="191">
        <v>548</v>
      </c>
      <c r="B576" s="162" t="s">
        <v>3481</v>
      </c>
      <c r="C576" s="162">
        <v>0</v>
      </c>
      <c r="D576" s="162" t="s">
        <v>124</v>
      </c>
      <c r="E576" s="137" t="s">
        <v>3475</v>
      </c>
      <c r="F576" s="307" t="s">
        <v>592</v>
      </c>
      <c r="I576" s="304"/>
      <c r="J576" s="329">
        <v>46083</v>
      </c>
      <c r="K576" s="337" t="s">
        <v>2</v>
      </c>
      <c r="L576" s="188" t="s">
        <v>2245</v>
      </c>
      <c r="M576" s="160">
        <v>1</v>
      </c>
      <c r="N576" s="160">
        <v>0</v>
      </c>
      <c r="O576" s="161" t="s">
        <v>2246</v>
      </c>
      <c r="P576" s="138"/>
    </row>
    <row r="577" spans="1:16" s="137" customFormat="1" ht="72" hidden="1" customHeight="1">
      <c r="A577" s="192">
        <v>549</v>
      </c>
      <c r="B577" s="162" t="s">
        <v>3482</v>
      </c>
      <c r="C577" s="162">
        <v>0</v>
      </c>
      <c r="D577" s="162" t="s">
        <v>124</v>
      </c>
      <c r="E577" s="137" t="s">
        <v>3475</v>
      </c>
      <c r="F577" s="307" t="s">
        <v>1979</v>
      </c>
      <c r="I577" s="304"/>
      <c r="J577" s="329"/>
      <c r="K577" s="164" t="s">
        <v>8</v>
      </c>
      <c r="L577" s="188" t="s">
        <v>2245</v>
      </c>
      <c r="M577" s="160">
        <v>1</v>
      </c>
      <c r="N577" s="160">
        <v>0</v>
      </c>
      <c r="O577" s="161" t="s">
        <v>2246</v>
      </c>
      <c r="P577" s="138"/>
    </row>
    <row r="578" spans="1:16" s="137" customFormat="1" ht="72" hidden="1" customHeight="1">
      <c r="A578" s="190">
        <v>550</v>
      </c>
      <c r="B578" s="162" t="s">
        <v>3483</v>
      </c>
      <c r="C578" s="162">
        <v>0</v>
      </c>
      <c r="D578" s="162" t="s">
        <v>124</v>
      </c>
      <c r="E578" s="137" t="s">
        <v>3475</v>
      </c>
      <c r="F578" s="307" t="s">
        <v>3484</v>
      </c>
      <c r="I578" s="304"/>
      <c r="J578" s="329">
        <v>46106</v>
      </c>
      <c r="K578" s="383" t="s">
        <v>4</v>
      </c>
      <c r="L578" s="188" t="s">
        <v>2245</v>
      </c>
      <c r="M578" s="160">
        <v>1</v>
      </c>
      <c r="N578" s="160">
        <v>0</v>
      </c>
      <c r="O578" s="161" t="s">
        <v>2246</v>
      </c>
      <c r="P578" s="138"/>
    </row>
    <row r="579" spans="1:16" s="137" customFormat="1" ht="72" hidden="1" customHeight="1">
      <c r="A579" s="191">
        <v>551</v>
      </c>
      <c r="B579" s="162" t="s">
        <v>3485</v>
      </c>
      <c r="C579" s="162">
        <v>0</v>
      </c>
      <c r="D579" s="162" t="s">
        <v>124</v>
      </c>
      <c r="E579" s="137" t="s">
        <v>3475</v>
      </c>
      <c r="F579" s="307" t="s">
        <v>3486</v>
      </c>
      <c r="I579" s="304"/>
      <c r="J579" s="329">
        <v>46083</v>
      </c>
      <c r="K579" s="385" t="s">
        <v>2</v>
      </c>
      <c r="L579" s="188" t="s">
        <v>2245</v>
      </c>
      <c r="M579" s="160">
        <v>1</v>
      </c>
      <c r="N579" s="160">
        <v>0</v>
      </c>
      <c r="O579" s="161" t="s">
        <v>2246</v>
      </c>
      <c r="P579" s="138"/>
    </row>
    <row r="580" spans="1:16" s="137" customFormat="1" ht="72" hidden="1" customHeight="1">
      <c r="A580" s="192">
        <v>552</v>
      </c>
      <c r="B580" s="162" t="s">
        <v>3487</v>
      </c>
      <c r="C580" s="162">
        <v>0</v>
      </c>
      <c r="D580" s="162" t="s">
        <v>124</v>
      </c>
      <c r="E580" s="137" t="s">
        <v>3475</v>
      </c>
      <c r="F580" s="307" t="s">
        <v>3488</v>
      </c>
      <c r="I580" s="304"/>
      <c r="J580" s="329">
        <v>46083</v>
      </c>
      <c r="K580" s="337" t="s">
        <v>2</v>
      </c>
      <c r="L580" s="188" t="s">
        <v>2245</v>
      </c>
      <c r="M580" s="160">
        <v>1</v>
      </c>
      <c r="N580" s="160">
        <v>0</v>
      </c>
      <c r="O580" s="161" t="s">
        <v>2246</v>
      </c>
      <c r="P580" s="138"/>
    </row>
    <row r="581" spans="1:16" s="137" customFormat="1" ht="72" hidden="1" customHeight="1">
      <c r="A581" s="190">
        <v>553</v>
      </c>
      <c r="B581" s="162" t="s">
        <v>3489</v>
      </c>
      <c r="C581" s="162">
        <v>0</v>
      </c>
      <c r="D581" s="162" t="s">
        <v>124</v>
      </c>
      <c r="E581" s="137" t="s">
        <v>3475</v>
      </c>
      <c r="F581" s="308" t="s">
        <v>331</v>
      </c>
      <c r="I581" s="304"/>
      <c r="J581" s="329">
        <v>46083</v>
      </c>
      <c r="K581" s="337" t="s">
        <v>2</v>
      </c>
      <c r="L581" s="188" t="s">
        <v>2245</v>
      </c>
      <c r="M581" s="160">
        <v>1</v>
      </c>
      <c r="N581" s="160">
        <v>0</v>
      </c>
      <c r="O581" s="161" t="s">
        <v>2246</v>
      </c>
      <c r="P581" s="138"/>
    </row>
    <row r="582" spans="1:16" s="137" customFormat="1" ht="72" hidden="1" customHeight="1">
      <c r="A582" s="191">
        <v>554</v>
      </c>
      <c r="B582" s="162" t="s">
        <v>3490</v>
      </c>
      <c r="C582" s="162">
        <v>0</v>
      </c>
      <c r="D582" s="162" t="s">
        <v>124</v>
      </c>
      <c r="E582" s="137" t="s">
        <v>3475</v>
      </c>
      <c r="F582" s="308" t="s">
        <v>1747</v>
      </c>
      <c r="I582" s="304"/>
      <c r="J582" s="329">
        <v>46091</v>
      </c>
      <c r="K582" s="385" t="s">
        <v>2</v>
      </c>
      <c r="L582" s="188" t="s">
        <v>2245</v>
      </c>
      <c r="M582" s="160">
        <v>1</v>
      </c>
      <c r="N582" s="160">
        <v>0</v>
      </c>
      <c r="O582" s="161" t="s">
        <v>2246</v>
      </c>
      <c r="P582" s="138"/>
    </row>
    <row r="583" spans="1:16" s="137" customFormat="1" ht="72" hidden="1" customHeight="1">
      <c r="A583" s="192">
        <v>555</v>
      </c>
      <c r="B583" s="162" t="s">
        <v>3491</v>
      </c>
      <c r="C583" s="162">
        <v>0</v>
      </c>
      <c r="D583" s="162" t="s">
        <v>124</v>
      </c>
      <c r="E583" s="137" t="s">
        <v>3492</v>
      </c>
      <c r="F583" s="303" t="s">
        <v>1977</v>
      </c>
      <c r="I583" s="304"/>
      <c r="J583" s="341">
        <v>46089</v>
      </c>
      <c r="K583" s="342" t="s">
        <v>2</v>
      </c>
      <c r="L583" s="188" t="s">
        <v>2245</v>
      </c>
      <c r="M583" s="160">
        <v>1</v>
      </c>
      <c r="N583" s="160">
        <v>0</v>
      </c>
      <c r="O583" s="161" t="s">
        <v>2246</v>
      </c>
      <c r="P583" s="138"/>
    </row>
    <row r="584" spans="1:16" s="137" customFormat="1" ht="72" hidden="1" customHeight="1">
      <c r="A584" s="190">
        <v>556</v>
      </c>
      <c r="B584" s="162" t="s">
        <v>3493</v>
      </c>
      <c r="C584" s="162">
        <v>0</v>
      </c>
      <c r="D584" s="162" t="s">
        <v>124</v>
      </c>
      <c r="E584" s="137" t="s">
        <v>3492</v>
      </c>
      <c r="F584" s="303" t="s">
        <v>3445</v>
      </c>
      <c r="I584" s="304"/>
      <c r="J584" s="341">
        <v>46089</v>
      </c>
      <c r="K584" s="342" t="s">
        <v>2</v>
      </c>
      <c r="L584" s="188" t="s">
        <v>2245</v>
      </c>
      <c r="M584" s="160">
        <v>1</v>
      </c>
      <c r="N584" s="160">
        <v>0</v>
      </c>
      <c r="O584" s="161" t="s">
        <v>2246</v>
      </c>
      <c r="P584" s="138"/>
    </row>
    <row r="585" spans="1:16" s="137" customFormat="1" ht="72" hidden="1" customHeight="1">
      <c r="A585" s="191">
        <v>557</v>
      </c>
      <c r="B585" s="162" t="s">
        <v>3494</v>
      </c>
      <c r="C585" s="162">
        <v>0</v>
      </c>
      <c r="D585" s="162" t="s">
        <v>124</v>
      </c>
      <c r="E585" s="137" t="s">
        <v>3492</v>
      </c>
      <c r="F585" s="303" t="s">
        <v>2264</v>
      </c>
      <c r="I585" s="304">
        <v>46056</v>
      </c>
      <c r="J585" s="329">
        <v>46091</v>
      </c>
      <c r="K585" s="385" t="s">
        <v>2</v>
      </c>
      <c r="L585" s="188" t="s">
        <v>2245</v>
      </c>
      <c r="M585" s="160">
        <v>1</v>
      </c>
      <c r="N585" s="160">
        <v>0</v>
      </c>
      <c r="O585" s="161" t="s">
        <v>2246</v>
      </c>
      <c r="P585" s="138"/>
    </row>
    <row r="586" spans="1:16" s="137" customFormat="1" ht="72" hidden="1" customHeight="1">
      <c r="A586" s="192">
        <v>558</v>
      </c>
      <c r="B586" s="162" t="s">
        <v>3495</v>
      </c>
      <c r="C586" s="162">
        <v>0</v>
      </c>
      <c r="D586" s="162" t="s">
        <v>124</v>
      </c>
      <c r="E586" s="137" t="s">
        <v>3492</v>
      </c>
      <c r="F586" s="303" t="s">
        <v>587</v>
      </c>
      <c r="I586" s="304"/>
      <c r="J586" s="341">
        <v>46089</v>
      </c>
      <c r="K586" s="342" t="s">
        <v>2</v>
      </c>
      <c r="L586" s="188" t="s">
        <v>2245</v>
      </c>
      <c r="M586" s="160">
        <v>1</v>
      </c>
      <c r="N586" s="160">
        <v>0</v>
      </c>
      <c r="O586" s="161" t="s">
        <v>2246</v>
      </c>
      <c r="P586" s="138"/>
    </row>
    <row r="587" spans="1:16" s="137" customFormat="1" ht="72" hidden="1" customHeight="1">
      <c r="A587" s="190">
        <v>559</v>
      </c>
      <c r="B587" s="162" t="s">
        <v>3496</v>
      </c>
      <c r="C587" s="162">
        <v>0</v>
      </c>
      <c r="D587" s="162" t="s">
        <v>124</v>
      </c>
      <c r="E587" s="137" t="s">
        <v>3492</v>
      </c>
      <c r="F587" s="303" t="s">
        <v>1978</v>
      </c>
      <c r="I587" s="304"/>
      <c r="J587" s="329"/>
      <c r="K587" s="164" t="s">
        <v>8</v>
      </c>
      <c r="L587" s="188" t="s">
        <v>2245</v>
      </c>
      <c r="M587" s="160">
        <v>1</v>
      </c>
      <c r="N587" s="160">
        <v>0</v>
      </c>
      <c r="O587" s="161" t="s">
        <v>2246</v>
      </c>
      <c r="P587" s="138"/>
    </row>
    <row r="588" spans="1:16" s="137" customFormat="1" ht="72" hidden="1" customHeight="1">
      <c r="A588" s="191">
        <v>560</v>
      </c>
      <c r="B588" s="162" t="s">
        <v>3497</v>
      </c>
      <c r="C588" s="162">
        <v>0</v>
      </c>
      <c r="D588" s="162" t="s">
        <v>124</v>
      </c>
      <c r="E588" s="137" t="s">
        <v>3492</v>
      </c>
      <c r="F588" s="303" t="s">
        <v>2273</v>
      </c>
      <c r="I588" s="304"/>
      <c r="J588" s="341">
        <v>46056</v>
      </c>
      <c r="K588" s="342" t="s">
        <v>2</v>
      </c>
      <c r="L588" s="188" t="s">
        <v>2245</v>
      </c>
      <c r="M588" s="160">
        <v>1</v>
      </c>
      <c r="N588" s="160">
        <v>0</v>
      </c>
      <c r="O588" s="161" t="s">
        <v>2246</v>
      </c>
      <c r="P588" s="138"/>
    </row>
    <row r="589" spans="1:16" s="137" customFormat="1" ht="72" hidden="1" customHeight="1">
      <c r="A589" s="192">
        <v>561</v>
      </c>
      <c r="B589" s="162" t="s">
        <v>3498</v>
      </c>
      <c r="C589" s="162">
        <v>0</v>
      </c>
      <c r="D589" s="162" t="s">
        <v>124</v>
      </c>
      <c r="E589" s="137" t="s">
        <v>3492</v>
      </c>
      <c r="F589" s="303" t="s">
        <v>592</v>
      </c>
      <c r="I589" s="304"/>
      <c r="J589" s="341">
        <v>46056</v>
      </c>
      <c r="K589" s="342" t="s">
        <v>2</v>
      </c>
      <c r="L589" s="188" t="s">
        <v>2245</v>
      </c>
      <c r="M589" s="160">
        <v>1</v>
      </c>
      <c r="N589" s="160">
        <v>0</v>
      </c>
      <c r="O589" s="161" t="s">
        <v>2246</v>
      </c>
      <c r="P589" s="138"/>
    </row>
    <row r="590" spans="1:16" s="137" customFormat="1" ht="72" hidden="1" customHeight="1">
      <c r="A590" s="190">
        <v>562</v>
      </c>
      <c r="B590" s="162" t="s">
        <v>3499</v>
      </c>
      <c r="C590" s="162">
        <v>0</v>
      </c>
      <c r="D590" s="162" t="s">
        <v>124</v>
      </c>
      <c r="E590" s="137" t="s">
        <v>3492</v>
      </c>
      <c r="F590" s="303" t="s">
        <v>327</v>
      </c>
      <c r="I590" s="304"/>
      <c r="J590" s="341">
        <v>46056</v>
      </c>
      <c r="K590" s="342" t="s">
        <v>2</v>
      </c>
      <c r="L590" s="188" t="s">
        <v>2245</v>
      </c>
      <c r="M590" s="160">
        <v>1</v>
      </c>
      <c r="N590" s="160">
        <v>0</v>
      </c>
      <c r="O590" s="161" t="s">
        <v>2246</v>
      </c>
      <c r="P590" s="138"/>
    </row>
    <row r="591" spans="1:16" s="137" customFormat="1" ht="72" hidden="1" customHeight="1">
      <c r="A591" s="191">
        <v>563</v>
      </c>
      <c r="B591" s="162" t="s">
        <v>3500</v>
      </c>
      <c r="C591" s="162">
        <v>0</v>
      </c>
      <c r="D591" s="162" t="s">
        <v>124</v>
      </c>
      <c r="E591" s="137" t="s">
        <v>3492</v>
      </c>
      <c r="F591" s="303" t="s">
        <v>328</v>
      </c>
      <c r="I591" s="304"/>
      <c r="J591" s="341">
        <v>46056</v>
      </c>
      <c r="K591" s="342" t="s">
        <v>2</v>
      </c>
      <c r="L591" s="188" t="s">
        <v>2245</v>
      </c>
      <c r="M591" s="160">
        <v>1</v>
      </c>
      <c r="N591" s="160">
        <v>0</v>
      </c>
      <c r="O591" s="161" t="s">
        <v>2246</v>
      </c>
      <c r="P591" s="138"/>
    </row>
    <row r="592" spans="1:16" s="137" customFormat="1" ht="72" hidden="1" customHeight="1">
      <c r="A592" s="192">
        <v>564</v>
      </c>
      <c r="B592" s="162" t="s">
        <v>3501</v>
      </c>
      <c r="C592" s="162">
        <v>0</v>
      </c>
      <c r="D592" s="162" t="s">
        <v>124</v>
      </c>
      <c r="E592" s="137" t="s">
        <v>3492</v>
      </c>
      <c r="F592" s="303" t="s">
        <v>1745</v>
      </c>
      <c r="I592" s="304"/>
      <c r="J592" s="329"/>
      <c r="K592" s="164" t="s">
        <v>8</v>
      </c>
      <c r="L592" s="188" t="s">
        <v>2245</v>
      </c>
      <c r="M592" s="160">
        <v>1</v>
      </c>
      <c r="N592" s="160">
        <v>0</v>
      </c>
      <c r="O592" s="161" t="s">
        <v>2246</v>
      </c>
      <c r="P592" s="138"/>
    </row>
    <row r="593" spans="1:16" s="137" customFormat="1" ht="72" hidden="1" customHeight="1">
      <c r="A593" s="190">
        <v>565</v>
      </c>
      <c r="B593" s="162" t="s">
        <v>3502</v>
      </c>
      <c r="C593" s="162">
        <v>0</v>
      </c>
      <c r="D593" s="162" t="s">
        <v>124</v>
      </c>
      <c r="E593" s="137" t="s">
        <v>3492</v>
      </c>
      <c r="F593" s="303" t="s">
        <v>2004</v>
      </c>
      <c r="I593" s="304"/>
      <c r="J593" s="341">
        <v>46056</v>
      </c>
      <c r="K593" s="342" t="s">
        <v>2</v>
      </c>
      <c r="L593" s="188" t="s">
        <v>2245</v>
      </c>
      <c r="M593" s="160">
        <v>1</v>
      </c>
      <c r="N593" s="160">
        <v>0</v>
      </c>
      <c r="O593" s="161" t="s">
        <v>2246</v>
      </c>
      <c r="P593" s="138"/>
    </row>
    <row r="594" spans="1:16" s="137" customFormat="1" ht="72" hidden="1" customHeight="1">
      <c r="A594" s="191">
        <v>566</v>
      </c>
      <c r="B594" s="162" t="s">
        <v>3503</v>
      </c>
      <c r="C594" s="162">
        <v>0</v>
      </c>
      <c r="D594" s="162" t="s">
        <v>124</v>
      </c>
      <c r="E594" s="137" t="s">
        <v>3492</v>
      </c>
      <c r="F594" s="303" t="s">
        <v>2005</v>
      </c>
      <c r="I594" s="304"/>
      <c r="J594" s="341">
        <v>46056</v>
      </c>
      <c r="K594" s="342" t="s">
        <v>2</v>
      </c>
      <c r="L594" s="188" t="s">
        <v>2245</v>
      </c>
      <c r="M594" s="160">
        <v>1</v>
      </c>
      <c r="N594" s="160">
        <v>0</v>
      </c>
      <c r="O594" s="161" t="s">
        <v>2246</v>
      </c>
      <c r="P594" s="138"/>
    </row>
    <row r="595" spans="1:16" s="137" customFormat="1" ht="72" hidden="1" customHeight="1">
      <c r="A595" s="192">
        <v>567</v>
      </c>
      <c r="B595" s="162" t="s">
        <v>3504</v>
      </c>
      <c r="C595" s="162">
        <v>0</v>
      </c>
      <c r="D595" s="162" t="s">
        <v>124</v>
      </c>
      <c r="E595" s="137" t="s">
        <v>3492</v>
      </c>
      <c r="F595" s="303" t="s">
        <v>2006</v>
      </c>
      <c r="I595" s="304"/>
      <c r="J595" s="329">
        <v>46078</v>
      </c>
      <c r="K595" s="383" t="s">
        <v>4</v>
      </c>
      <c r="L595" s="188" t="s">
        <v>2245</v>
      </c>
      <c r="M595" s="160">
        <v>1</v>
      </c>
      <c r="N595" s="160">
        <v>0</v>
      </c>
      <c r="O595" s="161" t="s">
        <v>2246</v>
      </c>
      <c r="P595" s="138"/>
    </row>
    <row r="596" spans="1:16" s="137" customFormat="1" ht="72" hidden="1" customHeight="1">
      <c r="A596" s="190">
        <v>568</v>
      </c>
      <c r="B596" s="162" t="s">
        <v>3505</v>
      </c>
      <c r="C596" s="162">
        <v>0</v>
      </c>
      <c r="D596" s="162" t="s">
        <v>124</v>
      </c>
      <c r="E596" s="137" t="s">
        <v>3492</v>
      </c>
      <c r="F596" s="303" t="s">
        <v>2259</v>
      </c>
      <c r="I596" s="304"/>
      <c r="J596" s="341">
        <v>46089</v>
      </c>
      <c r="K596" s="342" t="s">
        <v>2</v>
      </c>
      <c r="L596" s="188" t="s">
        <v>2245</v>
      </c>
      <c r="M596" s="160">
        <v>1</v>
      </c>
      <c r="N596" s="160">
        <v>0</v>
      </c>
      <c r="O596" s="161" t="s">
        <v>2246</v>
      </c>
      <c r="P596" s="138"/>
    </row>
    <row r="597" spans="1:16" s="137" customFormat="1" ht="72" hidden="1" customHeight="1">
      <c r="A597" s="191">
        <v>569</v>
      </c>
      <c r="B597" s="162" t="s">
        <v>3506</v>
      </c>
      <c r="C597" s="162">
        <v>0</v>
      </c>
      <c r="D597" s="162" t="s">
        <v>124</v>
      </c>
      <c r="E597" s="137" t="s">
        <v>3492</v>
      </c>
      <c r="F597" s="303" t="s">
        <v>2260</v>
      </c>
      <c r="I597" s="304">
        <v>46056</v>
      </c>
      <c r="J597" s="329">
        <v>46106</v>
      </c>
      <c r="K597" s="362" t="s">
        <v>2</v>
      </c>
      <c r="L597" s="188" t="s">
        <v>2245</v>
      </c>
      <c r="M597" s="160">
        <v>1</v>
      </c>
      <c r="N597" s="160">
        <v>0</v>
      </c>
      <c r="O597" s="161" t="s">
        <v>2246</v>
      </c>
      <c r="P597" s="138"/>
    </row>
    <row r="598" spans="1:16" s="137" customFormat="1" ht="72" hidden="1" customHeight="1">
      <c r="A598" s="192">
        <v>570</v>
      </c>
      <c r="B598" s="162" t="s">
        <v>3507</v>
      </c>
      <c r="C598" s="162">
        <v>0</v>
      </c>
      <c r="D598" s="162" t="s">
        <v>124</v>
      </c>
      <c r="E598" s="137" t="s">
        <v>3492</v>
      </c>
      <c r="F598" s="306" t="s">
        <v>331</v>
      </c>
      <c r="I598" s="304"/>
      <c r="J598" s="341">
        <v>46089</v>
      </c>
      <c r="K598" s="342" t="s">
        <v>2</v>
      </c>
      <c r="L598" s="188" t="s">
        <v>2245</v>
      </c>
      <c r="M598" s="160">
        <v>1</v>
      </c>
      <c r="N598" s="160">
        <v>0</v>
      </c>
      <c r="O598" s="161" t="s">
        <v>2246</v>
      </c>
      <c r="P598" s="138"/>
    </row>
    <row r="599" spans="1:16" s="137" customFormat="1" ht="72" hidden="1" customHeight="1">
      <c r="A599" s="190">
        <v>571</v>
      </c>
      <c r="B599" s="162" t="s">
        <v>3508</v>
      </c>
      <c r="C599" s="162">
        <v>0</v>
      </c>
      <c r="D599" s="162" t="s">
        <v>124</v>
      </c>
      <c r="E599" s="137" t="s">
        <v>3492</v>
      </c>
      <c r="F599" s="306" t="s">
        <v>1747</v>
      </c>
      <c r="I599" s="304"/>
      <c r="J599" s="329">
        <v>46091</v>
      </c>
      <c r="K599" s="362" t="s">
        <v>2</v>
      </c>
      <c r="L599" s="188" t="s">
        <v>2245</v>
      </c>
      <c r="M599" s="160">
        <v>1</v>
      </c>
      <c r="N599" s="160">
        <v>0</v>
      </c>
      <c r="O599" s="161" t="s">
        <v>2246</v>
      </c>
      <c r="P599" s="138"/>
    </row>
    <row r="600" spans="1:16" s="137" customFormat="1" ht="72" hidden="1" customHeight="1">
      <c r="A600" s="191">
        <v>572</v>
      </c>
      <c r="B600" s="162" t="s">
        <v>3509</v>
      </c>
      <c r="C600" s="162">
        <v>0</v>
      </c>
      <c r="D600" s="162" t="s">
        <v>124</v>
      </c>
      <c r="E600" s="137" t="s">
        <v>3510</v>
      </c>
      <c r="F600" s="307" t="s">
        <v>1977</v>
      </c>
      <c r="I600" s="304"/>
      <c r="J600" s="329">
        <v>46089</v>
      </c>
      <c r="K600" s="337" t="s">
        <v>2</v>
      </c>
      <c r="L600" s="188" t="s">
        <v>2245</v>
      </c>
      <c r="M600" s="160">
        <v>1</v>
      </c>
      <c r="N600" s="160">
        <v>0</v>
      </c>
      <c r="O600" s="161" t="s">
        <v>2246</v>
      </c>
      <c r="P600" s="138"/>
    </row>
    <row r="601" spans="1:16" s="137" customFormat="1" ht="72" hidden="1" customHeight="1">
      <c r="A601" s="192">
        <v>573</v>
      </c>
      <c r="B601" s="162" t="s">
        <v>3511</v>
      </c>
      <c r="C601" s="162">
        <v>0</v>
      </c>
      <c r="D601" s="162" t="s">
        <v>124</v>
      </c>
      <c r="E601" s="137" t="s">
        <v>3510</v>
      </c>
      <c r="F601" s="307" t="s">
        <v>318</v>
      </c>
      <c r="I601" s="304"/>
      <c r="J601" s="329">
        <v>46089</v>
      </c>
      <c r="K601" s="337" t="s">
        <v>2</v>
      </c>
      <c r="L601" s="188" t="s">
        <v>2245</v>
      </c>
      <c r="M601" s="160">
        <v>1</v>
      </c>
      <c r="N601" s="160">
        <v>0</v>
      </c>
      <c r="O601" s="161" t="s">
        <v>2246</v>
      </c>
      <c r="P601" s="138"/>
    </row>
    <row r="602" spans="1:16" s="137" customFormat="1" ht="72" hidden="1" customHeight="1">
      <c r="A602" s="190">
        <v>574</v>
      </c>
      <c r="B602" s="162" t="s">
        <v>3512</v>
      </c>
      <c r="C602" s="162">
        <v>0</v>
      </c>
      <c r="D602" s="162" t="s">
        <v>124</v>
      </c>
      <c r="E602" s="137" t="s">
        <v>3510</v>
      </c>
      <c r="F602" s="307" t="s">
        <v>1742</v>
      </c>
      <c r="I602" s="304"/>
      <c r="J602" s="329">
        <v>46091</v>
      </c>
      <c r="K602" s="362" t="s">
        <v>2</v>
      </c>
      <c r="L602" s="188" t="s">
        <v>2245</v>
      </c>
      <c r="M602" s="160">
        <v>1</v>
      </c>
      <c r="N602" s="160">
        <v>0</v>
      </c>
      <c r="O602" s="161" t="s">
        <v>2246</v>
      </c>
      <c r="P602" s="138"/>
    </row>
    <row r="603" spans="1:16" s="137" customFormat="1" ht="72" hidden="1" customHeight="1">
      <c r="A603" s="191">
        <v>575</v>
      </c>
      <c r="B603" s="162" t="s">
        <v>3513</v>
      </c>
      <c r="C603" s="162">
        <v>0</v>
      </c>
      <c r="D603" s="162" t="s">
        <v>124</v>
      </c>
      <c r="E603" s="137" t="s">
        <v>3510</v>
      </c>
      <c r="F603" s="307" t="s">
        <v>587</v>
      </c>
      <c r="I603" s="304"/>
      <c r="J603" s="329">
        <v>46089</v>
      </c>
      <c r="K603" s="337" t="s">
        <v>2</v>
      </c>
      <c r="L603" s="188" t="s">
        <v>2245</v>
      </c>
      <c r="M603" s="160">
        <v>1</v>
      </c>
      <c r="N603" s="160">
        <v>0</v>
      </c>
      <c r="O603" s="161" t="s">
        <v>2246</v>
      </c>
      <c r="P603" s="138"/>
    </row>
    <row r="604" spans="1:16" s="137" customFormat="1" ht="72" hidden="1" customHeight="1">
      <c r="A604" s="192">
        <v>576</v>
      </c>
      <c r="B604" s="162" t="s">
        <v>3514</v>
      </c>
      <c r="C604" s="162">
        <v>0</v>
      </c>
      <c r="D604" s="162" t="s">
        <v>124</v>
      </c>
      <c r="E604" s="137" t="s">
        <v>3510</v>
      </c>
      <c r="F604" s="307" t="s">
        <v>1978</v>
      </c>
      <c r="I604" s="304"/>
      <c r="J604" s="329"/>
      <c r="K604" s="164" t="s">
        <v>8</v>
      </c>
      <c r="L604" s="188" t="s">
        <v>2245</v>
      </c>
      <c r="M604" s="160">
        <v>1</v>
      </c>
      <c r="N604" s="160">
        <v>0</v>
      </c>
      <c r="O604" s="161" t="s">
        <v>2246</v>
      </c>
      <c r="P604" s="138"/>
    </row>
    <row r="605" spans="1:16" s="137" customFormat="1" ht="72" hidden="1" customHeight="1">
      <c r="A605" s="190">
        <v>577</v>
      </c>
      <c r="B605" s="162" t="s">
        <v>3515</v>
      </c>
      <c r="C605" s="162">
        <v>0</v>
      </c>
      <c r="D605" s="162" t="s">
        <v>124</v>
      </c>
      <c r="E605" s="137" t="s">
        <v>3510</v>
      </c>
      <c r="F605" s="307" t="s">
        <v>320</v>
      </c>
      <c r="I605" s="304"/>
      <c r="J605" s="329">
        <v>46083</v>
      </c>
      <c r="K605" s="337" t="s">
        <v>2</v>
      </c>
      <c r="L605" s="188" t="s">
        <v>2245</v>
      </c>
      <c r="M605" s="160">
        <v>1</v>
      </c>
      <c r="N605" s="160">
        <v>0</v>
      </c>
      <c r="O605" s="161" t="s">
        <v>2246</v>
      </c>
      <c r="P605" s="138"/>
    </row>
    <row r="606" spans="1:16" s="137" customFormat="1" ht="72" hidden="1" customHeight="1">
      <c r="A606" s="191">
        <v>578</v>
      </c>
      <c r="B606" s="162" t="s">
        <v>3516</v>
      </c>
      <c r="C606" s="162">
        <v>0</v>
      </c>
      <c r="D606" s="162" t="s">
        <v>124</v>
      </c>
      <c r="E606" s="137" t="s">
        <v>3510</v>
      </c>
      <c r="F606" s="307" t="s">
        <v>592</v>
      </c>
      <c r="I606" s="304"/>
      <c r="J606" s="329">
        <v>46083</v>
      </c>
      <c r="K606" s="337" t="s">
        <v>2</v>
      </c>
      <c r="L606" s="188" t="s">
        <v>2245</v>
      </c>
      <c r="M606" s="160">
        <v>1</v>
      </c>
      <c r="N606" s="160">
        <v>0</v>
      </c>
      <c r="O606" s="161" t="s">
        <v>2246</v>
      </c>
      <c r="P606" s="138"/>
    </row>
    <row r="607" spans="1:16" s="137" customFormat="1" ht="72" hidden="1" customHeight="1">
      <c r="A607" s="192">
        <v>579</v>
      </c>
      <c r="B607" s="162" t="s">
        <v>3517</v>
      </c>
      <c r="C607" s="162">
        <v>0</v>
      </c>
      <c r="D607" s="162" t="s">
        <v>124</v>
      </c>
      <c r="E607" s="137" t="s">
        <v>3510</v>
      </c>
      <c r="F607" s="307" t="s">
        <v>1979</v>
      </c>
      <c r="I607" s="304"/>
      <c r="J607" s="329"/>
      <c r="K607" s="164" t="s">
        <v>8</v>
      </c>
      <c r="L607" s="188" t="s">
        <v>2245</v>
      </c>
      <c r="M607" s="160">
        <v>1</v>
      </c>
      <c r="N607" s="160">
        <v>0</v>
      </c>
      <c r="O607" s="161" t="s">
        <v>2246</v>
      </c>
      <c r="P607" s="138"/>
    </row>
    <row r="608" spans="1:16" s="137" customFormat="1" ht="72" hidden="1" customHeight="1">
      <c r="A608" s="190">
        <v>580</v>
      </c>
      <c r="B608" s="162" t="s">
        <v>3518</v>
      </c>
      <c r="C608" s="162">
        <v>0</v>
      </c>
      <c r="D608" s="162" t="s">
        <v>124</v>
      </c>
      <c r="E608" s="137" t="s">
        <v>3510</v>
      </c>
      <c r="F608" s="307" t="s">
        <v>1980</v>
      </c>
      <c r="I608" s="304"/>
      <c r="J608" s="329"/>
      <c r="K608" s="383" t="s">
        <v>4</v>
      </c>
      <c r="L608" s="188" t="s">
        <v>2245</v>
      </c>
      <c r="M608" s="160">
        <v>1</v>
      </c>
      <c r="N608" s="160">
        <v>0</v>
      </c>
      <c r="O608" s="161" t="s">
        <v>2246</v>
      </c>
      <c r="P608" s="138"/>
    </row>
    <row r="609" spans="1:16" s="137" customFormat="1" ht="72" hidden="1" customHeight="1">
      <c r="A609" s="191">
        <v>581</v>
      </c>
      <c r="B609" s="162" t="s">
        <v>3519</v>
      </c>
      <c r="C609" s="162">
        <v>0</v>
      </c>
      <c r="D609" s="162" t="s">
        <v>124</v>
      </c>
      <c r="E609" s="137" t="s">
        <v>3510</v>
      </c>
      <c r="F609" s="307" t="s">
        <v>1748</v>
      </c>
      <c r="I609" s="304"/>
      <c r="J609" s="329"/>
      <c r="K609" s="164" t="s">
        <v>8</v>
      </c>
      <c r="L609" s="188" t="s">
        <v>2245</v>
      </c>
      <c r="M609" s="160">
        <v>1</v>
      </c>
      <c r="N609" s="160">
        <v>0</v>
      </c>
      <c r="O609" s="161" t="s">
        <v>2246</v>
      </c>
      <c r="P609" s="138"/>
    </row>
    <row r="610" spans="1:16" s="137" customFormat="1" ht="72" hidden="1" customHeight="1">
      <c r="A610" s="192">
        <v>582</v>
      </c>
      <c r="B610" s="162" t="s">
        <v>3520</v>
      </c>
      <c r="C610" s="162">
        <v>0</v>
      </c>
      <c r="D610" s="162" t="s">
        <v>124</v>
      </c>
      <c r="E610" s="137" t="s">
        <v>3510</v>
      </c>
      <c r="F610" s="307" t="s">
        <v>333</v>
      </c>
      <c r="I610" s="304"/>
      <c r="J610" s="329"/>
      <c r="K610" s="164" t="s">
        <v>8</v>
      </c>
      <c r="L610" s="188" t="s">
        <v>2245</v>
      </c>
      <c r="M610" s="160">
        <v>1</v>
      </c>
      <c r="N610" s="160">
        <v>0</v>
      </c>
      <c r="O610" s="161" t="s">
        <v>2246</v>
      </c>
      <c r="P610" s="138"/>
    </row>
    <row r="611" spans="1:16" s="137" customFormat="1" ht="72" hidden="1" customHeight="1">
      <c r="A611" s="190">
        <v>583</v>
      </c>
      <c r="B611" s="162" t="s">
        <v>3521</v>
      </c>
      <c r="C611" s="162">
        <v>0</v>
      </c>
      <c r="D611" s="162" t="s">
        <v>124</v>
      </c>
      <c r="E611" s="137" t="s">
        <v>3510</v>
      </c>
      <c r="F611" s="307" t="s">
        <v>1749</v>
      </c>
      <c r="I611" s="304"/>
      <c r="J611" s="329"/>
      <c r="K611" s="383" t="s">
        <v>4</v>
      </c>
      <c r="L611" s="188" t="s">
        <v>2245</v>
      </c>
      <c r="M611" s="160">
        <v>1</v>
      </c>
      <c r="N611" s="160">
        <v>0</v>
      </c>
      <c r="O611" s="161" t="s">
        <v>2246</v>
      </c>
      <c r="P611" s="138"/>
    </row>
    <row r="612" spans="1:16" s="137" customFormat="1" ht="72" hidden="1" customHeight="1">
      <c r="A612" s="191">
        <v>584</v>
      </c>
      <c r="B612" s="320" t="s">
        <v>3654</v>
      </c>
      <c r="C612" s="321">
        <v>0</v>
      </c>
      <c r="D612" s="321" t="s">
        <v>124</v>
      </c>
      <c r="E612" s="322" t="s">
        <v>3655</v>
      </c>
      <c r="F612" s="322" t="s">
        <v>3656</v>
      </c>
      <c r="I612" s="278"/>
      <c r="J612" s="280">
        <v>46206</v>
      </c>
      <c r="K612" s="393" t="s">
        <v>4360</v>
      </c>
      <c r="L612" s="188" t="s">
        <v>2245</v>
      </c>
      <c r="M612" s="160">
        <v>1</v>
      </c>
      <c r="N612" s="160">
        <v>0</v>
      </c>
      <c r="O612" s="161" t="s">
        <v>2246</v>
      </c>
      <c r="P612" s="138"/>
    </row>
    <row r="613" spans="1:16" s="137" customFormat="1" ht="72" hidden="1" customHeight="1">
      <c r="A613" s="192">
        <v>585</v>
      </c>
      <c r="B613" s="320" t="s">
        <v>3654</v>
      </c>
      <c r="C613" s="321">
        <v>1</v>
      </c>
      <c r="D613" s="321" t="s">
        <v>124</v>
      </c>
      <c r="E613" s="322" t="s">
        <v>3655</v>
      </c>
      <c r="F613" s="322" t="s">
        <v>3656</v>
      </c>
      <c r="I613" s="304">
        <v>46056</v>
      </c>
      <c r="J613" s="329">
        <v>46091</v>
      </c>
      <c r="K613" s="362" t="s">
        <v>2</v>
      </c>
      <c r="L613" s="188"/>
      <c r="M613" s="160"/>
      <c r="N613" s="160"/>
      <c r="O613" s="161"/>
      <c r="P613" s="138"/>
    </row>
    <row r="614" spans="1:16" s="137" customFormat="1" ht="72" hidden="1" customHeight="1">
      <c r="A614" s="190">
        <v>586</v>
      </c>
      <c r="B614" s="323" t="s">
        <v>3657</v>
      </c>
      <c r="C614" s="324">
        <v>0</v>
      </c>
      <c r="D614" s="324" t="s">
        <v>124</v>
      </c>
      <c r="E614" s="325" t="s">
        <v>3658</v>
      </c>
      <c r="F614" s="325" t="s">
        <v>3656</v>
      </c>
      <c r="I614" s="278"/>
      <c r="J614" s="280">
        <v>46206</v>
      </c>
      <c r="K614" s="393" t="s">
        <v>4360</v>
      </c>
      <c r="L614" s="188" t="s">
        <v>2245</v>
      </c>
      <c r="M614" s="160">
        <v>1</v>
      </c>
      <c r="N614" s="160">
        <v>0</v>
      </c>
      <c r="O614" s="161" t="s">
        <v>2246</v>
      </c>
      <c r="P614" s="138"/>
    </row>
    <row r="615" spans="1:16" s="137" customFormat="1" ht="72" hidden="1" customHeight="1">
      <c r="A615" s="191">
        <v>587</v>
      </c>
      <c r="B615" s="323" t="s">
        <v>3657</v>
      </c>
      <c r="C615" s="324">
        <v>1</v>
      </c>
      <c r="D615" s="324" t="s">
        <v>124</v>
      </c>
      <c r="E615" s="325" t="s">
        <v>3658</v>
      </c>
      <c r="F615" s="325" t="s">
        <v>3656</v>
      </c>
      <c r="I615" s="304">
        <v>46056</v>
      </c>
      <c r="J615" s="329">
        <v>46091</v>
      </c>
      <c r="K615" s="362" t="s">
        <v>2</v>
      </c>
      <c r="L615" s="188"/>
      <c r="M615" s="160"/>
      <c r="N615" s="160"/>
      <c r="O615" s="161"/>
      <c r="P615" s="138"/>
    </row>
    <row r="616" spans="1:16" s="137" customFormat="1" ht="72" hidden="1" customHeight="1">
      <c r="A616" s="192">
        <v>588</v>
      </c>
      <c r="B616" s="323" t="s">
        <v>3659</v>
      </c>
      <c r="C616" s="324">
        <v>0</v>
      </c>
      <c r="D616" s="324" t="s">
        <v>124</v>
      </c>
      <c r="E616" s="325" t="s">
        <v>3660</v>
      </c>
      <c r="F616" s="325" t="s">
        <v>3656</v>
      </c>
      <c r="I616" s="278"/>
      <c r="J616" s="280">
        <v>46206</v>
      </c>
      <c r="K616" s="393" t="s">
        <v>4360</v>
      </c>
      <c r="L616" s="188" t="s">
        <v>2245</v>
      </c>
      <c r="M616" s="160">
        <v>1</v>
      </c>
      <c r="N616" s="160">
        <v>0</v>
      </c>
      <c r="O616" s="161" t="s">
        <v>2246</v>
      </c>
      <c r="P616" s="138"/>
    </row>
    <row r="617" spans="1:16" s="137" customFormat="1" ht="72" hidden="1" customHeight="1">
      <c r="A617" s="190">
        <v>589</v>
      </c>
      <c r="B617" s="323" t="s">
        <v>3659</v>
      </c>
      <c r="C617" s="324">
        <v>0</v>
      </c>
      <c r="D617" s="324" t="s">
        <v>124</v>
      </c>
      <c r="E617" s="325" t="s">
        <v>3660</v>
      </c>
      <c r="F617" s="325" t="s">
        <v>3656</v>
      </c>
      <c r="I617" s="304">
        <v>46056</v>
      </c>
      <c r="J617" s="329">
        <v>46091</v>
      </c>
      <c r="K617" s="362" t="s">
        <v>2</v>
      </c>
      <c r="L617" s="188"/>
      <c r="M617" s="160"/>
      <c r="N617" s="160"/>
      <c r="O617" s="161"/>
      <c r="P617" s="138"/>
    </row>
    <row r="618" spans="1:16" s="137" customFormat="1" ht="72" hidden="1" customHeight="1">
      <c r="A618" s="191">
        <v>590</v>
      </c>
      <c r="B618" s="323" t="s">
        <v>3661</v>
      </c>
      <c r="C618" s="324">
        <v>0</v>
      </c>
      <c r="D618" s="324" t="s">
        <v>124</v>
      </c>
      <c r="E618" s="325" t="s">
        <v>3662</v>
      </c>
      <c r="F618" s="325" t="s">
        <v>3656</v>
      </c>
      <c r="I618" s="278"/>
      <c r="J618" s="280">
        <v>46206</v>
      </c>
      <c r="K618" s="393" t="s">
        <v>4360</v>
      </c>
      <c r="L618" s="188" t="s">
        <v>2245</v>
      </c>
      <c r="M618" s="160">
        <v>1</v>
      </c>
      <c r="N618" s="160">
        <v>0</v>
      </c>
      <c r="O618" s="161" t="s">
        <v>2246</v>
      </c>
      <c r="P618" s="138"/>
    </row>
    <row r="619" spans="1:16" s="137" customFormat="1" ht="72" hidden="1" customHeight="1">
      <c r="A619" s="192">
        <v>591</v>
      </c>
      <c r="B619" s="323" t="s">
        <v>3661</v>
      </c>
      <c r="C619" s="324">
        <v>1</v>
      </c>
      <c r="D619" s="324" t="s">
        <v>124</v>
      </c>
      <c r="E619" s="325" t="s">
        <v>3662</v>
      </c>
      <c r="F619" s="325" t="s">
        <v>3656</v>
      </c>
      <c r="I619" s="304">
        <v>46056</v>
      </c>
      <c r="J619" s="329">
        <v>46091</v>
      </c>
      <c r="K619" s="362" t="s">
        <v>2</v>
      </c>
      <c r="L619" s="188"/>
      <c r="M619" s="160"/>
      <c r="N619" s="160"/>
      <c r="O619" s="161"/>
      <c r="P619" s="138"/>
    </row>
    <row r="620" spans="1:16" s="137" customFormat="1" ht="72" hidden="1" customHeight="1">
      <c r="A620" s="190">
        <v>592</v>
      </c>
      <c r="B620" s="323" t="s">
        <v>3904</v>
      </c>
      <c r="C620" s="324">
        <v>0</v>
      </c>
      <c r="D620" s="324" t="s">
        <v>124</v>
      </c>
      <c r="F620" s="136" t="s">
        <v>3905</v>
      </c>
      <c r="I620" s="278" t="s">
        <v>3906</v>
      </c>
      <c r="J620" s="360">
        <v>46298</v>
      </c>
      <c r="K620" s="163" t="s">
        <v>2</v>
      </c>
      <c r="L620" s="188" t="s">
        <v>2245</v>
      </c>
      <c r="O620" s="140"/>
      <c r="P620" s="138"/>
    </row>
    <row r="621" spans="1:16" s="137" customFormat="1" ht="72" hidden="1" customHeight="1">
      <c r="A621" s="191">
        <v>593</v>
      </c>
      <c r="B621" s="323" t="s">
        <v>3907</v>
      </c>
      <c r="C621" s="324">
        <v>0</v>
      </c>
      <c r="D621" s="324" t="s">
        <v>124</v>
      </c>
      <c r="F621" s="136" t="s">
        <v>3908</v>
      </c>
      <c r="I621" s="278" t="s">
        <v>3906</v>
      </c>
      <c r="J621" s="360">
        <v>46298</v>
      </c>
      <c r="K621" s="393" t="s">
        <v>4360</v>
      </c>
      <c r="L621" s="188" t="s">
        <v>2245</v>
      </c>
      <c r="O621" s="140"/>
      <c r="P621" s="138"/>
    </row>
    <row r="622" spans="1:16" s="137" customFormat="1" ht="72" hidden="1" customHeight="1">
      <c r="A622" s="192">
        <v>594</v>
      </c>
      <c r="B622" s="323" t="s">
        <v>3907</v>
      </c>
      <c r="C622" s="324">
        <v>1</v>
      </c>
      <c r="D622" s="324" t="s">
        <v>124</v>
      </c>
      <c r="F622" s="136" t="s">
        <v>3908</v>
      </c>
      <c r="I622" s="304">
        <v>46056</v>
      </c>
      <c r="J622" s="329">
        <v>46106</v>
      </c>
      <c r="K622" s="362" t="s">
        <v>2</v>
      </c>
      <c r="L622" s="188"/>
      <c r="O622" s="140"/>
      <c r="P622" s="138"/>
    </row>
    <row r="623" spans="1:16" s="137" customFormat="1" ht="72" hidden="1" customHeight="1">
      <c r="A623" s="190">
        <v>595</v>
      </c>
      <c r="B623" s="136" t="s">
        <v>3935</v>
      </c>
      <c r="C623" s="324">
        <v>0</v>
      </c>
      <c r="D623" s="324" t="s">
        <v>124</v>
      </c>
      <c r="E623" s="137" t="s">
        <v>3989</v>
      </c>
      <c r="F623" s="136" t="s">
        <v>318</v>
      </c>
      <c r="I623" s="278" t="s">
        <v>3906</v>
      </c>
      <c r="J623" s="304">
        <v>46106</v>
      </c>
      <c r="K623" s="362" t="s">
        <v>2</v>
      </c>
      <c r="L623" s="139"/>
      <c r="O623" s="140"/>
      <c r="P623" s="138"/>
    </row>
    <row r="624" spans="1:16" s="137" customFormat="1" ht="72" hidden="1" customHeight="1">
      <c r="A624" s="191">
        <v>596</v>
      </c>
      <c r="B624" s="136" t="s">
        <v>3936</v>
      </c>
      <c r="C624" s="324">
        <v>0</v>
      </c>
      <c r="D624" s="324" t="s">
        <v>124</v>
      </c>
      <c r="E624" s="137" t="s">
        <v>3989</v>
      </c>
      <c r="F624" s="136" t="s">
        <v>1673</v>
      </c>
      <c r="I624" s="278" t="s">
        <v>3906</v>
      </c>
      <c r="J624" s="304">
        <v>46106</v>
      </c>
      <c r="K624" s="362" t="s">
        <v>2</v>
      </c>
      <c r="L624" s="139"/>
      <c r="O624" s="140"/>
      <c r="P624" s="138"/>
    </row>
    <row r="625" spans="1:16" s="137" customFormat="1" ht="72" hidden="1" customHeight="1">
      <c r="A625" s="192">
        <v>597</v>
      </c>
      <c r="B625" s="136" t="s">
        <v>3937</v>
      </c>
      <c r="C625" s="324">
        <v>0</v>
      </c>
      <c r="D625" s="324" t="s">
        <v>124</v>
      </c>
      <c r="E625" s="137" t="s">
        <v>3989</v>
      </c>
      <c r="F625" s="136" t="s">
        <v>319</v>
      </c>
      <c r="I625" s="278" t="s">
        <v>3906</v>
      </c>
      <c r="J625" s="137">
        <v>46106</v>
      </c>
      <c r="K625" s="362" t="s">
        <v>2</v>
      </c>
      <c r="L625" s="139"/>
      <c r="O625" s="140"/>
      <c r="P625" s="138"/>
    </row>
    <row r="626" spans="1:16" s="137" customFormat="1" ht="72" hidden="1" customHeight="1">
      <c r="A626" s="190">
        <v>598</v>
      </c>
      <c r="B626" s="136" t="s">
        <v>3938</v>
      </c>
      <c r="C626" s="324">
        <v>0</v>
      </c>
      <c r="D626" s="324" t="s">
        <v>124</v>
      </c>
      <c r="E626" s="137" t="s">
        <v>3989</v>
      </c>
      <c r="F626" s="136" t="s">
        <v>1674</v>
      </c>
      <c r="I626" s="278" t="s">
        <v>3906</v>
      </c>
      <c r="J626" s="137">
        <v>46106</v>
      </c>
      <c r="K626" s="362" t="s">
        <v>2</v>
      </c>
      <c r="L626" s="139"/>
      <c r="O626" s="140"/>
      <c r="P626" s="138"/>
    </row>
    <row r="627" spans="1:16" s="137" customFormat="1" ht="72" hidden="1" customHeight="1">
      <c r="A627" s="191">
        <v>599</v>
      </c>
      <c r="B627" s="136" t="s">
        <v>3939</v>
      </c>
      <c r="C627" s="324">
        <v>0</v>
      </c>
      <c r="D627" s="324" t="s">
        <v>124</v>
      </c>
      <c r="E627" s="137" t="s">
        <v>3989</v>
      </c>
      <c r="F627" s="136" t="s">
        <v>3980</v>
      </c>
      <c r="I627" s="278" t="s">
        <v>3906</v>
      </c>
      <c r="J627" s="304">
        <v>46106</v>
      </c>
      <c r="K627" s="362" t="s">
        <v>2</v>
      </c>
      <c r="L627" s="139"/>
      <c r="O627" s="140"/>
      <c r="P627" s="138"/>
    </row>
    <row r="628" spans="1:16" s="137" customFormat="1" ht="72" hidden="1" customHeight="1">
      <c r="A628" s="192">
        <v>600</v>
      </c>
      <c r="B628" s="136" t="s">
        <v>3940</v>
      </c>
      <c r="C628" s="324">
        <v>0</v>
      </c>
      <c r="D628" s="324" t="s">
        <v>124</v>
      </c>
      <c r="E628" s="137" t="s">
        <v>3989</v>
      </c>
      <c r="F628" s="136" t="s">
        <v>323</v>
      </c>
      <c r="I628" s="278" t="s">
        <v>3906</v>
      </c>
      <c r="J628" s="304">
        <v>46106</v>
      </c>
      <c r="K628" s="362" t="s">
        <v>2</v>
      </c>
      <c r="L628" s="139"/>
      <c r="O628" s="140"/>
      <c r="P628" s="138"/>
    </row>
    <row r="629" spans="1:16" s="137" customFormat="1" ht="72" hidden="1" customHeight="1">
      <c r="A629" s="190">
        <v>601</v>
      </c>
      <c r="B629" s="136" t="s">
        <v>3941</v>
      </c>
      <c r="C629" s="324">
        <v>0</v>
      </c>
      <c r="D629" s="324" t="s">
        <v>124</v>
      </c>
      <c r="E629" s="137" t="s">
        <v>3989</v>
      </c>
      <c r="F629" s="136" t="s">
        <v>3981</v>
      </c>
      <c r="I629" s="278" t="s">
        <v>3906</v>
      </c>
      <c r="J629" s="304">
        <v>46106</v>
      </c>
      <c r="K629" s="362" t="s">
        <v>2</v>
      </c>
      <c r="L629" s="139"/>
      <c r="O629" s="140"/>
      <c r="P629" s="138"/>
    </row>
    <row r="630" spans="1:16" s="137" customFormat="1" ht="72" hidden="1" customHeight="1">
      <c r="A630" s="191">
        <v>602</v>
      </c>
      <c r="B630" s="136" t="s">
        <v>3942</v>
      </c>
      <c r="C630" s="324">
        <v>0</v>
      </c>
      <c r="D630" s="324" t="s">
        <v>124</v>
      </c>
      <c r="E630" s="137" t="s">
        <v>3989</v>
      </c>
      <c r="F630" s="136" t="s">
        <v>1744</v>
      </c>
      <c r="I630" s="278" t="s">
        <v>3906</v>
      </c>
      <c r="J630" s="304">
        <v>46106</v>
      </c>
      <c r="K630" s="383" t="s">
        <v>4</v>
      </c>
      <c r="L630" s="139"/>
      <c r="O630" s="140"/>
      <c r="P630" s="138"/>
    </row>
    <row r="631" spans="1:16" s="137" customFormat="1" ht="72" hidden="1" customHeight="1">
      <c r="A631" s="192">
        <v>603</v>
      </c>
      <c r="B631" s="136" t="s">
        <v>3943</v>
      </c>
      <c r="C631" s="324">
        <v>0</v>
      </c>
      <c r="D631" s="324" t="s">
        <v>124</v>
      </c>
      <c r="E631" s="137" t="s">
        <v>3989</v>
      </c>
      <c r="F631" s="136" t="s">
        <v>3982</v>
      </c>
      <c r="I631" s="278" t="s">
        <v>3906</v>
      </c>
      <c r="J631" s="304">
        <v>46106</v>
      </c>
      <c r="K631" s="383" t="s">
        <v>4</v>
      </c>
      <c r="L631" s="139"/>
      <c r="O631" s="140"/>
      <c r="P631" s="138"/>
    </row>
    <row r="632" spans="1:16" s="137" customFormat="1" ht="72" hidden="1" customHeight="1">
      <c r="A632" s="190">
        <v>604</v>
      </c>
      <c r="B632" s="136" t="s">
        <v>3944</v>
      </c>
      <c r="C632" s="324">
        <v>0</v>
      </c>
      <c r="D632" s="324" t="s">
        <v>124</v>
      </c>
      <c r="E632" s="137" t="s">
        <v>3989</v>
      </c>
      <c r="F632" s="136" t="s">
        <v>3983</v>
      </c>
      <c r="I632" s="278" t="s">
        <v>3906</v>
      </c>
      <c r="J632" s="304">
        <v>46104</v>
      </c>
      <c r="K632" s="362" t="s">
        <v>2</v>
      </c>
      <c r="L632" s="139"/>
      <c r="O632" s="140"/>
      <c r="P632" s="138"/>
    </row>
    <row r="633" spans="1:16" s="137" customFormat="1" ht="72" hidden="1" customHeight="1">
      <c r="A633" s="191">
        <v>605</v>
      </c>
      <c r="B633" s="136" t="s">
        <v>3945</v>
      </c>
      <c r="C633" s="324">
        <v>0</v>
      </c>
      <c r="D633" s="324" t="s">
        <v>124</v>
      </c>
      <c r="E633" s="137" t="s">
        <v>3990</v>
      </c>
      <c r="F633" s="136" t="s">
        <v>318</v>
      </c>
      <c r="I633" s="278" t="s">
        <v>3906</v>
      </c>
      <c r="J633" s="304">
        <v>46106</v>
      </c>
      <c r="K633" s="370" t="s">
        <v>2</v>
      </c>
      <c r="L633" s="139"/>
      <c r="O633" s="140"/>
      <c r="P633" s="138"/>
    </row>
    <row r="634" spans="1:16" s="137" customFormat="1" ht="72" hidden="1" customHeight="1">
      <c r="A634" s="192">
        <v>606</v>
      </c>
      <c r="B634" s="136" t="s">
        <v>3946</v>
      </c>
      <c r="C634" s="324">
        <v>0</v>
      </c>
      <c r="D634" s="324" t="s">
        <v>124</v>
      </c>
      <c r="E634" s="137" t="s">
        <v>3990</v>
      </c>
      <c r="F634" s="136" t="s">
        <v>1673</v>
      </c>
      <c r="I634" s="278" t="s">
        <v>3906</v>
      </c>
      <c r="J634" s="304">
        <v>46104</v>
      </c>
      <c r="K634" s="362" t="s">
        <v>2</v>
      </c>
      <c r="L634" s="139"/>
      <c r="O634" s="140"/>
      <c r="P634" s="138"/>
    </row>
    <row r="635" spans="1:16" s="137" customFormat="1" ht="72" hidden="1" customHeight="1">
      <c r="A635" s="190">
        <v>607</v>
      </c>
      <c r="B635" s="136" t="s">
        <v>3947</v>
      </c>
      <c r="C635" s="324">
        <v>0</v>
      </c>
      <c r="D635" s="324" t="s">
        <v>124</v>
      </c>
      <c r="E635" s="137" t="s">
        <v>3990</v>
      </c>
      <c r="F635" s="136" t="s">
        <v>319</v>
      </c>
      <c r="I635" s="278" t="s">
        <v>3906</v>
      </c>
      <c r="J635" s="304">
        <v>46104</v>
      </c>
      <c r="K635" s="362" t="s">
        <v>2</v>
      </c>
      <c r="L635" s="139"/>
      <c r="O635" s="140"/>
      <c r="P635" s="138"/>
    </row>
    <row r="636" spans="1:16" s="137" customFormat="1" ht="72" hidden="1" customHeight="1">
      <c r="A636" s="191">
        <v>608</v>
      </c>
      <c r="B636" s="136" t="s">
        <v>3948</v>
      </c>
      <c r="C636" s="324">
        <v>0</v>
      </c>
      <c r="D636" s="324" t="s">
        <v>124</v>
      </c>
      <c r="E636" s="137" t="s">
        <v>3990</v>
      </c>
      <c r="F636" s="136" t="s">
        <v>1674</v>
      </c>
      <c r="I636" s="278" t="s">
        <v>3906</v>
      </c>
      <c r="J636" s="304">
        <v>46104</v>
      </c>
      <c r="K636" s="362" t="s">
        <v>2</v>
      </c>
      <c r="L636" s="139"/>
      <c r="O636" s="140"/>
      <c r="P636" s="138"/>
    </row>
    <row r="637" spans="1:16" s="137" customFormat="1" ht="72" hidden="1" customHeight="1">
      <c r="A637" s="192">
        <v>609</v>
      </c>
      <c r="B637" s="136" t="s">
        <v>3949</v>
      </c>
      <c r="C637" s="324">
        <v>0</v>
      </c>
      <c r="D637" s="324" t="s">
        <v>124</v>
      </c>
      <c r="E637" s="137" t="s">
        <v>3990</v>
      </c>
      <c r="F637" s="136" t="s">
        <v>3980</v>
      </c>
      <c r="I637" s="278" t="s">
        <v>3906</v>
      </c>
      <c r="J637" s="304">
        <v>46104</v>
      </c>
      <c r="K637" s="362" t="s">
        <v>2</v>
      </c>
      <c r="L637" s="139"/>
      <c r="O637" s="140"/>
      <c r="P637" s="138"/>
    </row>
    <row r="638" spans="1:16" s="137" customFormat="1" ht="72" hidden="1" customHeight="1">
      <c r="A638" s="190">
        <v>610</v>
      </c>
      <c r="B638" s="136" t="s">
        <v>3950</v>
      </c>
      <c r="C638" s="324">
        <v>0</v>
      </c>
      <c r="D638" s="324" t="s">
        <v>124</v>
      </c>
      <c r="E638" s="137" t="s">
        <v>3990</v>
      </c>
      <c r="F638" s="136" t="s">
        <v>323</v>
      </c>
      <c r="I638" s="278" t="s">
        <v>3906</v>
      </c>
      <c r="J638" s="304">
        <v>46104</v>
      </c>
      <c r="K638" s="362" t="s">
        <v>2</v>
      </c>
      <c r="L638" s="139"/>
      <c r="O638" s="140"/>
      <c r="P638" s="138"/>
    </row>
    <row r="639" spans="1:16" s="137" customFormat="1" ht="72" hidden="1" customHeight="1">
      <c r="A639" s="191">
        <v>611</v>
      </c>
      <c r="B639" s="136" t="s">
        <v>3951</v>
      </c>
      <c r="C639" s="324">
        <v>0</v>
      </c>
      <c r="D639" s="324" t="s">
        <v>124</v>
      </c>
      <c r="E639" s="137" t="s">
        <v>3990</v>
      </c>
      <c r="F639" s="136" t="s">
        <v>3981</v>
      </c>
      <c r="I639" s="278" t="s">
        <v>3906</v>
      </c>
      <c r="J639" s="304">
        <v>46104</v>
      </c>
      <c r="K639" s="362" t="s">
        <v>2</v>
      </c>
      <c r="L639" s="139"/>
      <c r="O639" s="140"/>
      <c r="P639" s="138"/>
    </row>
    <row r="640" spans="1:16" s="137" customFormat="1" ht="72" hidden="1" customHeight="1">
      <c r="A640" s="192">
        <v>612</v>
      </c>
      <c r="B640" s="136" t="s">
        <v>3952</v>
      </c>
      <c r="C640" s="324">
        <v>0</v>
      </c>
      <c r="D640" s="324" t="s">
        <v>124</v>
      </c>
      <c r="E640" s="137" t="s">
        <v>3990</v>
      </c>
      <c r="F640" s="136" t="s">
        <v>1744</v>
      </c>
      <c r="I640" s="278" t="s">
        <v>3906</v>
      </c>
      <c r="K640" s="383" t="s">
        <v>4</v>
      </c>
      <c r="L640" s="139"/>
      <c r="O640" s="140"/>
      <c r="P640" s="138"/>
    </row>
    <row r="641" spans="1:16" s="137" customFormat="1" ht="72" hidden="1" customHeight="1">
      <c r="A641" s="190">
        <v>613</v>
      </c>
      <c r="B641" s="136" t="s">
        <v>3953</v>
      </c>
      <c r="C641" s="324">
        <v>0</v>
      </c>
      <c r="D641" s="324" t="s">
        <v>124</v>
      </c>
      <c r="E641" s="137" t="s">
        <v>3990</v>
      </c>
      <c r="F641" s="136" t="s">
        <v>3982</v>
      </c>
      <c r="I641" s="278" t="s">
        <v>3906</v>
      </c>
      <c r="K641" s="383" t="s">
        <v>4</v>
      </c>
      <c r="L641" s="139"/>
      <c r="O641" s="140"/>
      <c r="P641" s="138"/>
    </row>
    <row r="642" spans="1:16" s="137" customFormat="1" ht="72" hidden="1" customHeight="1">
      <c r="A642" s="191">
        <v>614</v>
      </c>
      <c r="B642" s="136" t="s">
        <v>3954</v>
      </c>
      <c r="C642" s="324">
        <v>0</v>
      </c>
      <c r="D642" s="324" t="s">
        <v>124</v>
      </c>
      <c r="E642" s="137" t="s">
        <v>3990</v>
      </c>
      <c r="F642" s="136" t="s">
        <v>3983</v>
      </c>
      <c r="I642" s="278" t="s">
        <v>3906</v>
      </c>
      <c r="J642" s="137">
        <v>46106</v>
      </c>
      <c r="K642" s="362" t="s">
        <v>2</v>
      </c>
      <c r="L642" s="139"/>
      <c r="O642" s="140"/>
      <c r="P642" s="138"/>
    </row>
    <row r="643" spans="1:16" s="137" customFormat="1" ht="72" hidden="1" customHeight="1">
      <c r="A643" s="192">
        <v>615</v>
      </c>
      <c r="B643" s="136" t="s">
        <v>3955</v>
      </c>
      <c r="C643" s="324">
        <v>0</v>
      </c>
      <c r="D643" s="324" t="s">
        <v>124</v>
      </c>
      <c r="E643" s="137" t="s">
        <v>3991</v>
      </c>
      <c r="F643" s="136" t="s">
        <v>318</v>
      </c>
      <c r="I643" s="278" t="s">
        <v>3906</v>
      </c>
      <c r="J643" s="304">
        <v>46106</v>
      </c>
      <c r="K643" s="362" t="s">
        <v>2</v>
      </c>
      <c r="L643" s="139"/>
      <c r="O643" s="140"/>
      <c r="P643" s="138"/>
    </row>
    <row r="644" spans="1:16" s="137" customFormat="1" ht="72" hidden="1" customHeight="1">
      <c r="A644" s="190">
        <v>616</v>
      </c>
      <c r="B644" s="136" t="s">
        <v>3956</v>
      </c>
      <c r="C644" s="324">
        <v>0</v>
      </c>
      <c r="D644" s="324" t="s">
        <v>124</v>
      </c>
      <c r="E644" s="137" t="s">
        <v>3991</v>
      </c>
      <c r="F644" s="136" t="s">
        <v>1673</v>
      </c>
      <c r="I644" s="278" t="s">
        <v>3906</v>
      </c>
      <c r="J644" s="304">
        <v>46106</v>
      </c>
      <c r="K644" s="362" t="s">
        <v>2</v>
      </c>
      <c r="L644" s="139"/>
      <c r="O644" s="140"/>
      <c r="P644" s="138"/>
    </row>
    <row r="645" spans="1:16" s="137" customFormat="1" ht="72" hidden="1" customHeight="1">
      <c r="A645" s="191">
        <v>617</v>
      </c>
      <c r="B645" s="136" t="s">
        <v>3957</v>
      </c>
      <c r="C645" s="324">
        <v>0</v>
      </c>
      <c r="D645" s="324" t="s">
        <v>124</v>
      </c>
      <c r="E645" s="137" t="s">
        <v>3991</v>
      </c>
      <c r="F645" s="136" t="s">
        <v>319</v>
      </c>
      <c r="I645" s="278" t="s">
        <v>3906</v>
      </c>
      <c r="J645" s="304">
        <v>46106</v>
      </c>
      <c r="K645" s="362" t="s">
        <v>2</v>
      </c>
      <c r="L645" s="139"/>
      <c r="O645" s="140"/>
      <c r="P645" s="138"/>
    </row>
    <row r="646" spans="1:16" s="137" customFormat="1" ht="72" hidden="1" customHeight="1">
      <c r="A646" s="192">
        <v>618</v>
      </c>
      <c r="B646" s="136" t="s">
        <v>3958</v>
      </c>
      <c r="C646" s="324">
        <v>0</v>
      </c>
      <c r="D646" s="324" t="s">
        <v>124</v>
      </c>
      <c r="E646" s="137" t="s">
        <v>3991</v>
      </c>
      <c r="F646" s="136" t="s">
        <v>1674</v>
      </c>
      <c r="I646" s="278" t="s">
        <v>3906</v>
      </c>
      <c r="J646" s="304">
        <v>46106</v>
      </c>
      <c r="K646" s="362" t="s">
        <v>2</v>
      </c>
      <c r="L646" s="139"/>
      <c r="O646" s="140"/>
      <c r="P646" s="138"/>
    </row>
    <row r="647" spans="1:16" s="137" customFormat="1" ht="72" hidden="1" customHeight="1">
      <c r="A647" s="190">
        <v>619</v>
      </c>
      <c r="B647" s="136" t="s">
        <v>3959</v>
      </c>
      <c r="C647" s="324">
        <v>0</v>
      </c>
      <c r="D647" s="324" t="s">
        <v>124</v>
      </c>
      <c r="F647" s="136" t="s">
        <v>4327</v>
      </c>
      <c r="I647" s="278" t="s">
        <v>3906</v>
      </c>
      <c r="J647" s="137">
        <v>46093</v>
      </c>
      <c r="K647" s="362" t="s">
        <v>2</v>
      </c>
      <c r="L647" s="139"/>
      <c r="O647" s="140"/>
      <c r="P647" s="138"/>
    </row>
    <row r="648" spans="1:16" s="137" customFormat="1" ht="72" hidden="1" customHeight="1">
      <c r="A648" s="191">
        <v>620</v>
      </c>
      <c r="B648" s="400" t="s">
        <v>3960</v>
      </c>
      <c r="C648" s="401">
        <v>0</v>
      </c>
      <c r="D648" s="401" t="s">
        <v>124</v>
      </c>
      <c r="E648" s="394"/>
      <c r="F648" s="400" t="s">
        <v>4427</v>
      </c>
      <c r="G648" s="394"/>
      <c r="H648" s="394"/>
      <c r="I648" s="397"/>
      <c r="J648" s="137">
        <v>46093</v>
      </c>
      <c r="K648" s="383" t="s">
        <v>4</v>
      </c>
      <c r="L648" s="139"/>
      <c r="O648" s="140"/>
      <c r="P648" s="138"/>
    </row>
    <row r="649" spans="1:16" s="137" customFormat="1" ht="72" hidden="1" customHeight="1">
      <c r="A649" s="192">
        <v>621</v>
      </c>
      <c r="B649" s="136" t="s">
        <v>3961</v>
      </c>
      <c r="C649" s="324">
        <v>0</v>
      </c>
      <c r="D649" s="324" t="s">
        <v>124</v>
      </c>
      <c r="E649" s="137" t="s">
        <v>3992</v>
      </c>
      <c r="F649" s="136" t="s">
        <v>3981</v>
      </c>
      <c r="I649" s="278" t="s">
        <v>3906</v>
      </c>
      <c r="J649" s="304">
        <v>46106</v>
      </c>
      <c r="K649" s="362" t="s">
        <v>2</v>
      </c>
      <c r="L649" s="139"/>
      <c r="O649" s="140"/>
      <c r="P649" s="138"/>
    </row>
    <row r="650" spans="1:16" s="137" customFormat="1" ht="72" hidden="1" customHeight="1">
      <c r="A650" s="190">
        <v>622</v>
      </c>
      <c r="B650" s="136" t="s">
        <v>3962</v>
      </c>
      <c r="C650" s="324">
        <v>0</v>
      </c>
      <c r="D650" s="324" t="s">
        <v>124</v>
      </c>
      <c r="E650" s="137" t="s">
        <v>3991</v>
      </c>
      <c r="F650" s="136" t="s">
        <v>1744</v>
      </c>
      <c r="I650" s="278" t="s">
        <v>3906</v>
      </c>
      <c r="J650" s="137">
        <v>46106</v>
      </c>
      <c r="K650" s="362" t="s">
        <v>2</v>
      </c>
      <c r="L650" s="139"/>
      <c r="O650" s="140"/>
      <c r="P650" s="138"/>
    </row>
    <row r="651" spans="1:16" s="137" customFormat="1" ht="72" hidden="1" customHeight="1">
      <c r="A651" s="191">
        <v>623</v>
      </c>
      <c r="B651" s="136" t="s">
        <v>3963</v>
      </c>
      <c r="C651" s="324">
        <v>0</v>
      </c>
      <c r="D651" s="324" t="s">
        <v>124</v>
      </c>
      <c r="E651" s="137" t="s">
        <v>3992</v>
      </c>
      <c r="F651" s="136" t="s">
        <v>3982</v>
      </c>
      <c r="I651" s="278" t="s">
        <v>3906</v>
      </c>
      <c r="J651" s="137">
        <v>46106</v>
      </c>
      <c r="K651" s="383" t="s">
        <v>4</v>
      </c>
      <c r="L651" s="139"/>
      <c r="O651" s="140"/>
      <c r="P651" s="138"/>
    </row>
    <row r="652" spans="1:16" s="137" customFormat="1" ht="72" hidden="1" customHeight="1">
      <c r="A652" s="192">
        <v>624</v>
      </c>
      <c r="B652" s="136" t="s">
        <v>3964</v>
      </c>
      <c r="C652" s="324">
        <v>0</v>
      </c>
      <c r="D652" s="324" t="s">
        <v>124</v>
      </c>
      <c r="E652" s="137" t="s">
        <v>3992</v>
      </c>
      <c r="F652" s="136" t="s">
        <v>3983</v>
      </c>
      <c r="I652" s="278" t="s">
        <v>3906</v>
      </c>
      <c r="J652" s="304">
        <v>46106</v>
      </c>
      <c r="K652" s="362" t="s">
        <v>2</v>
      </c>
      <c r="L652" s="139"/>
      <c r="O652" s="140"/>
      <c r="P652" s="138"/>
    </row>
    <row r="653" spans="1:16" s="137" customFormat="1" ht="72" hidden="1" customHeight="1">
      <c r="A653" s="190">
        <v>625</v>
      </c>
      <c r="B653" s="136" t="s">
        <v>3965</v>
      </c>
      <c r="C653" s="324">
        <v>0</v>
      </c>
      <c r="D653" s="324" t="s">
        <v>124</v>
      </c>
      <c r="E653" s="137" t="s">
        <v>3993</v>
      </c>
      <c r="F653" s="136" t="s">
        <v>318</v>
      </c>
      <c r="I653" s="278" t="s">
        <v>3906</v>
      </c>
      <c r="J653" s="137">
        <v>46097</v>
      </c>
      <c r="K653" s="362" t="s">
        <v>2</v>
      </c>
      <c r="L653" s="139"/>
      <c r="O653" s="140"/>
      <c r="P653" s="138"/>
    </row>
    <row r="654" spans="1:16" s="137" customFormat="1" ht="72" hidden="1" customHeight="1">
      <c r="A654" s="191">
        <v>626</v>
      </c>
      <c r="B654" s="136" t="s">
        <v>3966</v>
      </c>
      <c r="C654" s="324">
        <v>0</v>
      </c>
      <c r="D654" s="324" t="s">
        <v>124</v>
      </c>
      <c r="E654" s="137" t="s">
        <v>3993</v>
      </c>
      <c r="F654" s="136" t="s">
        <v>1673</v>
      </c>
      <c r="I654" s="278" t="s">
        <v>3906</v>
      </c>
      <c r="J654" s="137">
        <v>46097</v>
      </c>
      <c r="K654" s="362" t="s">
        <v>2</v>
      </c>
      <c r="L654" s="139"/>
      <c r="O654" s="140"/>
      <c r="P654" s="138"/>
    </row>
    <row r="655" spans="1:16" s="137" customFormat="1" ht="72" hidden="1" customHeight="1">
      <c r="A655" s="192">
        <v>627</v>
      </c>
      <c r="B655" s="136" t="s">
        <v>3967</v>
      </c>
      <c r="C655" s="324">
        <v>0</v>
      </c>
      <c r="D655" s="324" t="s">
        <v>124</v>
      </c>
      <c r="E655" s="137" t="s">
        <v>3993</v>
      </c>
      <c r="F655" s="136" t="s">
        <v>319</v>
      </c>
      <c r="I655" s="278" t="s">
        <v>3906</v>
      </c>
      <c r="J655" s="137">
        <v>46097</v>
      </c>
      <c r="K655" s="362" t="s">
        <v>2</v>
      </c>
      <c r="L655" s="139"/>
      <c r="O655" s="140"/>
      <c r="P655" s="138"/>
    </row>
    <row r="656" spans="1:16" s="137" customFormat="1" ht="72" hidden="1" customHeight="1">
      <c r="A656" s="190">
        <v>628</v>
      </c>
      <c r="B656" s="136" t="s">
        <v>3968</v>
      </c>
      <c r="C656" s="324">
        <v>0</v>
      </c>
      <c r="D656" s="324" t="s">
        <v>124</v>
      </c>
      <c r="E656" s="137" t="s">
        <v>3993</v>
      </c>
      <c r="F656" s="136" t="s">
        <v>1674</v>
      </c>
      <c r="I656" s="278" t="s">
        <v>3906</v>
      </c>
      <c r="J656" s="137">
        <v>46097</v>
      </c>
      <c r="K656" s="362" t="s">
        <v>2</v>
      </c>
      <c r="L656" s="139"/>
      <c r="O656" s="140"/>
      <c r="P656" s="138"/>
    </row>
    <row r="657" spans="1:16" s="137" customFormat="1" ht="72" hidden="1" customHeight="1">
      <c r="A657" s="191">
        <v>629</v>
      </c>
      <c r="B657" s="136" t="s">
        <v>3969</v>
      </c>
      <c r="C657" s="324">
        <v>0</v>
      </c>
      <c r="D657" s="324" t="s">
        <v>124</v>
      </c>
      <c r="E657" s="137" t="s">
        <v>3993</v>
      </c>
      <c r="F657" s="136" t="s">
        <v>3980</v>
      </c>
      <c r="I657" s="278" t="s">
        <v>3906</v>
      </c>
      <c r="J657" s="137">
        <v>46097</v>
      </c>
      <c r="K657" s="362" t="s">
        <v>2</v>
      </c>
      <c r="L657" s="139"/>
      <c r="O657" s="140"/>
      <c r="P657" s="138"/>
    </row>
    <row r="658" spans="1:16" s="137" customFormat="1" ht="72" hidden="1" customHeight="1">
      <c r="A658" s="192">
        <v>630</v>
      </c>
      <c r="B658" s="136" t="s">
        <v>3970</v>
      </c>
      <c r="C658" s="324">
        <v>0</v>
      </c>
      <c r="D658" s="324" t="s">
        <v>124</v>
      </c>
      <c r="E658" s="137" t="s">
        <v>3993</v>
      </c>
      <c r="F658" s="136" t="s">
        <v>323</v>
      </c>
      <c r="I658" s="278" t="s">
        <v>3906</v>
      </c>
      <c r="J658" s="137">
        <v>46097</v>
      </c>
      <c r="K658" s="362" t="s">
        <v>2</v>
      </c>
      <c r="L658" s="139"/>
      <c r="O658" s="140"/>
      <c r="P658" s="138"/>
    </row>
    <row r="659" spans="1:16" s="137" customFormat="1" ht="72" hidden="1" customHeight="1">
      <c r="A659" s="190">
        <v>631</v>
      </c>
      <c r="B659" s="136" t="s">
        <v>3971</v>
      </c>
      <c r="C659" s="324">
        <v>0</v>
      </c>
      <c r="D659" s="324" t="s">
        <v>124</v>
      </c>
      <c r="E659" s="137" t="s">
        <v>3993</v>
      </c>
      <c r="F659" s="136" t="s">
        <v>3981</v>
      </c>
      <c r="I659" s="278" t="s">
        <v>3906</v>
      </c>
      <c r="K659" s="164" t="s">
        <v>8</v>
      </c>
      <c r="L659" s="139"/>
      <c r="O659" s="140"/>
      <c r="P659" s="138"/>
    </row>
    <row r="660" spans="1:16" s="137" customFormat="1" ht="72" hidden="1" customHeight="1">
      <c r="A660" s="191">
        <v>632</v>
      </c>
      <c r="B660" s="136" t="s">
        <v>3972</v>
      </c>
      <c r="C660" s="324">
        <v>0</v>
      </c>
      <c r="D660" s="324" t="s">
        <v>124</v>
      </c>
      <c r="E660" s="137" t="s">
        <v>3993</v>
      </c>
      <c r="F660" s="136" t="s">
        <v>1744</v>
      </c>
      <c r="I660" s="278" t="s">
        <v>3906</v>
      </c>
      <c r="K660" s="164" t="s">
        <v>8</v>
      </c>
      <c r="L660" s="139"/>
      <c r="O660" s="140"/>
      <c r="P660" s="138"/>
    </row>
    <row r="661" spans="1:16" s="137" customFormat="1" ht="72" hidden="1" customHeight="1">
      <c r="A661" s="192">
        <v>633</v>
      </c>
      <c r="B661" s="136" t="s">
        <v>3973</v>
      </c>
      <c r="C661" s="324">
        <v>0</v>
      </c>
      <c r="D661" s="324" t="s">
        <v>124</v>
      </c>
      <c r="E661" s="137" t="s">
        <v>3993</v>
      </c>
      <c r="F661" s="136" t="s">
        <v>3982</v>
      </c>
      <c r="I661" s="278" t="s">
        <v>3906</v>
      </c>
      <c r="J661" s="137">
        <v>46097</v>
      </c>
      <c r="K661" s="362" t="s">
        <v>2</v>
      </c>
      <c r="L661" s="139"/>
      <c r="O661" s="140"/>
      <c r="P661" s="138"/>
    </row>
    <row r="662" spans="1:16" s="137" customFormat="1" ht="72" hidden="1" customHeight="1">
      <c r="A662" s="190">
        <v>634</v>
      </c>
      <c r="B662" s="136" t="s">
        <v>3974</v>
      </c>
      <c r="C662" s="324">
        <v>0</v>
      </c>
      <c r="D662" s="324" t="s">
        <v>124</v>
      </c>
      <c r="E662" s="137" t="s">
        <v>3993</v>
      </c>
      <c r="F662" s="136" t="s">
        <v>3983</v>
      </c>
      <c r="I662" s="278" t="s">
        <v>3906</v>
      </c>
      <c r="J662" s="137">
        <v>46097</v>
      </c>
      <c r="K662" s="362" t="s">
        <v>2</v>
      </c>
      <c r="L662" s="139"/>
      <c r="O662" s="140"/>
      <c r="P662" s="138"/>
    </row>
    <row r="663" spans="1:16" s="137" customFormat="1" ht="72" hidden="1" customHeight="1">
      <c r="A663" s="191">
        <v>635</v>
      </c>
      <c r="B663" s="136" t="s">
        <v>3975</v>
      </c>
      <c r="C663" s="324">
        <v>0</v>
      </c>
      <c r="D663" s="324" t="s">
        <v>124</v>
      </c>
      <c r="E663" s="137" t="s">
        <v>3993</v>
      </c>
      <c r="F663" s="136" t="s">
        <v>3984</v>
      </c>
      <c r="I663" s="278" t="s">
        <v>3906</v>
      </c>
      <c r="K663" s="164" t="s">
        <v>8</v>
      </c>
      <c r="L663" s="139"/>
      <c r="O663" s="140"/>
      <c r="P663" s="138"/>
    </row>
    <row r="664" spans="1:16" s="137" customFormat="1" ht="72" hidden="1" customHeight="1">
      <c r="A664" s="192">
        <v>636</v>
      </c>
      <c r="B664" s="136" t="s">
        <v>3976</v>
      </c>
      <c r="C664" s="324">
        <v>0</v>
      </c>
      <c r="D664" s="324" t="s">
        <v>124</v>
      </c>
      <c r="E664" s="137" t="s">
        <v>3993</v>
      </c>
      <c r="F664" s="136" t="s">
        <v>3985</v>
      </c>
      <c r="I664" s="278" t="s">
        <v>3906</v>
      </c>
      <c r="J664" s="137">
        <v>46097</v>
      </c>
      <c r="K664" s="362" t="s">
        <v>2</v>
      </c>
      <c r="L664" s="139"/>
      <c r="O664" s="140"/>
      <c r="P664" s="138"/>
    </row>
    <row r="665" spans="1:16" s="137" customFormat="1" ht="72" hidden="1" customHeight="1">
      <c r="A665" s="190">
        <v>637</v>
      </c>
      <c r="B665" s="136" t="s">
        <v>3977</v>
      </c>
      <c r="C665" s="324">
        <v>0</v>
      </c>
      <c r="D665" s="324" t="s">
        <v>124</v>
      </c>
      <c r="E665" s="137" t="s">
        <v>3993</v>
      </c>
      <c r="F665" s="136" t="s">
        <v>3986</v>
      </c>
      <c r="I665" s="278" t="s">
        <v>3906</v>
      </c>
      <c r="J665" s="137">
        <v>46097</v>
      </c>
      <c r="K665" s="362" t="s">
        <v>2</v>
      </c>
      <c r="L665" s="139"/>
      <c r="O665" s="140"/>
      <c r="P665" s="138"/>
    </row>
    <row r="666" spans="1:16" s="137" customFormat="1" ht="72" hidden="1" customHeight="1">
      <c r="A666" s="191">
        <v>638</v>
      </c>
      <c r="B666" s="136" t="s">
        <v>3978</v>
      </c>
      <c r="C666" s="324">
        <v>0</v>
      </c>
      <c r="D666" s="324" t="s">
        <v>124</v>
      </c>
      <c r="E666" s="137" t="s">
        <v>3993</v>
      </c>
      <c r="F666" s="136" t="s">
        <v>3987</v>
      </c>
      <c r="I666" s="278" t="s">
        <v>3906</v>
      </c>
      <c r="J666" s="137">
        <v>46097</v>
      </c>
      <c r="K666" s="362" t="s">
        <v>2</v>
      </c>
      <c r="L666" s="139"/>
      <c r="O666" s="140"/>
      <c r="P666" s="138"/>
    </row>
    <row r="667" spans="1:16" s="137" customFormat="1" ht="72" hidden="1" customHeight="1">
      <c r="A667" s="192">
        <v>639</v>
      </c>
      <c r="B667" s="136" t="s">
        <v>3979</v>
      </c>
      <c r="C667" s="324">
        <v>0</v>
      </c>
      <c r="D667" s="324" t="s">
        <v>124</v>
      </c>
      <c r="E667" s="137" t="s">
        <v>3993</v>
      </c>
      <c r="F667" s="136" t="s">
        <v>3988</v>
      </c>
      <c r="I667" s="278" t="s">
        <v>3906</v>
      </c>
      <c r="J667" s="137">
        <v>46097</v>
      </c>
      <c r="K667" s="362" t="s">
        <v>2</v>
      </c>
      <c r="L667" s="139"/>
      <c r="O667" s="140"/>
      <c r="P667" s="138"/>
    </row>
    <row r="668" spans="1:16" s="137" customFormat="1" ht="72" hidden="1" customHeight="1">
      <c r="A668" s="190">
        <v>640</v>
      </c>
      <c r="B668" s="136" t="s">
        <v>3994</v>
      </c>
      <c r="C668" s="324">
        <v>0</v>
      </c>
      <c r="D668" s="324" t="s">
        <v>124</v>
      </c>
      <c r="E668" s="137" t="s">
        <v>4000</v>
      </c>
      <c r="F668" s="136" t="s">
        <v>318</v>
      </c>
      <c r="I668" s="278" t="s">
        <v>4002</v>
      </c>
      <c r="J668" s="137">
        <v>46097</v>
      </c>
      <c r="K668" s="362" t="s">
        <v>2</v>
      </c>
      <c r="L668" s="139"/>
      <c r="O668" s="140"/>
      <c r="P668" s="138"/>
    </row>
    <row r="669" spans="1:16" s="137" customFormat="1" ht="72" hidden="1" customHeight="1">
      <c r="A669" s="191">
        <v>641</v>
      </c>
      <c r="B669" s="136" t="s">
        <v>3995</v>
      </c>
      <c r="C669" s="324">
        <v>0</v>
      </c>
      <c r="D669" s="324" t="s">
        <v>124</v>
      </c>
      <c r="E669" s="137" t="s">
        <v>4000</v>
      </c>
      <c r="F669" s="136" t="s">
        <v>1673</v>
      </c>
      <c r="I669" s="278" t="s">
        <v>4002</v>
      </c>
      <c r="J669" s="137">
        <v>46097</v>
      </c>
      <c r="K669" s="362" t="s">
        <v>2</v>
      </c>
      <c r="L669" s="139"/>
      <c r="O669" s="140"/>
      <c r="P669" s="138"/>
    </row>
    <row r="670" spans="1:16" s="137" customFormat="1" ht="72" hidden="1" customHeight="1">
      <c r="A670" s="192">
        <v>642</v>
      </c>
      <c r="B670" s="136" t="s">
        <v>3996</v>
      </c>
      <c r="C670" s="324">
        <v>0</v>
      </c>
      <c r="D670" s="324" t="s">
        <v>124</v>
      </c>
      <c r="E670" s="137" t="s">
        <v>4000</v>
      </c>
      <c r="F670" s="136" t="s">
        <v>319</v>
      </c>
      <c r="I670" s="278" t="s">
        <v>4002</v>
      </c>
      <c r="K670" s="164" t="s">
        <v>8</v>
      </c>
      <c r="L670" s="139"/>
      <c r="O670" s="140"/>
      <c r="P670" s="138"/>
    </row>
    <row r="671" spans="1:16" s="137" customFormat="1" ht="72" hidden="1" customHeight="1">
      <c r="A671" s="190">
        <v>643</v>
      </c>
      <c r="B671" s="136" t="s">
        <v>3997</v>
      </c>
      <c r="C671" s="324">
        <v>0</v>
      </c>
      <c r="D671" s="324" t="s">
        <v>124</v>
      </c>
      <c r="E671" s="137" t="s">
        <v>4000</v>
      </c>
      <c r="F671" s="136" t="s">
        <v>1674</v>
      </c>
      <c r="I671" s="278" t="s">
        <v>4002</v>
      </c>
      <c r="K671" s="164" t="s">
        <v>8</v>
      </c>
      <c r="L671" s="139"/>
      <c r="O671" s="140"/>
      <c r="P671" s="138"/>
    </row>
    <row r="672" spans="1:16" s="137" customFormat="1" ht="72" hidden="1" customHeight="1">
      <c r="A672" s="191">
        <v>644</v>
      </c>
      <c r="B672" s="136" t="s">
        <v>3998</v>
      </c>
      <c r="C672" s="324">
        <v>0</v>
      </c>
      <c r="D672" s="324" t="s">
        <v>124</v>
      </c>
      <c r="E672" s="137" t="s">
        <v>4000</v>
      </c>
      <c r="F672" s="136" t="s">
        <v>4001</v>
      </c>
      <c r="I672" s="278" t="s">
        <v>4002</v>
      </c>
      <c r="J672" s="137">
        <v>46097</v>
      </c>
      <c r="K672" s="362" t="s">
        <v>2</v>
      </c>
      <c r="L672" s="139"/>
      <c r="O672" s="140"/>
      <c r="P672" s="138"/>
    </row>
    <row r="673" spans="1:16" s="137" customFormat="1" ht="72" hidden="1" customHeight="1">
      <c r="A673" s="192">
        <v>645</v>
      </c>
      <c r="B673" s="136" t="s">
        <v>3999</v>
      </c>
      <c r="C673" s="324">
        <v>0</v>
      </c>
      <c r="D673" s="324" t="s">
        <v>124</v>
      </c>
      <c r="E673" s="137" t="s">
        <v>4000</v>
      </c>
      <c r="F673" s="136" t="s">
        <v>3980</v>
      </c>
      <c r="I673" s="278" t="s">
        <v>4002</v>
      </c>
      <c r="J673" s="137">
        <v>46106</v>
      </c>
      <c r="K673" s="362" t="s">
        <v>2</v>
      </c>
      <c r="L673" s="139"/>
      <c r="O673" s="140"/>
      <c r="P673" s="138"/>
    </row>
    <row r="674" spans="1:16" s="137" customFormat="1" ht="72" hidden="1" customHeight="1">
      <c r="A674" s="190">
        <v>619</v>
      </c>
      <c r="B674" s="136" t="s">
        <v>4328</v>
      </c>
      <c r="C674" s="324">
        <v>0</v>
      </c>
      <c r="D674" s="324" t="s">
        <v>124</v>
      </c>
      <c r="E674" s="137" t="s">
        <v>3991</v>
      </c>
      <c r="F674" s="136" t="s">
        <v>3980</v>
      </c>
      <c r="I674" s="278" t="s">
        <v>3906</v>
      </c>
      <c r="J674" s="304">
        <v>46106</v>
      </c>
      <c r="K674" s="370" t="s">
        <v>2</v>
      </c>
      <c r="L674" s="139"/>
      <c r="O674" s="140"/>
      <c r="P674" s="138"/>
    </row>
    <row r="675" spans="1:16" s="137" customFormat="1" ht="72" hidden="1" customHeight="1">
      <c r="A675" s="191">
        <v>620</v>
      </c>
      <c r="B675" s="136" t="s">
        <v>4329</v>
      </c>
      <c r="C675" s="324">
        <v>0</v>
      </c>
      <c r="D675" s="324" t="s">
        <v>124</v>
      </c>
      <c r="E675" s="137" t="s">
        <v>3991</v>
      </c>
      <c r="F675" s="136" t="s">
        <v>323</v>
      </c>
      <c r="I675" s="278" t="s">
        <v>3906</v>
      </c>
      <c r="J675" s="304">
        <v>46106</v>
      </c>
      <c r="K675" s="370" t="s">
        <v>2</v>
      </c>
      <c r="L675" s="139"/>
      <c r="O675" s="140"/>
      <c r="P675" s="138"/>
    </row>
    <row r="676" spans="1:16" s="137" customFormat="1" ht="72" customHeight="1">
      <c r="B676" s="136"/>
      <c r="D676" s="176"/>
      <c r="F676" s="136"/>
      <c r="I676" s="278"/>
      <c r="J676" s="278"/>
      <c r="K676" s="175"/>
      <c r="L676" s="139"/>
      <c r="O676" s="140"/>
      <c r="P676" s="138"/>
    </row>
    <row r="677" spans="1:16" s="137" customFormat="1" ht="72" customHeight="1">
      <c r="B677" s="136"/>
      <c r="D677" s="176"/>
      <c r="F677" s="136"/>
      <c r="I677" s="278"/>
      <c r="J677" s="278"/>
      <c r="K677" s="175"/>
      <c r="L677" s="139"/>
      <c r="O677" s="140"/>
      <c r="P677" s="138"/>
    </row>
    <row r="678" spans="1:16" s="137" customFormat="1" ht="72" customHeight="1">
      <c r="B678" s="136"/>
      <c r="D678" s="176"/>
      <c r="F678" s="136"/>
      <c r="I678" s="278"/>
      <c r="J678" s="278"/>
      <c r="K678" s="175"/>
      <c r="L678" s="139"/>
      <c r="O678" s="140"/>
      <c r="P678" s="138"/>
    </row>
    <row r="679" spans="1:16" s="137" customFormat="1" ht="72" customHeight="1">
      <c r="B679" s="136"/>
      <c r="D679" s="176"/>
      <c r="F679" s="136"/>
      <c r="I679" s="278"/>
      <c r="J679" s="278"/>
      <c r="K679" s="175"/>
      <c r="L679" s="139"/>
      <c r="O679" s="140"/>
      <c r="P679" s="138"/>
    </row>
    <row r="680" spans="1:16" s="137" customFormat="1" ht="72" customHeight="1">
      <c r="B680" s="136"/>
      <c r="D680" s="176"/>
      <c r="F680" s="136"/>
      <c r="I680" s="278"/>
      <c r="J680" s="278"/>
      <c r="K680" s="175"/>
      <c r="L680" s="139"/>
      <c r="O680" s="140"/>
      <c r="P680" s="138"/>
    </row>
    <row r="681" spans="1:16" s="137" customFormat="1" ht="72" customHeight="1">
      <c r="B681" s="136"/>
      <c r="D681" s="176"/>
      <c r="F681" s="136"/>
      <c r="I681" s="278"/>
      <c r="J681" s="278"/>
      <c r="K681" s="175"/>
      <c r="L681" s="139"/>
      <c r="O681" s="140"/>
      <c r="P681" s="138"/>
    </row>
    <row r="682" spans="1:16" s="137" customFormat="1" ht="72" customHeight="1">
      <c r="B682" s="136"/>
      <c r="D682" s="176"/>
      <c r="F682" s="136"/>
      <c r="I682" s="278"/>
      <c r="J682" s="278"/>
      <c r="K682" s="175"/>
      <c r="L682" s="139"/>
      <c r="O682" s="140"/>
      <c r="P682" s="138"/>
    </row>
    <row r="683" spans="1:16" s="137" customFormat="1" ht="72" customHeight="1">
      <c r="B683" s="136"/>
      <c r="D683" s="176"/>
      <c r="F683" s="136"/>
      <c r="I683" s="278"/>
      <c r="J683" s="278"/>
      <c r="K683" s="175"/>
      <c r="L683" s="139"/>
      <c r="O683" s="140"/>
      <c r="P683" s="138"/>
    </row>
    <row r="684" spans="1:16" s="137" customFormat="1" ht="72" customHeight="1">
      <c r="B684" s="136"/>
      <c r="D684" s="176"/>
      <c r="F684" s="136"/>
      <c r="I684" s="278"/>
      <c r="J684" s="278"/>
      <c r="K684" s="175"/>
      <c r="L684" s="139"/>
      <c r="O684" s="140"/>
      <c r="P684" s="138"/>
    </row>
    <row r="685" spans="1:16" s="137" customFormat="1" ht="72" customHeight="1">
      <c r="B685" s="136"/>
      <c r="D685" s="176"/>
      <c r="F685" s="136"/>
      <c r="I685" s="278"/>
      <c r="J685" s="278"/>
      <c r="K685" s="175"/>
      <c r="L685" s="139"/>
      <c r="O685" s="140"/>
      <c r="P685" s="138"/>
    </row>
    <row r="686" spans="1:16" s="137" customFormat="1" ht="72" customHeight="1">
      <c r="B686" s="136"/>
      <c r="D686" s="176"/>
      <c r="F686" s="136"/>
      <c r="I686" s="278"/>
      <c r="J686" s="278"/>
      <c r="K686" s="175"/>
      <c r="L686" s="139"/>
      <c r="O686" s="140"/>
      <c r="P686" s="138"/>
    </row>
    <row r="687" spans="1:16" s="137" customFormat="1" ht="72" customHeight="1">
      <c r="B687" s="136"/>
      <c r="D687" s="176"/>
      <c r="F687" s="136"/>
      <c r="I687" s="278"/>
      <c r="J687" s="278"/>
      <c r="K687" s="175"/>
      <c r="L687" s="139"/>
      <c r="O687" s="140"/>
      <c r="P687" s="138"/>
    </row>
    <row r="688" spans="1:16" s="137" customFormat="1" ht="72" customHeight="1">
      <c r="B688" s="136"/>
      <c r="D688" s="176"/>
      <c r="F688" s="136"/>
      <c r="I688" s="278"/>
      <c r="J688" s="278"/>
      <c r="K688" s="175"/>
      <c r="L688" s="139"/>
      <c r="O688" s="140"/>
      <c r="P688" s="138"/>
    </row>
    <row r="689" spans="2:16" s="137" customFormat="1" ht="72" customHeight="1">
      <c r="B689" s="136"/>
      <c r="D689" s="176"/>
      <c r="F689" s="136"/>
      <c r="I689" s="278"/>
      <c r="J689" s="278"/>
      <c r="K689" s="175"/>
      <c r="L689" s="139"/>
      <c r="O689" s="140"/>
      <c r="P689" s="138"/>
    </row>
    <row r="690" spans="2:16" s="137" customFormat="1" ht="72" customHeight="1">
      <c r="B690" s="136"/>
      <c r="D690" s="176"/>
      <c r="F690" s="136"/>
      <c r="I690" s="278"/>
      <c r="J690" s="278"/>
      <c r="K690" s="175"/>
      <c r="L690" s="139"/>
      <c r="O690" s="140"/>
      <c r="P690" s="138"/>
    </row>
    <row r="691" spans="2:16" s="137" customFormat="1" ht="72" customHeight="1">
      <c r="B691" s="136"/>
      <c r="D691" s="176"/>
      <c r="F691" s="136"/>
      <c r="I691" s="278"/>
      <c r="J691" s="278"/>
      <c r="K691" s="175"/>
      <c r="L691" s="139"/>
      <c r="O691" s="140"/>
      <c r="P691" s="138"/>
    </row>
    <row r="692" spans="2:16" s="137" customFormat="1" ht="72" customHeight="1">
      <c r="B692" s="136"/>
      <c r="D692" s="176"/>
      <c r="F692" s="136"/>
      <c r="I692" s="278"/>
      <c r="J692" s="278"/>
      <c r="K692" s="175"/>
      <c r="L692" s="139"/>
      <c r="O692" s="140"/>
      <c r="P692" s="138"/>
    </row>
    <row r="693" spans="2:16" s="137" customFormat="1" ht="72" customHeight="1">
      <c r="B693" s="136"/>
      <c r="D693" s="176"/>
      <c r="F693" s="136"/>
      <c r="I693" s="278"/>
      <c r="J693" s="278"/>
      <c r="K693" s="175"/>
      <c r="L693" s="139"/>
      <c r="O693" s="140"/>
      <c r="P693" s="138"/>
    </row>
    <row r="694" spans="2:16" s="137" customFormat="1" ht="72" customHeight="1">
      <c r="B694" s="136"/>
      <c r="D694" s="176"/>
      <c r="F694" s="136"/>
      <c r="I694" s="278"/>
      <c r="J694" s="278"/>
      <c r="K694" s="175"/>
      <c r="L694" s="139"/>
      <c r="O694" s="140"/>
      <c r="P694" s="138"/>
    </row>
    <row r="695" spans="2:16" s="137" customFormat="1" ht="72" customHeight="1">
      <c r="B695" s="136"/>
      <c r="D695" s="176"/>
      <c r="F695" s="136"/>
      <c r="I695" s="278"/>
      <c r="J695" s="278"/>
      <c r="K695" s="175"/>
      <c r="L695" s="139"/>
      <c r="O695" s="140"/>
      <c r="P695" s="138"/>
    </row>
    <row r="696" spans="2:16" s="137" customFormat="1" ht="72" customHeight="1">
      <c r="B696" s="136"/>
      <c r="D696" s="176"/>
      <c r="F696" s="136"/>
      <c r="I696" s="278"/>
      <c r="J696" s="278"/>
      <c r="K696" s="175"/>
      <c r="L696" s="139"/>
      <c r="O696" s="140"/>
      <c r="P696" s="138"/>
    </row>
    <row r="697" spans="2:16" s="137" customFormat="1" ht="72" customHeight="1">
      <c r="B697" s="136"/>
      <c r="D697" s="176"/>
      <c r="F697" s="136"/>
      <c r="I697" s="278"/>
      <c r="J697" s="278"/>
      <c r="K697" s="175"/>
      <c r="L697" s="139"/>
      <c r="O697" s="140"/>
      <c r="P697" s="138"/>
    </row>
    <row r="698" spans="2:16" s="137" customFormat="1" ht="72" customHeight="1">
      <c r="B698" s="136"/>
      <c r="D698" s="176"/>
      <c r="F698" s="136"/>
      <c r="I698" s="278"/>
      <c r="J698" s="278"/>
      <c r="K698" s="175"/>
      <c r="L698" s="139"/>
      <c r="O698" s="140"/>
      <c r="P698" s="138"/>
    </row>
    <row r="699" spans="2:16" s="137" customFormat="1" ht="72" customHeight="1">
      <c r="B699" s="136"/>
      <c r="D699" s="176"/>
      <c r="F699" s="136"/>
      <c r="I699" s="278"/>
      <c r="J699" s="278"/>
      <c r="K699" s="175"/>
      <c r="L699" s="139"/>
      <c r="O699" s="140"/>
      <c r="P699" s="138"/>
    </row>
    <row r="700" spans="2:16" s="137" customFormat="1" ht="72" customHeight="1">
      <c r="B700" s="136"/>
      <c r="D700" s="176"/>
      <c r="F700" s="136"/>
      <c r="I700" s="278"/>
      <c r="J700" s="278"/>
      <c r="K700" s="175"/>
      <c r="L700" s="139"/>
      <c r="O700" s="140"/>
      <c r="P700" s="138"/>
    </row>
    <row r="701" spans="2:16" s="137" customFormat="1" ht="72" customHeight="1">
      <c r="B701" s="136"/>
      <c r="D701" s="176"/>
      <c r="F701" s="136"/>
      <c r="I701" s="278"/>
      <c r="J701" s="278"/>
      <c r="K701" s="175"/>
      <c r="L701" s="139"/>
      <c r="O701" s="140"/>
      <c r="P701" s="138"/>
    </row>
    <row r="702" spans="2:16" s="137" customFormat="1" ht="72" customHeight="1">
      <c r="B702" s="136"/>
      <c r="D702" s="176"/>
      <c r="F702" s="136"/>
      <c r="I702" s="278"/>
      <c r="J702" s="278"/>
      <c r="K702" s="175"/>
      <c r="L702" s="139"/>
      <c r="O702" s="140"/>
      <c r="P702" s="138"/>
    </row>
    <row r="703" spans="2:16" s="137" customFormat="1" ht="72" customHeight="1">
      <c r="B703" s="136"/>
      <c r="D703" s="176"/>
      <c r="F703" s="136"/>
      <c r="I703" s="278"/>
      <c r="J703" s="278"/>
      <c r="K703" s="175"/>
      <c r="L703" s="139"/>
      <c r="O703" s="140"/>
      <c r="P703" s="138"/>
    </row>
    <row r="704" spans="2:16" s="137" customFormat="1" ht="72" customHeight="1">
      <c r="B704" s="136"/>
      <c r="D704" s="176"/>
      <c r="F704" s="136"/>
      <c r="I704" s="278"/>
      <c r="J704" s="278"/>
      <c r="K704" s="175"/>
      <c r="L704" s="139"/>
      <c r="O704" s="140"/>
      <c r="P704" s="138"/>
    </row>
    <row r="705" spans="2:16" s="137" customFormat="1" ht="72" customHeight="1">
      <c r="B705" s="136"/>
      <c r="D705" s="176"/>
      <c r="F705" s="136"/>
      <c r="I705" s="278"/>
      <c r="J705" s="278"/>
      <c r="K705" s="175"/>
      <c r="L705" s="139"/>
      <c r="O705" s="140"/>
      <c r="P705" s="138"/>
    </row>
    <row r="706" spans="2:16" s="137" customFormat="1" ht="72" customHeight="1">
      <c r="B706" s="136"/>
      <c r="D706" s="176"/>
      <c r="F706" s="136"/>
      <c r="I706" s="278"/>
      <c r="J706" s="278"/>
      <c r="K706" s="175"/>
      <c r="L706" s="139"/>
      <c r="O706" s="140"/>
      <c r="P706" s="138"/>
    </row>
    <row r="707" spans="2:16" s="137" customFormat="1" ht="72" customHeight="1">
      <c r="B707" s="136"/>
      <c r="D707" s="176"/>
      <c r="F707" s="136"/>
      <c r="I707" s="278"/>
      <c r="J707" s="278"/>
      <c r="K707" s="175"/>
      <c r="L707" s="139"/>
      <c r="O707" s="140"/>
      <c r="P707" s="138"/>
    </row>
    <row r="708" spans="2:16" s="137" customFormat="1" ht="72" customHeight="1">
      <c r="B708" s="136"/>
      <c r="D708" s="176"/>
      <c r="F708" s="136"/>
      <c r="I708" s="278"/>
      <c r="J708" s="278"/>
      <c r="K708" s="175"/>
      <c r="L708" s="139"/>
      <c r="O708" s="140"/>
      <c r="P708" s="138"/>
    </row>
    <row r="709" spans="2:16" s="137" customFormat="1" ht="72" customHeight="1">
      <c r="B709" s="136"/>
      <c r="D709" s="176"/>
      <c r="F709" s="136"/>
      <c r="I709" s="278"/>
      <c r="J709" s="278"/>
      <c r="K709" s="175"/>
      <c r="L709" s="139"/>
      <c r="O709" s="140"/>
      <c r="P709" s="138"/>
    </row>
    <row r="710" spans="2:16" s="137" customFormat="1" ht="72" customHeight="1">
      <c r="B710" s="136"/>
      <c r="D710" s="176"/>
      <c r="F710" s="136"/>
      <c r="I710" s="278"/>
      <c r="J710" s="278"/>
      <c r="K710" s="175"/>
      <c r="L710" s="139"/>
      <c r="O710" s="140"/>
      <c r="P710" s="138"/>
    </row>
    <row r="711" spans="2:16" s="137" customFormat="1" ht="72" customHeight="1">
      <c r="B711" s="136"/>
      <c r="D711" s="176"/>
      <c r="F711" s="136"/>
      <c r="I711" s="278"/>
      <c r="J711" s="278"/>
      <c r="K711" s="175"/>
      <c r="L711" s="139"/>
      <c r="O711" s="140"/>
      <c r="P711" s="138"/>
    </row>
    <row r="712" spans="2:16" s="137" customFormat="1" ht="72" customHeight="1">
      <c r="B712" s="136"/>
      <c r="D712" s="176"/>
      <c r="F712" s="136"/>
      <c r="I712" s="278"/>
      <c r="J712" s="278"/>
      <c r="K712" s="175"/>
      <c r="L712" s="139"/>
      <c r="O712" s="140"/>
      <c r="P712" s="138"/>
    </row>
    <row r="713" spans="2:16" s="137" customFormat="1" ht="72" customHeight="1">
      <c r="B713" s="136"/>
      <c r="D713" s="176"/>
      <c r="F713" s="136"/>
      <c r="I713" s="278"/>
      <c r="J713" s="278"/>
      <c r="K713" s="175"/>
      <c r="L713" s="139"/>
      <c r="O713" s="140"/>
      <c r="P713" s="138"/>
    </row>
    <row r="714" spans="2:16" s="137" customFormat="1" ht="72" customHeight="1">
      <c r="B714" s="136"/>
      <c r="D714" s="176"/>
      <c r="F714" s="136"/>
      <c r="I714" s="278"/>
      <c r="J714" s="278"/>
      <c r="K714" s="175"/>
      <c r="L714" s="139"/>
      <c r="O714" s="140"/>
      <c r="P714" s="138"/>
    </row>
    <row r="715" spans="2:16" s="137" customFormat="1" ht="72" customHeight="1">
      <c r="B715" s="136"/>
      <c r="D715" s="176"/>
      <c r="F715" s="136"/>
      <c r="I715" s="278"/>
      <c r="J715" s="278"/>
      <c r="K715" s="175"/>
      <c r="L715" s="139"/>
      <c r="O715" s="140"/>
      <c r="P715" s="138"/>
    </row>
    <row r="716" spans="2:16" s="137" customFormat="1" ht="72" customHeight="1">
      <c r="B716" s="136"/>
      <c r="D716" s="176"/>
      <c r="F716" s="136"/>
      <c r="I716" s="278"/>
      <c r="J716" s="278"/>
      <c r="K716" s="175"/>
      <c r="L716" s="139"/>
      <c r="O716" s="140"/>
      <c r="P716" s="138"/>
    </row>
    <row r="717" spans="2:16" s="137" customFormat="1" ht="72" customHeight="1">
      <c r="B717" s="136"/>
      <c r="D717" s="176"/>
      <c r="F717" s="136"/>
      <c r="I717" s="278"/>
      <c r="J717" s="278"/>
      <c r="K717" s="175"/>
      <c r="L717" s="139"/>
      <c r="O717" s="140"/>
      <c r="P717" s="138"/>
    </row>
    <row r="718" spans="2:16" s="137" customFormat="1" ht="72" customHeight="1">
      <c r="B718" s="136"/>
      <c r="D718" s="176"/>
      <c r="F718" s="136"/>
      <c r="I718" s="278"/>
      <c r="J718" s="278"/>
      <c r="K718" s="175"/>
      <c r="L718" s="139"/>
      <c r="O718" s="140"/>
      <c r="P718" s="138"/>
    </row>
    <row r="719" spans="2:16" s="137" customFormat="1" ht="72" customHeight="1">
      <c r="B719" s="136"/>
      <c r="D719" s="176"/>
      <c r="F719" s="136"/>
      <c r="I719" s="278"/>
      <c r="J719" s="278"/>
      <c r="K719" s="175"/>
      <c r="L719" s="139"/>
      <c r="O719" s="140"/>
      <c r="P719" s="138"/>
    </row>
    <row r="720" spans="2:16" s="137" customFormat="1" ht="72" customHeight="1">
      <c r="B720" s="136"/>
      <c r="D720" s="176"/>
      <c r="F720" s="136"/>
      <c r="I720" s="278"/>
      <c r="J720" s="278"/>
      <c r="K720" s="175"/>
      <c r="L720" s="139"/>
      <c r="O720" s="140"/>
      <c r="P720" s="138"/>
    </row>
    <row r="721" spans="2:16" s="137" customFormat="1" ht="72" customHeight="1">
      <c r="B721" s="136"/>
      <c r="D721" s="176"/>
      <c r="F721" s="136"/>
      <c r="I721" s="278"/>
      <c r="J721" s="278"/>
      <c r="K721" s="175"/>
      <c r="L721" s="139"/>
      <c r="O721" s="140"/>
      <c r="P721" s="138"/>
    </row>
    <row r="722" spans="2:16" s="137" customFormat="1" ht="72" customHeight="1">
      <c r="B722" s="136"/>
      <c r="D722" s="176"/>
      <c r="F722" s="136"/>
      <c r="I722" s="278"/>
      <c r="J722" s="278"/>
      <c r="K722" s="175"/>
      <c r="L722" s="139"/>
      <c r="O722" s="140"/>
      <c r="P722" s="138"/>
    </row>
    <row r="723" spans="2:16" s="137" customFormat="1" ht="72" customHeight="1">
      <c r="B723" s="136"/>
      <c r="D723" s="176"/>
      <c r="F723" s="136"/>
      <c r="I723" s="278"/>
      <c r="J723" s="278"/>
      <c r="K723" s="175"/>
      <c r="L723" s="139"/>
      <c r="O723" s="140"/>
      <c r="P723" s="138"/>
    </row>
    <row r="724" spans="2:16" s="137" customFormat="1" ht="72" customHeight="1">
      <c r="B724" s="136"/>
      <c r="D724" s="176"/>
      <c r="F724" s="136"/>
      <c r="I724" s="278"/>
      <c r="J724" s="278"/>
      <c r="K724" s="175"/>
      <c r="L724" s="139"/>
      <c r="O724" s="140"/>
      <c r="P724" s="138"/>
    </row>
    <row r="725" spans="2:16" s="137" customFormat="1" ht="72" customHeight="1">
      <c r="B725" s="136"/>
      <c r="D725" s="176"/>
      <c r="F725" s="136"/>
      <c r="I725" s="278"/>
      <c r="J725" s="278"/>
      <c r="K725" s="175"/>
      <c r="L725" s="139"/>
      <c r="O725" s="140"/>
      <c r="P725" s="138"/>
    </row>
    <row r="726" spans="2:16" s="137" customFormat="1" ht="72" customHeight="1">
      <c r="B726" s="136"/>
      <c r="D726" s="176"/>
      <c r="F726" s="136"/>
      <c r="I726" s="278"/>
      <c r="J726" s="278"/>
      <c r="K726" s="175"/>
      <c r="L726" s="139"/>
      <c r="O726" s="140"/>
      <c r="P726" s="138"/>
    </row>
    <row r="727" spans="2:16" s="137" customFormat="1" ht="72" customHeight="1">
      <c r="B727" s="136"/>
      <c r="D727" s="176"/>
      <c r="F727" s="136"/>
      <c r="I727" s="278"/>
      <c r="J727" s="278"/>
      <c r="K727" s="175"/>
      <c r="L727" s="139"/>
      <c r="O727" s="140"/>
      <c r="P727" s="138"/>
    </row>
    <row r="728" spans="2:16" s="137" customFormat="1" ht="72" customHeight="1">
      <c r="B728" s="136"/>
      <c r="D728" s="176"/>
      <c r="F728" s="136"/>
      <c r="I728" s="278"/>
      <c r="J728" s="278"/>
      <c r="K728" s="175"/>
      <c r="L728" s="139"/>
      <c r="O728" s="140"/>
      <c r="P728" s="138"/>
    </row>
    <row r="729" spans="2:16" s="137" customFormat="1" ht="72" customHeight="1">
      <c r="B729" s="136"/>
      <c r="D729" s="176"/>
      <c r="F729" s="136"/>
      <c r="I729" s="278"/>
      <c r="J729" s="278"/>
      <c r="K729" s="175"/>
      <c r="L729" s="139"/>
      <c r="O729" s="140"/>
      <c r="P729" s="138"/>
    </row>
    <row r="730" spans="2:16" s="137" customFormat="1" ht="72" customHeight="1">
      <c r="B730" s="136"/>
      <c r="D730" s="176"/>
      <c r="F730" s="136"/>
      <c r="I730" s="278"/>
      <c r="J730" s="278"/>
      <c r="K730" s="175"/>
      <c r="L730" s="139"/>
      <c r="O730" s="140"/>
      <c r="P730" s="138"/>
    </row>
    <row r="731" spans="2:16" s="137" customFormat="1" ht="72" customHeight="1">
      <c r="B731" s="136"/>
      <c r="D731" s="176"/>
      <c r="F731" s="136"/>
      <c r="I731" s="278"/>
      <c r="J731" s="278"/>
      <c r="K731" s="175"/>
      <c r="L731" s="139"/>
      <c r="O731" s="140"/>
      <c r="P731" s="138"/>
    </row>
    <row r="732" spans="2:16" s="137" customFormat="1" ht="72" customHeight="1">
      <c r="B732" s="136"/>
      <c r="D732" s="176"/>
      <c r="F732" s="136"/>
      <c r="I732" s="278"/>
      <c r="J732" s="278"/>
      <c r="K732" s="175"/>
      <c r="L732" s="139"/>
      <c r="O732" s="140"/>
      <c r="P732" s="138"/>
    </row>
    <row r="733" spans="2:16" s="137" customFormat="1" ht="72" customHeight="1">
      <c r="B733" s="136"/>
      <c r="D733" s="176"/>
      <c r="F733" s="136"/>
      <c r="I733" s="278"/>
      <c r="J733" s="278"/>
      <c r="K733" s="175"/>
      <c r="L733" s="139"/>
      <c r="O733" s="140"/>
      <c r="P733" s="138"/>
    </row>
    <row r="734" spans="2:16" s="137" customFormat="1" ht="72" customHeight="1">
      <c r="B734" s="136"/>
      <c r="D734" s="176"/>
      <c r="F734" s="136"/>
      <c r="I734" s="278"/>
      <c r="J734" s="278"/>
      <c r="K734" s="175"/>
      <c r="L734" s="139"/>
      <c r="O734" s="140"/>
      <c r="P734" s="138"/>
    </row>
    <row r="735" spans="2:16" s="137" customFormat="1" ht="72" customHeight="1">
      <c r="B735" s="136"/>
      <c r="D735" s="176"/>
      <c r="F735" s="136"/>
      <c r="I735" s="278"/>
      <c r="J735" s="278"/>
      <c r="K735" s="175"/>
      <c r="L735" s="139"/>
      <c r="O735" s="140"/>
      <c r="P735" s="138"/>
    </row>
    <row r="736" spans="2:16" s="137" customFormat="1" ht="72" customHeight="1">
      <c r="B736" s="136"/>
      <c r="D736" s="176"/>
      <c r="F736" s="136"/>
      <c r="I736" s="278"/>
      <c r="J736" s="278"/>
      <c r="K736" s="175"/>
      <c r="L736" s="139"/>
      <c r="O736" s="140"/>
      <c r="P736" s="138"/>
    </row>
    <row r="737" spans="2:16" s="137" customFormat="1" ht="72" customHeight="1">
      <c r="B737" s="136"/>
      <c r="D737" s="176"/>
      <c r="F737" s="136"/>
      <c r="I737" s="278"/>
      <c r="J737" s="278"/>
      <c r="K737" s="175"/>
      <c r="L737" s="139"/>
      <c r="O737" s="140"/>
      <c r="P737" s="138"/>
    </row>
    <row r="738" spans="2:16" s="137" customFormat="1" ht="72" customHeight="1">
      <c r="B738" s="136"/>
      <c r="D738" s="176"/>
      <c r="F738" s="136"/>
      <c r="I738" s="278"/>
      <c r="J738" s="278"/>
      <c r="K738" s="175"/>
      <c r="L738" s="139"/>
      <c r="O738" s="140"/>
      <c r="P738" s="138"/>
    </row>
    <row r="739" spans="2:16" s="137" customFormat="1" ht="72" customHeight="1">
      <c r="B739" s="136"/>
      <c r="D739" s="176"/>
      <c r="F739" s="136"/>
      <c r="I739" s="278"/>
      <c r="J739" s="278"/>
      <c r="K739" s="175"/>
      <c r="L739" s="139"/>
      <c r="O739" s="140"/>
      <c r="P739" s="138"/>
    </row>
    <row r="740" spans="2:16" s="137" customFormat="1" ht="72" customHeight="1">
      <c r="B740" s="136"/>
      <c r="D740" s="176"/>
      <c r="F740" s="136"/>
      <c r="I740" s="278"/>
      <c r="J740" s="278"/>
      <c r="K740" s="175"/>
      <c r="L740" s="139"/>
      <c r="O740" s="140"/>
      <c r="P740" s="138"/>
    </row>
    <row r="741" spans="2:16" s="137" customFormat="1" ht="72" customHeight="1">
      <c r="B741" s="136"/>
      <c r="D741" s="176"/>
      <c r="F741" s="136"/>
      <c r="I741" s="278"/>
      <c r="J741" s="278"/>
      <c r="K741" s="175"/>
      <c r="L741" s="139"/>
      <c r="O741" s="140"/>
      <c r="P741" s="138"/>
    </row>
    <row r="742" spans="2:16" s="137" customFormat="1" ht="72" customHeight="1">
      <c r="B742" s="136"/>
      <c r="D742" s="176"/>
      <c r="F742" s="136"/>
      <c r="I742" s="278"/>
      <c r="J742" s="278"/>
      <c r="K742" s="175"/>
      <c r="L742" s="139"/>
      <c r="O742" s="140"/>
      <c r="P742" s="138"/>
    </row>
    <row r="743" spans="2:16" s="137" customFormat="1" ht="72" customHeight="1">
      <c r="B743" s="136"/>
      <c r="D743" s="176"/>
      <c r="F743" s="136"/>
      <c r="I743" s="278"/>
      <c r="J743" s="278"/>
      <c r="K743" s="175"/>
      <c r="L743" s="139"/>
      <c r="O743" s="140"/>
      <c r="P743" s="138"/>
    </row>
    <row r="744" spans="2:16" s="137" customFormat="1" ht="72" customHeight="1">
      <c r="B744" s="136"/>
      <c r="D744" s="176"/>
      <c r="F744" s="136"/>
      <c r="I744" s="278"/>
      <c r="J744" s="278"/>
      <c r="K744" s="175"/>
      <c r="L744" s="139"/>
      <c r="O744" s="140"/>
      <c r="P744" s="138"/>
    </row>
    <row r="745" spans="2:16" s="137" customFormat="1" ht="72" customHeight="1">
      <c r="B745" s="136"/>
      <c r="D745" s="176"/>
      <c r="F745" s="136"/>
      <c r="I745" s="278"/>
      <c r="J745" s="278"/>
      <c r="K745" s="175"/>
      <c r="L745" s="139"/>
      <c r="O745" s="140"/>
      <c r="P745" s="138"/>
    </row>
    <row r="746" spans="2:16" s="137" customFormat="1" ht="72" customHeight="1">
      <c r="B746" s="136"/>
      <c r="D746" s="176"/>
      <c r="F746" s="136"/>
      <c r="I746" s="278"/>
      <c r="J746" s="278"/>
      <c r="K746" s="175"/>
      <c r="L746" s="139"/>
      <c r="O746" s="140"/>
      <c r="P746" s="138"/>
    </row>
    <row r="747" spans="2:16" s="137" customFormat="1" ht="72" customHeight="1">
      <c r="B747" s="136"/>
      <c r="D747" s="176"/>
      <c r="F747" s="136"/>
      <c r="I747" s="278"/>
      <c r="J747" s="278"/>
      <c r="K747" s="175"/>
      <c r="L747" s="139"/>
      <c r="O747" s="140"/>
      <c r="P747" s="138"/>
    </row>
    <row r="748" spans="2:16" s="137" customFormat="1" ht="72" customHeight="1">
      <c r="B748" s="136"/>
      <c r="D748" s="176"/>
      <c r="F748" s="136"/>
      <c r="I748" s="278"/>
      <c r="J748" s="278"/>
      <c r="K748" s="175"/>
      <c r="L748" s="139"/>
      <c r="O748" s="140"/>
      <c r="P748" s="138"/>
    </row>
    <row r="749" spans="2:16" s="137" customFormat="1" ht="72" customHeight="1">
      <c r="B749" s="136"/>
      <c r="D749" s="176"/>
      <c r="F749" s="136"/>
      <c r="I749" s="278"/>
      <c r="J749" s="278"/>
      <c r="K749" s="175"/>
      <c r="L749" s="139"/>
      <c r="O749" s="140"/>
      <c r="P749" s="138"/>
    </row>
    <row r="750" spans="2:16" s="137" customFormat="1" ht="72" customHeight="1">
      <c r="B750" s="136"/>
      <c r="D750" s="176"/>
      <c r="F750" s="136"/>
      <c r="I750" s="278"/>
      <c r="J750" s="278"/>
      <c r="K750" s="175"/>
      <c r="L750" s="139"/>
      <c r="O750" s="140"/>
      <c r="P750" s="138"/>
    </row>
    <row r="751" spans="2:16" s="137" customFormat="1" ht="72" customHeight="1">
      <c r="B751" s="136"/>
      <c r="D751" s="176"/>
      <c r="F751" s="136"/>
      <c r="I751" s="278"/>
      <c r="J751" s="278"/>
      <c r="K751" s="175"/>
      <c r="L751" s="139"/>
      <c r="O751" s="140"/>
      <c r="P751" s="138"/>
    </row>
    <row r="752" spans="2:16" s="137" customFormat="1" ht="72" customHeight="1">
      <c r="B752" s="136"/>
      <c r="D752" s="176"/>
      <c r="F752" s="136"/>
      <c r="I752" s="278"/>
      <c r="J752" s="278"/>
      <c r="K752" s="175"/>
      <c r="L752" s="139"/>
      <c r="O752" s="140"/>
      <c r="P752" s="138"/>
    </row>
    <row r="753" spans="2:16" s="137" customFormat="1" ht="72" customHeight="1">
      <c r="B753" s="136"/>
      <c r="D753" s="176"/>
      <c r="F753" s="136"/>
      <c r="I753" s="278"/>
      <c r="J753" s="278"/>
      <c r="K753" s="175"/>
      <c r="L753" s="139"/>
      <c r="O753" s="140"/>
      <c r="P753" s="138"/>
    </row>
    <row r="754" spans="2:16" s="137" customFormat="1" ht="72" customHeight="1">
      <c r="B754" s="136"/>
      <c r="D754" s="176"/>
      <c r="F754" s="136"/>
      <c r="I754" s="278"/>
      <c r="J754" s="278"/>
      <c r="K754" s="175"/>
      <c r="L754" s="139"/>
      <c r="O754" s="140"/>
      <c r="P754" s="138"/>
    </row>
    <row r="755" spans="2:16" s="137" customFormat="1" ht="72" customHeight="1">
      <c r="B755" s="136"/>
      <c r="D755" s="176"/>
      <c r="F755" s="136"/>
      <c r="I755" s="278"/>
      <c r="J755" s="278"/>
      <c r="K755" s="175"/>
      <c r="L755" s="139"/>
      <c r="O755" s="140"/>
      <c r="P755" s="138"/>
    </row>
    <row r="756" spans="2:16" s="137" customFormat="1" ht="72" customHeight="1">
      <c r="B756" s="136"/>
      <c r="D756" s="176"/>
      <c r="F756" s="136"/>
      <c r="I756" s="278"/>
      <c r="J756" s="278"/>
      <c r="K756" s="175"/>
      <c r="L756" s="139"/>
      <c r="O756" s="140"/>
      <c r="P756" s="138"/>
    </row>
    <row r="757" spans="2:16" s="137" customFormat="1" ht="72" customHeight="1">
      <c r="B757" s="136"/>
      <c r="D757" s="176"/>
      <c r="F757" s="136"/>
      <c r="I757" s="278"/>
      <c r="J757" s="278"/>
      <c r="K757" s="175"/>
      <c r="L757" s="139"/>
      <c r="O757" s="140"/>
      <c r="P757" s="138"/>
    </row>
    <row r="758" spans="2:16" s="137" customFormat="1" ht="72" customHeight="1">
      <c r="B758" s="136"/>
      <c r="D758" s="176"/>
      <c r="F758" s="136"/>
      <c r="I758" s="278"/>
      <c r="J758" s="278"/>
      <c r="K758" s="175"/>
      <c r="L758" s="139"/>
      <c r="O758" s="140"/>
      <c r="P758" s="138"/>
    </row>
    <row r="759" spans="2:16" s="137" customFormat="1" ht="72" customHeight="1">
      <c r="B759" s="136"/>
      <c r="D759" s="176"/>
      <c r="F759" s="136"/>
      <c r="I759" s="278"/>
      <c r="J759" s="278"/>
      <c r="K759" s="175"/>
      <c r="L759" s="139"/>
      <c r="O759" s="140"/>
      <c r="P759" s="138"/>
    </row>
    <row r="760" spans="2:16" s="137" customFormat="1" ht="72" customHeight="1">
      <c r="B760" s="136"/>
      <c r="D760" s="176"/>
      <c r="F760" s="136"/>
      <c r="I760" s="278"/>
      <c r="J760" s="278"/>
      <c r="K760" s="175"/>
      <c r="L760" s="139"/>
      <c r="O760" s="140"/>
      <c r="P760" s="138"/>
    </row>
    <row r="761" spans="2:16" s="137" customFormat="1" ht="72" customHeight="1">
      <c r="B761" s="136"/>
      <c r="D761" s="176"/>
      <c r="F761" s="136"/>
      <c r="I761" s="278"/>
      <c r="J761" s="278"/>
      <c r="K761" s="175"/>
      <c r="L761" s="139"/>
      <c r="O761" s="140"/>
      <c r="P761" s="138"/>
    </row>
    <row r="762" spans="2:16" s="137" customFormat="1" ht="72" customHeight="1">
      <c r="B762" s="136"/>
      <c r="D762" s="176"/>
      <c r="F762" s="136"/>
      <c r="I762" s="278"/>
      <c r="J762" s="278"/>
      <c r="K762" s="175"/>
      <c r="L762" s="139"/>
      <c r="O762" s="140"/>
      <c r="P762" s="138"/>
    </row>
    <row r="763" spans="2:16" s="137" customFormat="1" ht="72" customHeight="1">
      <c r="B763" s="136"/>
      <c r="D763" s="176"/>
      <c r="F763" s="136"/>
      <c r="I763" s="278"/>
      <c r="J763" s="278"/>
      <c r="K763" s="175"/>
      <c r="L763" s="139"/>
      <c r="O763" s="140"/>
      <c r="P763" s="138"/>
    </row>
    <row r="764" spans="2:16" s="137" customFormat="1" ht="72" customHeight="1">
      <c r="B764" s="136"/>
      <c r="D764" s="176"/>
      <c r="F764" s="136"/>
      <c r="I764" s="278"/>
      <c r="J764" s="278"/>
      <c r="K764" s="175"/>
      <c r="L764" s="139"/>
      <c r="O764" s="140"/>
      <c r="P764" s="138"/>
    </row>
    <row r="765" spans="2:16" s="137" customFormat="1" ht="72" customHeight="1">
      <c r="B765" s="136"/>
      <c r="D765" s="176"/>
      <c r="F765" s="136"/>
      <c r="I765" s="278"/>
      <c r="J765" s="278"/>
      <c r="K765" s="175"/>
      <c r="L765" s="139"/>
      <c r="O765" s="140"/>
      <c r="P765" s="138"/>
    </row>
    <row r="766" spans="2:16" s="137" customFormat="1" ht="72" customHeight="1">
      <c r="B766" s="136"/>
      <c r="D766" s="176"/>
      <c r="F766" s="136"/>
      <c r="I766" s="278"/>
      <c r="J766" s="278"/>
      <c r="K766" s="175"/>
      <c r="L766" s="139"/>
      <c r="O766" s="140"/>
      <c r="P766" s="138"/>
    </row>
    <row r="767" spans="2:16" s="137" customFormat="1" ht="72" customHeight="1">
      <c r="B767" s="136"/>
      <c r="D767" s="176"/>
      <c r="F767" s="136"/>
      <c r="I767" s="278"/>
      <c r="J767" s="278"/>
      <c r="K767" s="175"/>
      <c r="L767" s="139"/>
      <c r="O767" s="140"/>
      <c r="P767" s="138"/>
    </row>
    <row r="768" spans="2:16" s="137" customFormat="1" ht="72" customHeight="1">
      <c r="B768" s="136"/>
      <c r="D768" s="176"/>
      <c r="F768" s="136"/>
      <c r="I768" s="278"/>
      <c r="J768" s="278"/>
      <c r="K768" s="175"/>
      <c r="L768" s="139"/>
      <c r="O768" s="140"/>
      <c r="P768" s="138"/>
    </row>
    <row r="769" spans="2:16" s="137" customFormat="1" ht="72" customHeight="1">
      <c r="B769" s="136"/>
      <c r="D769" s="176"/>
      <c r="F769" s="136"/>
      <c r="I769" s="278"/>
      <c r="J769" s="278"/>
      <c r="K769" s="175"/>
      <c r="L769" s="139"/>
      <c r="O769" s="140"/>
      <c r="P769" s="138"/>
    </row>
    <row r="770" spans="2:16" s="137" customFormat="1" ht="72" customHeight="1">
      <c r="B770" s="136"/>
      <c r="D770" s="176"/>
      <c r="F770" s="136"/>
      <c r="I770" s="278"/>
      <c r="J770" s="278"/>
      <c r="K770" s="175"/>
      <c r="L770" s="139"/>
      <c r="O770" s="140"/>
      <c r="P770" s="138"/>
    </row>
    <row r="771" spans="2:16" s="137" customFormat="1" ht="72" customHeight="1">
      <c r="B771" s="136"/>
      <c r="D771" s="176"/>
      <c r="F771" s="136"/>
      <c r="I771" s="278"/>
      <c r="J771" s="278"/>
      <c r="K771" s="175"/>
      <c r="L771" s="139"/>
      <c r="O771" s="140"/>
      <c r="P771" s="138"/>
    </row>
    <row r="772" spans="2:16" s="137" customFormat="1" ht="72" customHeight="1">
      <c r="B772" s="136"/>
      <c r="D772" s="176"/>
      <c r="F772" s="136"/>
      <c r="I772" s="278"/>
      <c r="J772" s="278"/>
      <c r="K772" s="175"/>
      <c r="L772" s="139"/>
      <c r="O772" s="140"/>
      <c r="P772" s="138"/>
    </row>
    <row r="773" spans="2:16" s="137" customFormat="1" ht="72" customHeight="1">
      <c r="B773" s="136"/>
      <c r="D773" s="176"/>
      <c r="F773" s="136"/>
      <c r="I773" s="278"/>
      <c r="J773" s="278"/>
      <c r="K773" s="175"/>
      <c r="L773" s="139"/>
      <c r="O773" s="140"/>
      <c r="P773" s="138"/>
    </row>
    <row r="774" spans="2:16" s="137" customFormat="1" ht="72" customHeight="1">
      <c r="B774" s="136"/>
      <c r="D774" s="176"/>
      <c r="F774" s="136"/>
      <c r="I774" s="278"/>
      <c r="J774" s="278"/>
      <c r="K774" s="175"/>
      <c r="L774" s="139"/>
      <c r="O774" s="140"/>
      <c r="P774" s="138"/>
    </row>
    <row r="775" spans="2:16" s="137" customFormat="1" ht="72" customHeight="1">
      <c r="B775" s="136"/>
      <c r="D775" s="176"/>
      <c r="F775" s="136"/>
      <c r="I775" s="278"/>
      <c r="J775" s="278"/>
      <c r="K775" s="175"/>
      <c r="L775" s="139"/>
      <c r="O775" s="140"/>
      <c r="P775" s="138"/>
    </row>
    <row r="776" spans="2:16" s="137" customFormat="1" ht="72" customHeight="1">
      <c r="B776" s="136"/>
      <c r="D776" s="176"/>
      <c r="F776" s="136"/>
      <c r="I776" s="278"/>
      <c r="J776" s="278"/>
      <c r="K776" s="175"/>
      <c r="L776" s="139"/>
      <c r="O776" s="140"/>
      <c r="P776" s="138"/>
    </row>
    <row r="777" spans="2:16" s="137" customFormat="1" ht="72" customHeight="1">
      <c r="B777" s="136"/>
      <c r="D777" s="176"/>
      <c r="F777" s="136"/>
      <c r="I777" s="278"/>
      <c r="J777" s="278"/>
      <c r="K777" s="175"/>
      <c r="L777" s="139"/>
      <c r="O777" s="140"/>
      <c r="P777" s="138"/>
    </row>
    <row r="778" spans="2:16" s="137" customFormat="1" ht="72" customHeight="1">
      <c r="B778" s="136"/>
      <c r="D778" s="176"/>
      <c r="F778" s="136"/>
      <c r="I778" s="278"/>
      <c r="J778" s="278"/>
      <c r="K778" s="175"/>
      <c r="L778" s="139"/>
      <c r="O778" s="140"/>
      <c r="P778" s="138"/>
    </row>
    <row r="779" spans="2:16" s="137" customFormat="1" ht="72" customHeight="1">
      <c r="B779" s="136"/>
      <c r="D779" s="176"/>
      <c r="F779" s="136"/>
      <c r="I779" s="278"/>
      <c r="J779" s="278"/>
      <c r="K779" s="175"/>
      <c r="L779" s="139"/>
      <c r="O779" s="140"/>
      <c r="P779" s="138"/>
    </row>
    <row r="780" spans="2:16" s="137" customFormat="1" ht="72" customHeight="1">
      <c r="B780" s="136"/>
      <c r="D780" s="176"/>
      <c r="F780" s="136"/>
      <c r="I780" s="278"/>
      <c r="J780" s="278"/>
      <c r="K780" s="175"/>
      <c r="L780" s="139"/>
      <c r="O780" s="140"/>
      <c r="P780" s="138"/>
    </row>
    <row r="781" spans="2:16" s="137" customFormat="1" ht="72" customHeight="1">
      <c r="B781" s="136"/>
      <c r="D781" s="176"/>
      <c r="F781" s="136"/>
      <c r="I781" s="278"/>
      <c r="J781" s="278"/>
      <c r="K781" s="175"/>
      <c r="L781" s="139"/>
      <c r="O781" s="140"/>
      <c r="P781" s="138"/>
    </row>
    <row r="782" spans="2:16" s="137" customFormat="1" ht="72" customHeight="1">
      <c r="B782" s="136"/>
      <c r="D782" s="176"/>
      <c r="F782" s="136"/>
      <c r="I782" s="278"/>
      <c r="J782" s="278"/>
      <c r="K782" s="175"/>
      <c r="L782" s="139"/>
      <c r="O782" s="140"/>
      <c r="P782" s="138"/>
    </row>
    <row r="783" spans="2:16" s="137" customFormat="1" ht="72" customHeight="1">
      <c r="B783" s="136"/>
      <c r="D783" s="176"/>
      <c r="F783" s="136"/>
      <c r="I783" s="278"/>
      <c r="J783" s="278"/>
      <c r="K783" s="175"/>
      <c r="L783" s="139"/>
      <c r="O783" s="140"/>
      <c r="P783" s="138"/>
    </row>
    <row r="784" spans="2:16" s="137" customFormat="1" ht="72" customHeight="1">
      <c r="B784" s="136"/>
      <c r="D784" s="176"/>
      <c r="F784" s="136"/>
      <c r="I784" s="278"/>
      <c r="J784" s="278"/>
      <c r="K784" s="175"/>
      <c r="L784" s="139"/>
      <c r="O784" s="140"/>
      <c r="P784" s="138"/>
    </row>
    <row r="785" spans="2:16" s="137" customFormat="1" ht="72" customHeight="1">
      <c r="B785" s="136"/>
      <c r="D785" s="176"/>
      <c r="F785" s="136"/>
      <c r="I785" s="278"/>
      <c r="J785" s="278"/>
      <c r="K785" s="175"/>
      <c r="L785" s="139"/>
      <c r="O785" s="140"/>
      <c r="P785" s="138"/>
    </row>
    <row r="786" spans="2:16" s="137" customFormat="1" ht="72" customHeight="1">
      <c r="B786" s="136"/>
      <c r="D786" s="176"/>
      <c r="F786" s="136"/>
      <c r="I786" s="278"/>
      <c r="J786" s="278"/>
      <c r="K786" s="175"/>
      <c r="L786" s="139"/>
      <c r="O786" s="140"/>
      <c r="P786" s="138"/>
    </row>
    <row r="787" spans="2:16" s="137" customFormat="1" ht="72" customHeight="1">
      <c r="B787" s="136"/>
      <c r="D787" s="176"/>
      <c r="F787" s="136"/>
      <c r="I787" s="278"/>
      <c r="J787" s="278"/>
      <c r="K787" s="175"/>
      <c r="L787" s="139"/>
      <c r="O787" s="140"/>
      <c r="P787" s="138"/>
    </row>
    <row r="788" spans="2:16" s="137" customFormat="1" ht="72" customHeight="1">
      <c r="B788" s="136"/>
      <c r="D788" s="176"/>
      <c r="F788" s="136"/>
      <c r="I788" s="278"/>
      <c r="J788" s="278"/>
      <c r="K788" s="175"/>
      <c r="L788" s="139"/>
      <c r="O788" s="140"/>
      <c r="P788" s="138"/>
    </row>
    <row r="789" spans="2:16" s="137" customFormat="1" ht="72" customHeight="1">
      <c r="B789" s="136"/>
      <c r="D789" s="176"/>
      <c r="F789" s="136"/>
      <c r="I789" s="278"/>
      <c r="J789" s="278"/>
      <c r="K789" s="175"/>
      <c r="L789" s="139"/>
      <c r="O789" s="140"/>
      <c r="P789" s="138"/>
    </row>
    <row r="790" spans="2:16" s="137" customFormat="1" ht="72" customHeight="1">
      <c r="B790" s="136"/>
      <c r="D790" s="176"/>
      <c r="F790" s="136"/>
      <c r="I790" s="278"/>
      <c r="J790" s="278"/>
      <c r="K790" s="175"/>
      <c r="L790" s="139"/>
      <c r="O790" s="140"/>
      <c r="P790" s="138"/>
    </row>
    <row r="791" spans="2:16" s="137" customFormat="1" ht="72" customHeight="1">
      <c r="B791" s="136"/>
      <c r="D791" s="176"/>
      <c r="F791" s="136"/>
      <c r="I791" s="278"/>
      <c r="J791" s="278"/>
      <c r="K791" s="175"/>
      <c r="L791" s="139"/>
      <c r="O791" s="140"/>
      <c r="P791" s="138"/>
    </row>
    <row r="792" spans="2:16" s="137" customFormat="1" ht="72" customHeight="1">
      <c r="B792" s="136"/>
      <c r="D792" s="176"/>
      <c r="F792" s="136"/>
      <c r="I792" s="278"/>
      <c r="J792" s="278"/>
      <c r="K792" s="175"/>
      <c r="L792" s="139"/>
      <c r="O792" s="140"/>
      <c r="P792" s="138"/>
    </row>
    <row r="793" spans="2:16" s="137" customFormat="1" ht="72" customHeight="1">
      <c r="B793" s="136"/>
      <c r="D793" s="176"/>
      <c r="F793" s="136"/>
      <c r="I793" s="278"/>
      <c r="J793" s="278"/>
      <c r="K793" s="175"/>
      <c r="L793" s="139"/>
      <c r="O793" s="140"/>
      <c r="P793" s="138"/>
    </row>
    <row r="794" spans="2:16" s="137" customFormat="1" ht="72" customHeight="1">
      <c r="B794" s="136"/>
      <c r="D794" s="176"/>
      <c r="F794" s="136"/>
      <c r="I794" s="278"/>
      <c r="J794" s="278"/>
      <c r="K794" s="175"/>
      <c r="L794" s="139"/>
      <c r="O794" s="140"/>
      <c r="P794" s="138"/>
    </row>
    <row r="795" spans="2:16" s="137" customFormat="1" ht="72" customHeight="1">
      <c r="B795" s="136"/>
      <c r="D795" s="176"/>
      <c r="F795" s="136"/>
      <c r="I795" s="278"/>
      <c r="J795" s="278"/>
      <c r="K795" s="175"/>
      <c r="L795" s="139"/>
      <c r="O795" s="140"/>
      <c r="P795" s="138"/>
    </row>
    <row r="796" spans="2:16">
      <c r="P796" s="166"/>
    </row>
    <row r="797" spans="2:16">
      <c r="P797" s="166"/>
    </row>
    <row r="798" spans="2:16">
      <c r="P798" s="166"/>
    </row>
    <row r="799" spans="2:16">
      <c r="P799" s="166"/>
    </row>
    <row r="800" spans="2:16">
      <c r="P800" s="166"/>
    </row>
    <row r="801" spans="16:16">
      <c r="P801" s="166"/>
    </row>
    <row r="802" spans="16:16">
      <c r="P802" s="166"/>
    </row>
    <row r="803" spans="16:16">
      <c r="P803" s="166"/>
    </row>
    <row r="804" spans="16:16">
      <c r="P804" s="166"/>
    </row>
    <row r="805" spans="16:16">
      <c r="P805" s="166"/>
    </row>
    <row r="806" spans="16:16">
      <c r="P806" s="166"/>
    </row>
    <row r="807" spans="16:16">
      <c r="P807" s="166"/>
    </row>
    <row r="808" spans="16:16">
      <c r="P808" s="166"/>
    </row>
    <row r="809" spans="16:16">
      <c r="P809" s="166"/>
    </row>
    <row r="810" spans="16:16">
      <c r="P810" s="166"/>
    </row>
    <row r="811" spans="16:16">
      <c r="P811" s="166"/>
    </row>
    <row r="812" spans="16:16">
      <c r="P812" s="166"/>
    </row>
    <row r="813" spans="16:16">
      <c r="P813" s="166"/>
    </row>
    <row r="814" spans="16:16">
      <c r="P814" s="166"/>
    </row>
    <row r="815" spans="16:16">
      <c r="P815" s="166"/>
    </row>
    <row r="816" spans="16:16">
      <c r="P816" s="166"/>
    </row>
    <row r="817" spans="16:16">
      <c r="P817" s="166"/>
    </row>
    <row r="818" spans="16:16">
      <c r="P818" s="166"/>
    </row>
    <row r="819" spans="16:16">
      <c r="P819" s="166"/>
    </row>
    <row r="820" spans="16:16">
      <c r="P820" s="166"/>
    </row>
    <row r="821" spans="16:16">
      <c r="P821" s="166"/>
    </row>
    <row r="822" spans="16:16">
      <c r="P822" s="166"/>
    </row>
    <row r="823" spans="16:16">
      <c r="P823" s="166"/>
    </row>
    <row r="824" spans="16:16">
      <c r="P824" s="166"/>
    </row>
    <row r="825" spans="16:16">
      <c r="P825" s="166"/>
    </row>
    <row r="826" spans="16:16">
      <c r="P826" s="166"/>
    </row>
    <row r="827" spans="16:16">
      <c r="P827" s="166"/>
    </row>
    <row r="828" spans="16:16">
      <c r="P828" s="166"/>
    </row>
    <row r="829" spans="16:16">
      <c r="P829" s="166"/>
    </row>
    <row r="830" spans="16:16">
      <c r="P830" s="166"/>
    </row>
    <row r="831" spans="16:16">
      <c r="P831" s="166"/>
    </row>
    <row r="832" spans="16:16">
      <c r="P832" s="166"/>
    </row>
    <row r="833" spans="16:16">
      <c r="P833" s="166"/>
    </row>
    <row r="834" spans="16:16">
      <c r="P834" s="166"/>
    </row>
    <row r="835" spans="16:16">
      <c r="P835" s="166"/>
    </row>
    <row r="836" spans="16:16">
      <c r="P836" s="166"/>
    </row>
    <row r="837" spans="16:16">
      <c r="P837" s="166"/>
    </row>
    <row r="838" spans="16:16">
      <c r="P838" s="166"/>
    </row>
    <row r="839" spans="16:16">
      <c r="P839" s="166"/>
    </row>
  </sheetData>
  <autoFilter ref="A8:O675" xr:uid="{F4F22247-047F-4777-A79A-A2AF830CD204}">
    <filterColumn colId="4">
      <filters>
        <filter val="ZONE : 2_x000a_Building : Q-C(11-12-15-16)"/>
        <filter val="ZONE : 3-4_x000a_Building : Q-C(11-12-15-16)"/>
        <filter val="ZONE :3-4_x000a_Building : Q-C(11-12-15-16)"/>
      </filters>
    </filterColumn>
  </autoFilter>
  <mergeCells count="19">
    <mergeCell ref="D6:D7"/>
    <mergeCell ref="E6:E7"/>
    <mergeCell ref="F6:F7"/>
    <mergeCell ref="A1:J5"/>
    <mergeCell ref="L1:M1"/>
    <mergeCell ref="L2:M2"/>
    <mergeCell ref="K6:K7"/>
    <mergeCell ref="G6:H6"/>
    <mergeCell ref="I6:J6"/>
    <mergeCell ref="N2:P5"/>
    <mergeCell ref="Q1:BU8"/>
    <mergeCell ref="P6:P7"/>
    <mergeCell ref="L3:M3"/>
    <mergeCell ref="L4:M4"/>
    <mergeCell ref="L5:M5"/>
    <mergeCell ref="L6:L7"/>
    <mergeCell ref="M6:M7"/>
    <mergeCell ref="N6:N7"/>
    <mergeCell ref="O6:O7"/>
  </mergeCells>
  <phoneticPr fontId="9" type="noConversion"/>
  <conditionalFormatting sqref="K459:K462 K464">
    <cfRule type="cellIs" dxfId="128" priority="9" operator="equal">
      <formula>"B"</formula>
    </cfRule>
    <cfRule type="cellIs" dxfId="127" priority="10" operator="equal">
      <formula>"D"</formula>
    </cfRule>
    <cfRule type="cellIs" dxfId="126" priority="11" operator="equal">
      <formula>"UR"</formula>
    </cfRule>
    <cfRule type="cellIs" dxfId="125" priority="12" operator="equal">
      <formula>"CC"</formula>
    </cfRule>
    <cfRule type="cellIs" dxfId="124" priority="13" operator="equal">
      <formula>"CC"</formula>
    </cfRule>
    <cfRule type="cellIs" dxfId="123" priority="14" operator="equal">
      <formula>"C"</formula>
    </cfRule>
    <cfRule type="cellIs" dxfId="122" priority="15" operator="equal">
      <formula>"B"</formula>
    </cfRule>
    <cfRule type="cellIs" dxfId="121" priority="16" operator="equal">
      <formula>"A"</formula>
    </cfRule>
  </conditionalFormatting>
  <conditionalFormatting sqref="K475">
    <cfRule type="cellIs" dxfId="120" priority="17" operator="equal">
      <formula>"B"</formula>
    </cfRule>
    <cfRule type="cellIs" dxfId="119" priority="18" operator="equal">
      <formula>"D"</formula>
    </cfRule>
    <cfRule type="cellIs" dxfId="118" priority="19" operator="equal">
      <formula>"UR"</formula>
    </cfRule>
    <cfRule type="cellIs" dxfId="117" priority="20" operator="equal">
      <formula>"CC"</formula>
    </cfRule>
    <cfRule type="cellIs" dxfId="116" priority="21" operator="equal">
      <formula>"CC"</formula>
    </cfRule>
    <cfRule type="cellIs" dxfId="115" priority="22" operator="equal">
      <formula>"C"</formula>
    </cfRule>
    <cfRule type="cellIs" dxfId="114" priority="23" operator="equal">
      <formula>"B"</formula>
    </cfRule>
    <cfRule type="cellIs" dxfId="113" priority="24" operator="equal">
      <formula>"A"</formula>
    </cfRule>
  </conditionalFormatting>
  <conditionalFormatting sqref="K796:K1048576">
    <cfRule type="cellIs" dxfId="112" priority="147" operator="equal">
      <formula>"B"</formula>
    </cfRule>
    <cfRule type="cellIs" dxfId="111" priority="148" operator="equal">
      <formula>"D"</formula>
    </cfRule>
    <cfRule type="cellIs" dxfId="110" priority="149" operator="equal">
      <formula>"UR"</formula>
    </cfRule>
    <cfRule type="cellIs" dxfId="109" priority="150" operator="equal">
      <formula>"CC"</formula>
    </cfRule>
    <cfRule type="cellIs" dxfId="108" priority="151" operator="equal">
      <formula>"CC"</formula>
    </cfRule>
    <cfRule type="cellIs" dxfId="107" priority="152" operator="equal">
      <formula>"C"</formula>
    </cfRule>
    <cfRule type="cellIs" dxfId="106" priority="153" operator="equal">
      <formula>"B"</formula>
    </cfRule>
    <cfRule type="cellIs" dxfId="105" priority="154" operator="equal">
      <formula>"A"</formula>
    </cfRule>
  </conditionalFormatting>
  <conditionalFormatting sqref="K6:P6">
    <cfRule type="cellIs" dxfId="104" priority="155" operator="equal">
      <formula>"B"</formula>
    </cfRule>
  </conditionalFormatting>
  <dataValidations count="1">
    <dataValidation type="list" allowBlank="1" showInputMessage="1" showErrorMessage="1" sqref="K408" xr:uid="{68C4D8A7-1CBE-4296-8EF6-270D662D5FE8}">
      <formula1>Codes</formula1>
    </dataValidation>
  </dataValidations>
  <pageMargins left="0.25" right="0.25" top="0.75" bottom="0.75" header="0.3" footer="0.3"/>
  <pageSetup paperSize="9" scale="51" fitToWidth="0" orientation="portrait" r:id="rId1"/>
  <headerFooter>
    <oddFooter>&amp;RPrepared by :The DC Department-Mohanad kamel</oddFooter>
  </headerFooter>
  <rowBreaks count="1" manualBreakCount="1">
    <brk id="167" max="15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6D32F4-13D6-43A2-BED9-CA6624202ECC}">
          <x14:formula1>
            <xm:f>'SUMMARY REPORTS'!$AC$4:$AC$11</xm:f>
          </x14:formula1>
          <xm:sqref>K676:K1048576</xm:sqref>
        </x14:dataValidation>
        <x14:dataValidation type="list" allowBlank="1" showInputMessage="1" showErrorMessage="1" xr:uid="{979168BB-7BBF-4493-98C0-08DA513D1A03}">
          <x14:formula1>
            <xm:f>'SUMMARY REPORTS'!$AG$5:$AG$11</xm:f>
          </x14:formula1>
          <xm:sqref>D676:D1048576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10A2-B7E0-4FE2-8EEE-BF333D7D071F}">
  <sheetPr codeName="Sheet2" filterMode="1">
    <tabColor theme="9" tint="-0.249977111117893"/>
    <pageSetUpPr fitToPage="1"/>
  </sheetPr>
  <dimension ref="A1:P1048576"/>
  <sheetViews>
    <sheetView tabSelected="1" view="pageBreakPreview" zoomScale="70" zoomScaleNormal="55" zoomScaleSheetLayoutView="70" workbookViewId="0">
      <pane ySplit="8" topLeftCell="A52" activePane="bottomLeft" state="frozen"/>
      <selection activeCell="C1" sqref="C1"/>
      <selection pane="bottomLeft" activeCell="B9" sqref="B9:K187"/>
    </sheetView>
  </sheetViews>
  <sheetFormatPr defaultColWidth="8.88671875" defaultRowHeight="13.8" zeroHeight="1"/>
  <cols>
    <col min="1" max="1" width="7.33203125" style="50" bestFit="1" customWidth="1"/>
    <col min="2" max="2" width="24.33203125" style="185" customWidth="1"/>
    <col min="3" max="3" width="5.33203125" style="50" bestFit="1" customWidth="1"/>
    <col min="4" max="4" width="3.44140625" style="185" customWidth="1"/>
    <col min="5" max="5" width="13.88671875" style="185" customWidth="1"/>
    <col min="6" max="6" width="67" style="185" customWidth="1"/>
    <col min="7" max="7" width="3.6640625" style="185" customWidth="1"/>
    <col min="8" max="8" width="4" style="185" customWidth="1"/>
    <col min="9" max="9" width="16" style="185" customWidth="1"/>
    <col min="10" max="10" width="17" style="185" customWidth="1"/>
    <col min="11" max="12" width="8.88671875" style="185"/>
    <col min="13" max="13" width="11.6640625" style="185" customWidth="1"/>
    <col min="14" max="14" width="16.33203125" style="185" customWidth="1"/>
    <col min="15" max="15" width="11" style="79" bestFit="1" customWidth="1"/>
    <col min="16" max="16" width="10.44140625" style="185" hidden="1" customWidth="1"/>
    <col min="17" max="16384" width="8.88671875" style="185"/>
  </cols>
  <sheetData>
    <row r="1" spans="1:16" ht="22.95" customHeight="1">
      <c r="A1" s="436" t="s">
        <v>132</v>
      </c>
      <c r="B1" s="436"/>
      <c r="C1" s="436"/>
      <c r="D1" s="436"/>
      <c r="E1" s="436"/>
      <c r="F1" s="436"/>
      <c r="G1" s="436"/>
      <c r="H1" s="436"/>
      <c r="I1" s="436"/>
      <c r="J1" s="436"/>
      <c r="K1" s="181" t="s">
        <v>0</v>
      </c>
      <c r="L1" s="429" t="s">
        <v>1</v>
      </c>
      <c r="M1" s="429"/>
      <c r="N1" s="185" t="s">
        <v>125</v>
      </c>
      <c r="O1" s="45">
        <f ca="1">TODAY()</f>
        <v>46114</v>
      </c>
      <c r="P1" s="45"/>
    </row>
    <row r="2" spans="1:16" ht="22.95" customHeight="1">
      <c r="A2" s="436"/>
      <c r="B2" s="436"/>
      <c r="C2" s="436"/>
      <c r="D2" s="436"/>
      <c r="E2" s="436"/>
      <c r="F2" s="436"/>
      <c r="G2" s="436"/>
      <c r="H2" s="436"/>
      <c r="I2" s="436"/>
      <c r="J2" s="436"/>
      <c r="K2" s="182" t="s">
        <v>2</v>
      </c>
      <c r="L2" s="430" t="s">
        <v>3</v>
      </c>
      <c r="M2" s="430"/>
      <c r="N2" s="434"/>
      <c r="O2" s="434"/>
    </row>
    <row r="3" spans="1:16" ht="22.95" customHeight="1">
      <c r="A3" s="436"/>
      <c r="B3" s="436"/>
      <c r="C3" s="436"/>
      <c r="D3" s="436"/>
      <c r="E3" s="436"/>
      <c r="F3" s="436"/>
      <c r="G3" s="436"/>
      <c r="H3" s="436"/>
      <c r="I3" s="436"/>
      <c r="J3" s="436"/>
      <c r="K3" s="183" t="s">
        <v>4</v>
      </c>
      <c r="L3" s="431" t="s">
        <v>5</v>
      </c>
      <c r="M3" s="431"/>
      <c r="N3" s="434"/>
      <c r="O3" s="434"/>
    </row>
    <row r="4" spans="1:16" ht="22.95" customHeight="1">
      <c r="A4" s="436"/>
      <c r="B4" s="436"/>
      <c r="C4" s="436"/>
      <c r="D4" s="436"/>
      <c r="E4" s="436"/>
      <c r="F4" s="436"/>
      <c r="G4" s="436"/>
      <c r="H4" s="436"/>
      <c r="I4" s="436"/>
      <c r="J4" s="436"/>
      <c r="K4" s="184" t="s">
        <v>6</v>
      </c>
      <c r="L4" s="432" t="s">
        <v>7</v>
      </c>
      <c r="M4" s="432"/>
      <c r="N4" s="434"/>
      <c r="O4" s="434"/>
    </row>
    <row r="5" spans="1:16" ht="22.95" customHeight="1">
      <c r="A5" s="436"/>
      <c r="B5" s="436"/>
      <c r="C5" s="436"/>
      <c r="D5" s="436"/>
      <c r="E5" s="436"/>
      <c r="F5" s="436"/>
      <c r="G5" s="436"/>
      <c r="H5" s="436"/>
      <c r="I5" s="436"/>
      <c r="J5" s="436"/>
      <c r="K5" s="186" t="s">
        <v>8</v>
      </c>
      <c r="L5" s="435" t="s">
        <v>9</v>
      </c>
      <c r="M5" s="435"/>
      <c r="N5" s="434"/>
      <c r="O5" s="434"/>
    </row>
    <row r="6" spans="1:16" ht="29.4" customHeight="1">
      <c r="A6" s="437" t="s">
        <v>13</v>
      </c>
      <c r="B6" s="437"/>
      <c r="C6" s="437"/>
      <c r="D6" s="433" t="s">
        <v>15</v>
      </c>
      <c r="E6" s="433" t="s">
        <v>138</v>
      </c>
      <c r="F6" s="433" t="s">
        <v>16</v>
      </c>
      <c r="G6" s="433" t="s">
        <v>17</v>
      </c>
      <c r="H6" s="433"/>
      <c r="I6" s="433" t="s">
        <v>10</v>
      </c>
      <c r="J6" s="433"/>
      <c r="K6" s="433" t="s">
        <v>18</v>
      </c>
      <c r="L6" s="433" t="s">
        <v>11</v>
      </c>
      <c r="M6" s="433" t="s">
        <v>134</v>
      </c>
      <c r="N6" s="433" t="s">
        <v>135</v>
      </c>
      <c r="O6" s="433" t="s">
        <v>12</v>
      </c>
      <c r="P6" s="433" t="s">
        <v>136</v>
      </c>
    </row>
    <row r="7" spans="1:16" ht="33.6" customHeight="1">
      <c r="A7" s="180" t="s">
        <v>128</v>
      </c>
      <c r="B7" s="180" t="s">
        <v>127</v>
      </c>
      <c r="C7" s="180" t="s">
        <v>19</v>
      </c>
      <c r="D7" s="433"/>
      <c r="E7" s="433"/>
      <c r="F7" s="433"/>
      <c r="G7" s="48" t="s">
        <v>20</v>
      </c>
      <c r="H7" s="48" t="s">
        <v>21</v>
      </c>
      <c r="I7" s="48" t="s">
        <v>22</v>
      </c>
      <c r="J7" s="48" t="s">
        <v>23</v>
      </c>
      <c r="K7" s="433"/>
      <c r="L7" s="433"/>
      <c r="M7" s="433"/>
      <c r="N7" s="433"/>
      <c r="O7" s="433"/>
      <c r="P7" s="433"/>
    </row>
    <row r="8" spans="1:16">
      <c r="A8" s="180"/>
      <c r="B8" s="180"/>
      <c r="C8" s="180"/>
      <c r="D8" s="180"/>
      <c r="E8" s="208"/>
      <c r="F8" s="208"/>
      <c r="G8" s="208"/>
      <c r="H8" s="208"/>
      <c r="I8" s="208"/>
      <c r="J8" s="208"/>
      <c r="K8" s="208"/>
      <c r="L8" s="180"/>
      <c r="M8" s="180"/>
      <c r="N8" s="180"/>
      <c r="O8" s="180"/>
      <c r="P8" s="180"/>
    </row>
    <row r="9" spans="1:16" ht="39" customHeight="1">
      <c r="A9" s="50">
        <v>1</v>
      </c>
      <c r="B9" s="78" t="s">
        <v>679</v>
      </c>
      <c r="C9" s="50">
        <v>0</v>
      </c>
      <c r="D9" s="203"/>
      <c r="E9" s="168"/>
      <c r="F9" s="52" t="s">
        <v>3075</v>
      </c>
      <c r="G9" s="168"/>
      <c r="H9" s="168"/>
      <c r="I9" s="355">
        <v>46014</v>
      </c>
      <c r="J9" s="356">
        <v>46018</v>
      </c>
      <c r="K9" s="482" t="s">
        <v>4361</v>
      </c>
      <c r="L9" s="211"/>
      <c r="O9" s="79" t="str">
        <f t="shared" ref="O9:O11" si="0">HYPERLINK(CONCATENATE("Project Name\01- Inspection Request - IR\STR\",B9,"-",C9,".PDF"),"IN")</f>
        <v>IN</v>
      </c>
      <c r="P9" s="69">
        <f>IF(C13=0,I13+1,IF(C13&gt;0,I13+1))</f>
        <v>46359</v>
      </c>
    </row>
    <row r="10" spans="1:16" s="374" customFormat="1" ht="39" customHeight="1">
      <c r="A10" s="50"/>
      <c r="B10" s="78" t="s">
        <v>679</v>
      </c>
      <c r="C10" s="50">
        <v>1</v>
      </c>
      <c r="D10" s="203"/>
      <c r="E10" s="168"/>
      <c r="F10" s="52" t="s">
        <v>3075</v>
      </c>
      <c r="G10" s="168"/>
      <c r="H10" s="168"/>
      <c r="I10" s="355">
        <v>46057</v>
      </c>
      <c r="J10" s="356">
        <v>46057</v>
      </c>
      <c r="K10" s="216" t="s">
        <v>2</v>
      </c>
      <c r="L10" s="211"/>
      <c r="O10" s="79"/>
      <c r="P10" s="69"/>
    </row>
    <row r="11" spans="1:16" ht="39" customHeight="1">
      <c r="A11" s="50">
        <v>2</v>
      </c>
      <c r="B11" s="78" t="s">
        <v>681</v>
      </c>
      <c r="C11" s="50">
        <v>0</v>
      </c>
      <c r="D11" s="203"/>
      <c r="E11" s="168"/>
      <c r="F11" s="52" t="s">
        <v>3076</v>
      </c>
      <c r="G11" s="168"/>
      <c r="H11" s="168"/>
      <c r="I11" s="212">
        <v>46379</v>
      </c>
      <c r="J11" s="212">
        <v>46023</v>
      </c>
      <c r="K11" s="213" t="s">
        <v>4</v>
      </c>
      <c r="L11" s="211"/>
      <c r="O11" s="79" t="str">
        <f t="shared" si="0"/>
        <v>IN</v>
      </c>
      <c r="P11" s="69">
        <f>IF(C14=0,I14+1,IF(C14&gt;0,I14+1))</f>
        <v>46359</v>
      </c>
    </row>
    <row r="12" spans="1:16" s="291" customFormat="1" ht="39" customHeight="1">
      <c r="A12" s="50">
        <v>3</v>
      </c>
      <c r="B12" s="78" t="s">
        <v>681</v>
      </c>
      <c r="C12" s="50">
        <v>1</v>
      </c>
      <c r="D12" s="203"/>
      <c r="E12" s="168"/>
      <c r="F12" s="52" t="s">
        <v>3076</v>
      </c>
      <c r="G12" s="168"/>
      <c r="H12" s="168"/>
      <c r="I12" s="212"/>
      <c r="J12" s="212"/>
      <c r="K12" s="292" t="s">
        <v>8</v>
      </c>
      <c r="L12" s="211"/>
      <c r="O12" s="79"/>
      <c r="P12" s="69"/>
    </row>
    <row r="13" spans="1:16" ht="39" hidden="1" customHeight="1">
      <c r="A13" s="50">
        <v>4</v>
      </c>
      <c r="B13" s="78" t="s">
        <v>683</v>
      </c>
      <c r="C13" s="78">
        <v>0</v>
      </c>
      <c r="D13" s="204"/>
      <c r="E13" s="214" t="s">
        <v>712</v>
      </c>
      <c r="F13" s="214" t="s">
        <v>4004</v>
      </c>
      <c r="G13" s="168"/>
      <c r="H13" s="168"/>
      <c r="I13" s="215">
        <v>46358</v>
      </c>
      <c r="J13" s="215">
        <v>46068</v>
      </c>
      <c r="K13" s="200" t="s">
        <v>58</v>
      </c>
      <c r="L13" s="206"/>
      <c r="M13" s="68"/>
      <c r="N13" s="68"/>
      <c r="O13" s="79" t="str">
        <f>HYPERLINK(CONCATENATE("Project Name\01- Inspection Request - IR\STR\",B13,"-",C13,".PDF"),"IN")</f>
        <v>IN</v>
      </c>
      <c r="P13" s="69">
        <f>IF(C15=0,I15+1,IF(C15&gt;0,I15+1))</f>
        <v>46359</v>
      </c>
    </row>
    <row r="14" spans="1:16" ht="39" hidden="1" customHeight="1">
      <c r="A14" s="50">
        <v>5</v>
      </c>
      <c r="B14" s="78" t="s">
        <v>684</v>
      </c>
      <c r="C14" s="78">
        <v>0</v>
      </c>
      <c r="D14" s="205"/>
      <c r="E14" s="214" t="s">
        <v>712</v>
      </c>
      <c r="F14" s="214" t="s">
        <v>4003</v>
      </c>
      <c r="G14" s="168"/>
      <c r="H14" s="168"/>
      <c r="I14" s="215">
        <v>46358</v>
      </c>
      <c r="J14" s="215">
        <v>46068</v>
      </c>
      <c r="K14" s="200" t="s">
        <v>58</v>
      </c>
      <c r="L14" s="206"/>
      <c r="M14" s="68"/>
      <c r="N14" s="68"/>
      <c r="O14" s="79" t="str">
        <f>HYPERLINK(CONCATENATE("Project Name\01- Inspection Request - IR\STR\",B14,"-",C14,".PDF"),"IN")</f>
        <v>IN</v>
      </c>
      <c r="P14" s="69">
        <f>IF(C16=0,I16+1,IF(C16&gt;0,I16+1))</f>
        <v>46359</v>
      </c>
    </row>
    <row r="15" spans="1:16" ht="39" hidden="1" customHeight="1">
      <c r="A15" s="50">
        <v>6</v>
      </c>
      <c r="B15" s="78" t="s">
        <v>685</v>
      </c>
      <c r="C15" s="78">
        <v>0</v>
      </c>
      <c r="D15" s="205"/>
      <c r="E15" s="214" t="s">
        <v>712</v>
      </c>
      <c r="F15" s="214" t="s">
        <v>4005</v>
      </c>
      <c r="G15" s="168"/>
      <c r="H15" s="168"/>
      <c r="I15" s="215">
        <v>46358</v>
      </c>
      <c r="J15" s="215">
        <v>46068</v>
      </c>
      <c r="K15" s="213" t="s">
        <v>4</v>
      </c>
      <c r="L15" s="206"/>
      <c r="M15" s="68"/>
      <c r="N15" s="68"/>
      <c r="O15" s="79" t="str">
        <f>HYPERLINK(CONCATENATE("Project Name\01- Inspection Request - IR\STR\",B15,"-",C15,".PDF"),"IN")</f>
        <v>IN</v>
      </c>
      <c r="P15" s="69">
        <f>IF(C17=0,I17+1,IF(C17&gt;0,I17+1))</f>
        <v>46359</v>
      </c>
    </row>
    <row r="16" spans="1:16" ht="39" hidden="1" customHeight="1">
      <c r="A16" s="50">
        <v>7</v>
      </c>
      <c r="B16" s="78" t="s">
        <v>686</v>
      </c>
      <c r="C16" s="78">
        <v>0</v>
      </c>
      <c r="D16" s="205"/>
      <c r="E16" s="214" t="s">
        <v>712</v>
      </c>
      <c r="F16" s="214" t="s">
        <v>4006</v>
      </c>
      <c r="G16" s="168"/>
      <c r="H16" s="168"/>
      <c r="I16" s="215">
        <v>46358</v>
      </c>
      <c r="J16" s="215">
        <v>46068</v>
      </c>
      <c r="K16" s="213" t="s">
        <v>4</v>
      </c>
      <c r="L16" s="206"/>
      <c r="M16" s="68"/>
      <c r="N16" s="68"/>
      <c r="O16" s="79" t="str">
        <f>HYPERLINK(CONCATENATE("Project Name\01- Inspection Request - IR\STR\",B16,"-",C16,".PDF"),"IN")</f>
        <v>IN</v>
      </c>
      <c r="P16" s="69"/>
    </row>
    <row r="17" spans="1:16" ht="39" hidden="1" customHeight="1">
      <c r="A17" s="50">
        <v>8</v>
      </c>
      <c r="B17" s="78" t="s">
        <v>687</v>
      </c>
      <c r="C17" s="78">
        <v>0</v>
      </c>
      <c r="D17" s="205"/>
      <c r="E17" s="214" t="s">
        <v>712</v>
      </c>
      <c r="F17" s="214" t="s">
        <v>4007</v>
      </c>
      <c r="G17" s="168"/>
      <c r="H17" s="168"/>
      <c r="I17" s="215">
        <v>46358</v>
      </c>
      <c r="J17" s="215">
        <v>46068</v>
      </c>
      <c r="K17" s="213" t="s">
        <v>4</v>
      </c>
      <c r="L17" s="206"/>
      <c r="M17" s="68"/>
      <c r="N17" s="68"/>
      <c r="O17" s="79" t="str">
        <f>HYPERLINK(CONCATENATE("Project Name\01- Inspection Request - IR\STR\",B17,"-",C17,".PDF"),"IN")</f>
        <v>IN</v>
      </c>
      <c r="P17" s="69"/>
    </row>
    <row r="18" spans="1:16" ht="39" hidden="1" customHeight="1">
      <c r="A18" s="50">
        <v>9</v>
      </c>
      <c r="B18" s="78" t="s">
        <v>688</v>
      </c>
      <c r="C18" s="78">
        <v>0</v>
      </c>
      <c r="D18" s="205"/>
      <c r="E18" s="214" t="s">
        <v>712</v>
      </c>
      <c r="F18" s="214" t="s">
        <v>4008</v>
      </c>
      <c r="G18" s="168"/>
      <c r="H18" s="168"/>
      <c r="I18" s="215">
        <v>46065</v>
      </c>
      <c r="J18" s="215">
        <v>46068</v>
      </c>
      <c r="K18" s="213" t="s">
        <v>4</v>
      </c>
      <c r="L18" s="206"/>
      <c r="M18" s="68"/>
      <c r="N18" s="68"/>
      <c r="O18" s="79" t="str">
        <f t="shared" ref="O18:O80" si="1">HYPERLINK(CONCATENATE("Project Name\01- Inspection Request - IR\STR\",B18,"-",C18,".PDF"),"IN")</f>
        <v>IN</v>
      </c>
      <c r="P18" s="69"/>
    </row>
    <row r="19" spans="1:16" ht="39" hidden="1" customHeight="1">
      <c r="A19" s="50">
        <v>10</v>
      </c>
      <c r="B19" s="78" t="s">
        <v>689</v>
      </c>
      <c r="C19" s="78">
        <v>0</v>
      </c>
      <c r="D19" s="205"/>
      <c r="E19" s="214" t="s">
        <v>712</v>
      </c>
      <c r="F19" s="214" t="s">
        <v>4009</v>
      </c>
      <c r="G19" s="168"/>
      <c r="H19" s="168"/>
      <c r="I19" s="215">
        <v>46065</v>
      </c>
      <c r="J19" s="215">
        <v>46068</v>
      </c>
      <c r="K19" s="213" t="s">
        <v>4</v>
      </c>
      <c r="L19" s="206"/>
      <c r="M19" s="68"/>
      <c r="N19" s="68"/>
      <c r="O19" s="79" t="str">
        <f t="shared" si="1"/>
        <v>IN</v>
      </c>
      <c r="P19" s="69"/>
    </row>
    <row r="20" spans="1:16" ht="39" hidden="1" customHeight="1">
      <c r="A20" s="50">
        <v>11</v>
      </c>
      <c r="B20" s="78" t="s">
        <v>690</v>
      </c>
      <c r="C20" s="78">
        <v>0</v>
      </c>
      <c r="D20" s="205"/>
      <c r="E20" s="214" t="s">
        <v>712</v>
      </c>
      <c r="F20" s="214" t="s">
        <v>4010</v>
      </c>
      <c r="G20" s="168"/>
      <c r="H20" s="168"/>
      <c r="I20" s="215">
        <v>46065</v>
      </c>
      <c r="J20" s="215">
        <v>46068</v>
      </c>
      <c r="K20" s="213" t="s">
        <v>4</v>
      </c>
      <c r="L20" s="206"/>
      <c r="M20" s="68"/>
      <c r="N20" s="68"/>
      <c r="O20" s="79" t="str">
        <f t="shared" si="1"/>
        <v>IN</v>
      </c>
      <c r="P20" s="69"/>
    </row>
    <row r="21" spans="1:16" ht="39" hidden="1" customHeight="1">
      <c r="A21" s="50">
        <v>12</v>
      </c>
      <c r="B21" s="78" t="s">
        <v>691</v>
      </c>
      <c r="C21" s="78">
        <v>0</v>
      </c>
      <c r="D21" s="205"/>
      <c r="E21" s="214" t="s">
        <v>712</v>
      </c>
      <c r="F21" s="214" t="s">
        <v>4011</v>
      </c>
      <c r="G21" s="168"/>
      <c r="H21" s="168"/>
      <c r="I21" s="215">
        <v>46065</v>
      </c>
      <c r="J21" s="215">
        <v>46068</v>
      </c>
      <c r="K21" s="216" t="s">
        <v>2</v>
      </c>
      <c r="L21" s="206"/>
      <c r="M21" s="68"/>
      <c r="N21" s="68"/>
      <c r="O21" s="79" t="str">
        <f t="shared" si="1"/>
        <v>IN</v>
      </c>
      <c r="P21" s="69"/>
    </row>
    <row r="22" spans="1:16" ht="39" hidden="1" customHeight="1">
      <c r="A22" s="50">
        <v>13</v>
      </c>
      <c r="B22" s="78" t="s">
        <v>692</v>
      </c>
      <c r="C22" s="78">
        <v>0</v>
      </c>
      <c r="D22" s="205"/>
      <c r="E22" s="214" t="s">
        <v>712</v>
      </c>
      <c r="F22" s="214" t="s">
        <v>4012</v>
      </c>
      <c r="G22" s="168"/>
      <c r="H22" s="168"/>
      <c r="I22" s="215">
        <v>46065</v>
      </c>
      <c r="J22" s="215">
        <v>46068</v>
      </c>
      <c r="K22" s="216" t="s">
        <v>2</v>
      </c>
      <c r="L22" s="207"/>
      <c r="O22" s="79" t="str">
        <f t="shared" si="1"/>
        <v>IN</v>
      </c>
      <c r="P22" s="69"/>
    </row>
    <row r="23" spans="1:16" ht="39" hidden="1" customHeight="1">
      <c r="A23" s="50">
        <v>14</v>
      </c>
      <c r="B23" s="78" t="s">
        <v>693</v>
      </c>
      <c r="C23" s="78">
        <v>0</v>
      </c>
      <c r="D23" s="203"/>
      <c r="E23" s="214" t="s">
        <v>723</v>
      </c>
      <c r="F23" s="214" t="s">
        <v>4004</v>
      </c>
      <c r="G23" s="168"/>
      <c r="H23" s="168"/>
      <c r="I23" s="215">
        <v>46065</v>
      </c>
      <c r="J23" s="215">
        <v>46068</v>
      </c>
      <c r="K23" s="200" t="s">
        <v>58</v>
      </c>
      <c r="L23" s="207"/>
      <c r="O23" s="79" t="str">
        <f t="shared" si="1"/>
        <v>IN</v>
      </c>
      <c r="P23" s="69"/>
    </row>
    <row r="24" spans="1:16" ht="39" hidden="1" customHeight="1">
      <c r="A24" s="50">
        <v>15</v>
      </c>
      <c r="B24" s="78" t="s">
        <v>694</v>
      </c>
      <c r="C24" s="78">
        <v>0</v>
      </c>
      <c r="D24" s="203"/>
      <c r="E24" s="214" t="s">
        <v>723</v>
      </c>
      <c r="F24" s="214" t="s">
        <v>4013</v>
      </c>
      <c r="G24" s="168"/>
      <c r="H24" s="168"/>
      <c r="I24" s="215">
        <v>46065</v>
      </c>
      <c r="J24" s="215">
        <v>46068</v>
      </c>
      <c r="K24" s="200" t="s">
        <v>58</v>
      </c>
      <c r="L24" s="207"/>
      <c r="O24" s="79" t="str">
        <f t="shared" si="1"/>
        <v>IN</v>
      </c>
      <c r="P24" s="69"/>
    </row>
    <row r="25" spans="1:16" ht="39" hidden="1" customHeight="1">
      <c r="A25" s="50">
        <v>16</v>
      </c>
      <c r="B25" s="78" t="s">
        <v>695</v>
      </c>
      <c r="C25" s="78">
        <v>0</v>
      </c>
      <c r="D25" s="203"/>
      <c r="E25" s="214" t="s">
        <v>723</v>
      </c>
      <c r="F25" s="214" t="s">
        <v>4005</v>
      </c>
      <c r="G25" s="168"/>
      <c r="H25" s="168"/>
      <c r="I25" s="215">
        <v>46065</v>
      </c>
      <c r="J25" s="215">
        <v>46068</v>
      </c>
      <c r="K25" s="213" t="s">
        <v>4</v>
      </c>
      <c r="L25" s="207"/>
      <c r="O25" s="79" t="str">
        <f t="shared" si="1"/>
        <v>IN</v>
      </c>
      <c r="P25" s="69"/>
    </row>
    <row r="26" spans="1:16" ht="39" hidden="1" customHeight="1">
      <c r="A26" s="50">
        <v>17</v>
      </c>
      <c r="B26" s="78" t="s">
        <v>696</v>
      </c>
      <c r="C26" s="78">
        <v>0</v>
      </c>
      <c r="D26" s="203"/>
      <c r="E26" s="214" t="s">
        <v>723</v>
      </c>
      <c r="F26" s="214" t="s">
        <v>4014</v>
      </c>
      <c r="G26" s="168"/>
      <c r="H26" s="168"/>
      <c r="I26" s="215">
        <v>46065</v>
      </c>
      <c r="J26" s="215">
        <v>46068</v>
      </c>
      <c r="K26" s="213" t="s">
        <v>4</v>
      </c>
      <c r="L26" s="207"/>
      <c r="O26" s="79" t="str">
        <f t="shared" si="1"/>
        <v>IN</v>
      </c>
      <c r="P26" s="69"/>
    </row>
    <row r="27" spans="1:16" ht="39" hidden="1" customHeight="1">
      <c r="A27" s="50">
        <v>18</v>
      </c>
      <c r="B27" s="78" t="s">
        <v>697</v>
      </c>
      <c r="C27" s="78">
        <v>0</v>
      </c>
      <c r="D27" s="203"/>
      <c r="E27" s="214" t="s">
        <v>723</v>
      </c>
      <c r="F27" s="214" t="s">
        <v>4015</v>
      </c>
      <c r="G27" s="168"/>
      <c r="H27" s="168"/>
      <c r="I27" s="215">
        <v>46065</v>
      </c>
      <c r="J27" s="215">
        <v>46068</v>
      </c>
      <c r="K27" s="213" t="s">
        <v>4</v>
      </c>
      <c r="L27" s="207"/>
      <c r="O27" s="79" t="str">
        <f t="shared" si="1"/>
        <v>IN</v>
      </c>
      <c r="P27" s="69"/>
    </row>
    <row r="28" spans="1:16" ht="39" hidden="1" customHeight="1">
      <c r="A28" s="50">
        <v>19</v>
      </c>
      <c r="B28" s="78" t="s">
        <v>698</v>
      </c>
      <c r="C28" s="78">
        <v>0</v>
      </c>
      <c r="D28" s="203"/>
      <c r="E28" s="214" t="s">
        <v>723</v>
      </c>
      <c r="F28" s="214" t="s">
        <v>4016</v>
      </c>
      <c r="G28" s="168"/>
      <c r="H28" s="168"/>
      <c r="I28" s="215">
        <v>46065</v>
      </c>
      <c r="J28" s="215">
        <v>46068</v>
      </c>
      <c r="K28" s="213" t="s">
        <v>4</v>
      </c>
      <c r="L28" s="207"/>
      <c r="O28" s="79" t="str">
        <f t="shared" si="1"/>
        <v>IN</v>
      </c>
      <c r="P28" s="69"/>
    </row>
    <row r="29" spans="1:16" ht="39" hidden="1" customHeight="1">
      <c r="A29" s="50">
        <v>20</v>
      </c>
      <c r="B29" s="78" t="s">
        <v>699</v>
      </c>
      <c r="C29" s="78">
        <v>0</v>
      </c>
      <c r="D29" s="203"/>
      <c r="E29" s="214" t="s">
        <v>723</v>
      </c>
      <c r="F29" s="214" t="s">
        <v>4014</v>
      </c>
      <c r="G29" s="168"/>
      <c r="H29" s="168"/>
      <c r="I29" s="215">
        <v>46065</v>
      </c>
      <c r="J29" s="215">
        <v>46068</v>
      </c>
      <c r="K29" s="213" t="s">
        <v>4</v>
      </c>
      <c r="L29" s="207"/>
      <c r="O29" s="79" t="str">
        <f t="shared" si="1"/>
        <v>IN</v>
      </c>
      <c r="P29" s="69"/>
    </row>
    <row r="30" spans="1:16" ht="39" hidden="1" customHeight="1">
      <c r="A30" s="50">
        <v>21</v>
      </c>
      <c r="B30" s="78" t="s">
        <v>700</v>
      </c>
      <c r="C30" s="78">
        <v>0</v>
      </c>
      <c r="D30" s="203"/>
      <c r="E30" s="214" t="s">
        <v>723</v>
      </c>
      <c r="F30" s="214" t="s">
        <v>4015</v>
      </c>
      <c r="G30" s="168"/>
      <c r="H30" s="168"/>
      <c r="I30" s="215">
        <v>46065</v>
      </c>
      <c r="J30" s="215">
        <v>46068</v>
      </c>
      <c r="K30" s="213" t="s">
        <v>4</v>
      </c>
      <c r="L30" s="207"/>
      <c r="O30" s="79" t="str">
        <f t="shared" si="1"/>
        <v>IN</v>
      </c>
      <c r="P30" s="69"/>
    </row>
    <row r="31" spans="1:16" ht="39" hidden="1" customHeight="1">
      <c r="A31" s="50">
        <v>22</v>
      </c>
      <c r="B31" s="78" t="s">
        <v>701</v>
      </c>
      <c r="C31" s="78">
        <v>0</v>
      </c>
      <c r="D31" s="203"/>
      <c r="E31" s="214" t="s">
        <v>723</v>
      </c>
      <c r="F31" s="214" t="s">
        <v>4017</v>
      </c>
      <c r="G31" s="168"/>
      <c r="H31" s="168"/>
      <c r="I31" s="215">
        <v>46065</v>
      </c>
      <c r="J31" s="215">
        <v>46068</v>
      </c>
      <c r="K31" s="216" t="s">
        <v>2</v>
      </c>
      <c r="L31" s="207"/>
      <c r="O31" s="79" t="str">
        <f t="shared" si="1"/>
        <v>IN</v>
      </c>
      <c r="P31" s="69"/>
    </row>
    <row r="32" spans="1:16" ht="39" hidden="1" customHeight="1">
      <c r="A32" s="50">
        <v>23</v>
      </c>
      <c r="B32" s="78" t="s">
        <v>702</v>
      </c>
      <c r="C32" s="78">
        <v>0</v>
      </c>
      <c r="D32" s="203"/>
      <c r="E32" s="214" t="s">
        <v>723</v>
      </c>
      <c r="F32" s="214" t="s">
        <v>4018</v>
      </c>
      <c r="G32" s="168"/>
      <c r="H32" s="168"/>
      <c r="I32" s="215">
        <v>46065</v>
      </c>
      <c r="J32" s="215">
        <v>46068</v>
      </c>
      <c r="K32" s="216" t="s">
        <v>2</v>
      </c>
      <c r="L32" s="207"/>
      <c r="O32" s="79" t="str">
        <f t="shared" si="1"/>
        <v>IN</v>
      </c>
      <c r="P32" s="69"/>
    </row>
    <row r="33" spans="1:16" ht="42" hidden="1">
      <c r="A33" s="50">
        <v>24</v>
      </c>
      <c r="B33" s="78" t="s">
        <v>703</v>
      </c>
      <c r="C33" s="78">
        <v>0</v>
      </c>
      <c r="D33" s="203"/>
      <c r="E33" s="214" t="s">
        <v>731</v>
      </c>
      <c r="F33" s="214" t="s">
        <v>4019</v>
      </c>
      <c r="G33" s="168"/>
      <c r="H33" s="168"/>
      <c r="I33" s="215">
        <v>46065</v>
      </c>
      <c r="J33" s="215">
        <v>46068</v>
      </c>
      <c r="K33" s="216" t="s">
        <v>2</v>
      </c>
      <c r="L33" s="207"/>
      <c r="O33" s="79" t="str">
        <f t="shared" si="1"/>
        <v>IN</v>
      </c>
      <c r="P33" s="69"/>
    </row>
    <row r="34" spans="1:16" ht="42" hidden="1">
      <c r="A34" s="50">
        <v>25</v>
      </c>
      <c r="B34" s="78" t="s">
        <v>704</v>
      </c>
      <c r="C34" s="78">
        <v>0</v>
      </c>
      <c r="D34" s="203"/>
      <c r="E34" s="214" t="s">
        <v>731</v>
      </c>
      <c r="F34" s="214" t="s">
        <v>4020</v>
      </c>
      <c r="G34" s="168"/>
      <c r="H34" s="168"/>
      <c r="I34" s="215">
        <v>46065</v>
      </c>
      <c r="J34" s="215">
        <v>46068</v>
      </c>
      <c r="K34" s="216" t="s">
        <v>2</v>
      </c>
      <c r="L34" s="207"/>
      <c r="O34" s="79" t="str">
        <f t="shared" si="1"/>
        <v>IN</v>
      </c>
      <c r="P34" s="69"/>
    </row>
    <row r="35" spans="1:16" ht="21" hidden="1">
      <c r="A35" s="50">
        <v>26</v>
      </c>
      <c r="B35" s="78" t="s">
        <v>705</v>
      </c>
      <c r="C35" s="78">
        <v>0</v>
      </c>
      <c r="D35" s="203"/>
      <c r="E35" s="214" t="s">
        <v>731</v>
      </c>
      <c r="F35" s="214" t="s">
        <v>4005</v>
      </c>
      <c r="G35" s="168"/>
      <c r="H35" s="168"/>
      <c r="I35" s="215">
        <v>46065</v>
      </c>
      <c r="J35" s="215">
        <v>46068</v>
      </c>
      <c r="K35" s="213" t="s">
        <v>4</v>
      </c>
      <c r="L35" s="207"/>
      <c r="O35" s="79" t="str">
        <f t="shared" si="1"/>
        <v>IN</v>
      </c>
      <c r="P35" s="69"/>
    </row>
    <row r="36" spans="1:16" ht="42" hidden="1">
      <c r="A36" s="50">
        <v>27</v>
      </c>
      <c r="B36" s="78" t="s">
        <v>706</v>
      </c>
      <c r="C36" s="78">
        <v>0</v>
      </c>
      <c r="D36" s="203"/>
      <c r="E36" s="214" t="s">
        <v>731</v>
      </c>
      <c r="F36" s="214" t="s">
        <v>4006</v>
      </c>
      <c r="G36" s="168"/>
      <c r="H36" s="168"/>
      <c r="I36" s="215">
        <v>46065</v>
      </c>
      <c r="J36" s="215">
        <v>46068</v>
      </c>
      <c r="K36" s="213" t="s">
        <v>4</v>
      </c>
      <c r="L36" s="207"/>
      <c r="O36" s="79" t="str">
        <f t="shared" si="1"/>
        <v>IN</v>
      </c>
      <c r="P36" s="69"/>
    </row>
    <row r="37" spans="1:16" ht="42" hidden="1">
      <c r="A37" s="50">
        <v>28</v>
      </c>
      <c r="B37" s="78" t="s">
        <v>707</v>
      </c>
      <c r="C37" s="78">
        <v>0</v>
      </c>
      <c r="D37" s="203"/>
      <c r="E37" s="214" t="s">
        <v>731</v>
      </c>
      <c r="F37" s="214" t="s">
        <v>4021</v>
      </c>
      <c r="G37" s="168"/>
      <c r="H37" s="168"/>
      <c r="I37" s="215">
        <v>46065</v>
      </c>
      <c r="J37" s="215">
        <v>46068</v>
      </c>
      <c r="K37" s="213" t="s">
        <v>4</v>
      </c>
      <c r="L37" s="207"/>
      <c r="O37" s="79" t="str">
        <f t="shared" si="1"/>
        <v>IN</v>
      </c>
      <c r="P37" s="69"/>
    </row>
    <row r="38" spans="1:16" ht="42" hidden="1">
      <c r="A38" s="50">
        <v>29</v>
      </c>
      <c r="B38" s="78" t="s">
        <v>708</v>
      </c>
      <c r="C38" s="78">
        <v>0</v>
      </c>
      <c r="D38" s="203"/>
      <c r="E38" s="214" t="s">
        <v>731</v>
      </c>
      <c r="F38" s="214" t="s">
        <v>4008</v>
      </c>
      <c r="G38" s="168"/>
      <c r="H38" s="168"/>
      <c r="I38" s="215">
        <v>46065</v>
      </c>
      <c r="J38" s="215">
        <v>46068</v>
      </c>
      <c r="K38" s="213" t="s">
        <v>4</v>
      </c>
      <c r="L38" s="207"/>
      <c r="O38" s="79" t="str">
        <f t="shared" si="1"/>
        <v>IN</v>
      </c>
      <c r="P38" s="69"/>
    </row>
    <row r="39" spans="1:16" ht="42" hidden="1">
      <c r="A39" s="50">
        <v>30</v>
      </c>
      <c r="B39" s="78" t="s">
        <v>709</v>
      </c>
      <c r="C39" s="78">
        <v>0</v>
      </c>
      <c r="D39" s="203"/>
      <c r="E39" s="214" t="s">
        <v>731</v>
      </c>
      <c r="F39" s="214" t="s">
        <v>4009</v>
      </c>
      <c r="G39" s="168"/>
      <c r="H39" s="168"/>
      <c r="I39" s="215">
        <v>46065</v>
      </c>
      <c r="J39" s="215">
        <v>46068</v>
      </c>
      <c r="K39" s="213" t="s">
        <v>4</v>
      </c>
      <c r="L39" s="207"/>
      <c r="O39" s="79" t="str">
        <f t="shared" si="1"/>
        <v>IN</v>
      </c>
      <c r="P39" s="69"/>
    </row>
    <row r="40" spans="1:16" ht="42" hidden="1">
      <c r="A40" s="50">
        <v>31</v>
      </c>
      <c r="B40" s="78" t="s">
        <v>710</v>
      </c>
      <c r="C40" s="78">
        <v>0</v>
      </c>
      <c r="D40" s="203"/>
      <c r="E40" s="214" t="s">
        <v>731</v>
      </c>
      <c r="F40" s="214" t="s">
        <v>4010</v>
      </c>
      <c r="G40" s="168"/>
      <c r="H40" s="168"/>
      <c r="I40" s="215">
        <v>46065</v>
      </c>
      <c r="J40" s="215">
        <v>46068</v>
      </c>
      <c r="K40" s="213" t="s">
        <v>4</v>
      </c>
      <c r="L40" s="207"/>
      <c r="O40" s="79" t="str">
        <f t="shared" si="1"/>
        <v>IN</v>
      </c>
      <c r="P40" s="69"/>
    </row>
    <row r="41" spans="1:16" ht="31.95" customHeight="1">
      <c r="A41" s="50">
        <v>32</v>
      </c>
      <c r="B41" s="78" t="s">
        <v>711</v>
      </c>
      <c r="C41" s="78">
        <v>0</v>
      </c>
      <c r="D41" s="203"/>
      <c r="E41" s="168"/>
      <c r="F41" s="52" t="s">
        <v>3077</v>
      </c>
      <c r="G41" s="168"/>
      <c r="H41" s="168"/>
      <c r="I41" s="217">
        <v>46035</v>
      </c>
      <c r="J41" s="218">
        <v>46038</v>
      </c>
      <c r="K41" s="216" t="s">
        <v>2</v>
      </c>
      <c r="L41" s="207"/>
      <c r="O41" s="79" t="str">
        <f t="shared" si="1"/>
        <v>IN</v>
      </c>
      <c r="P41" s="69"/>
    </row>
    <row r="42" spans="1:16" ht="31.95" customHeight="1">
      <c r="A42" s="50">
        <v>33</v>
      </c>
      <c r="B42" s="78" t="s">
        <v>713</v>
      </c>
      <c r="C42" s="78">
        <v>0</v>
      </c>
      <c r="D42" s="203"/>
      <c r="E42" s="168"/>
      <c r="F42" s="52" t="s">
        <v>3078</v>
      </c>
      <c r="G42" s="168"/>
      <c r="H42" s="168"/>
      <c r="I42" s="217">
        <v>46035</v>
      </c>
      <c r="J42" s="218">
        <v>46038</v>
      </c>
      <c r="K42" s="216" t="s">
        <v>2</v>
      </c>
      <c r="L42" s="207"/>
      <c r="O42" s="79" t="str">
        <f t="shared" si="1"/>
        <v>IN</v>
      </c>
      <c r="P42" s="69"/>
    </row>
    <row r="43" spans="1:16" ht="31.95" customHeight="1">
      <c r="A43" s="50">
        <v>34</v>
      </c>
      <c r="B43" s="78" t="s">
        <v>714</v>
      </c>
      <c r="C43" s="78">
        <v>0</v>
      </c>
      <c r="D43" s="203"/>
      <c r="E43" s="168"/>
      <c r="F43" s="52" t="s">
        <v>3079</v>
      </c>
      <c r="G43" s="168"/>
      <c r="H43" s="168"/>
      <c r="I43" s="217">
        <v>46035</v>
      </c>
      <c r="J43" s="218">
        <v>46040</v>
      </c>
      <c r="K43" s="219" t="s">
        <v>4</v>
      </c>
      <c r="L43" s="207"/>
      <c r="O43" s="79" t="str">
        <f t="shared" si="1"/>
        <v>IN</v>
      </c>
      <c r="P43" s="69"/>
    </row>
    <row r="44" spans="1:16" s="293" customFormat="1" ht="31.95" customHeight="1">
      <c r="A44" s="50">
        <v>35</v>
      </c>
      <c r="B44" s="78" t="s">
        <v>714</v>
      </c>
      <c r="C44" s="78">
        <v>1</v>
      </c>
      <c r="D44" s="203"/>
      <c r="E44" s="298"/>
      <c r="F44" s="299" t="s">
        <v>3079</v>
      </c>
      <c r="G44" s="298"/>
      <c r="H44" s="298"/>
      <c r="I44" s="300"/>
      <c r="J44" s="301"/>
      <c r="K44" s="292" t="s">
        <v>8</v>
      </c>
      <c r="L44" s="207"/>
      <c r="O44" s="79" t="str">
        <f t="shared" si="1"/>
        <v>IN</v>
      </c>
      <c r="P44" s="69"/>
    </row>
    <row r="45" spans="1:16" ht="42">
      <c r="A45" s="50">
        <v>36</v>
      </c>
      <c r="B45" s="78" t="s">
        <v>715</v>
      </c>
      <c r="C45" s="78">
        <v>0</v>
      </c>
      <c r="E45" s="209"/>
      <c r="F45" s="209" t="s">
        <v>3426</v>
      </c>
      <c r="G45" s="210"/>
      <c r="H45" s="210"/>
      <c r="I45" s="210"/>
      <c r="J45" s="210"/>
      <c r="K45" s="294" t="s">
        <v>8</v>
      </c>
      <c r="O45" s="79" t="str">
        <f t="shared" si="1"/>
        <v>IN</v>
      </c>
      <c r="P45" s="69"/>
    </row>
    <row r="46" spans="1:16" ht="42">
      <c r="A46" s="50">
        <v>37</v>
      </c>
      <c r="B46" s="78" t="s">
        <v>716</v>
      </c>
      <c r="C46" s="78">
        <v>0</v>
      </c>
      <c r="E46" s="78"/>
      <c r="F46" s="78" t="s">
        <v>3427</v>
      </c>
      <c r="K46" s="292" t="s">
        <v>8</v>
      </c>
      <c r="O46" s="79" t="str">
        <f t="shared" si="1"/>
        <v>IN</v>
      </c>
      <c r="P46" s="69"/>
    </row>
    <row r="47" spans="1:16" ht="42">
      <c r="A47" s="50">
        <v>38</v>
      </c>
      <c r="B47" s="78" t="s">
        <v>717</v>
      </c>
      <c r="C47" s="78">
        <v>0</v>
      </c>
      <c r="E47" s="78"/>
      <c r="F47" s="78" t="s">
        <v>3428</v>
      </c>
      <c r="K47" s="292" t="s">
        <v>8</v>
      </c>
      <c r="O47" s="79" t="str">
        <f t="shared" si="1"/>
        <v>IN</v>
      </c>
      <c r="P47" s="69"/>
    </row>
    <row r="48" spans="1:16" ht="42">
      <c r="A48" s="50">
        <v>39</v>
      </c>
      <c r="B48" s="78" t="s">
        <v>718</v>
      </c>
      <c r="C48" s="78">
        <v>0</v>
      </c>
      <c r="E48" s="78"/>
      <c r="F48" s="78" t="s">
        <v>3429</v>
      </c>
      <c r="K48" s="386" t="s">
        <v>2</v>
      </c>
      <c r="O48" s="79" t="str">
        <f t="shared" si="1"/>
        <v>IN</v>
      </c>
      <c r="P48" s="69"/>
    </row>
    <row r="49" spans="1:16" ht="42">
      <c r="A49" s="50">
        <v>40</v>
      </c>
      <c r="B49" s="78" t="s">
        <v>719</v>
      </c>
      <c r="C49" s="78">
        <v>0</v>
      </c>
      <c r="E49" s="78"/>
      <c r="F49" s="78" t="s">
        <v>3430</v>
      </c>
      <c r="K49" s="386" t="s">
        <v>2</v>
      </c>
      <c r="O49" s="79" t="str">
        <f t="shared" si="1"/>
        <v>IN</v>
      </c>
      <c r="P49" s="69"/>
    </row>
    <row r="50" spans="1:16" ht="42">
      <c r="A50" s="50">
        <v>41</v>
      </c>
      <c r="B50" s="78" t="s">
        <v>720</v>
      </c>
      <c r="C50" s="78">
        <v>0</v>
      </c>
      <c r="E50" s="78"/>
      <c r="F50" s="78" t="s">
        <v>3431</v>
      </c>
      <c r="K50" s="368" t="s">
        <v>2</v>
      </c>
      <c r="O50" s="79" t="str">
        <f t="shared" si="1"/>
        <v>IN</v>
      </c>
      <c r="P50" s="69"/>
    </row>
    <row r="51" spans="1:16" ht="42">
      <c r="A51" s="50">
        <v>42</v>
      </c>
      <c r="B51" s="78" t="s">
        <v>721</v>
      </c>
      <c r="C51" s="78">
        <v>0</v>
      </c>
      <c r="E51" s="78"/>
      <c r="F51" s="78" t="s">
        <v>3432</v>
      </c>
      <c r="K51" s="292" t="s">
        <v>8</v>
      </c>
      <c r="O51" s="79" t="str">
        <f t="shared" si="1"/>
        <v>IN</v>
      </c>
      <c r="P51" s="69"/>
    </row>
    <row r="52" spans="1:16" ht="42">
      <c r="A52" s="50">
        <v>43</v>
      </c>
      <c r="B52" s="78" t="s">
        <v>722</v>
      </c>
      <c r="C52" s="78">
        <v>0</v>
      </c>
      <c r="E52" s="78"/>
      <c r="F52" s="78" t="s">
        <v>3433</v>
      </c>
      <c r="K52" s="292" t="s">
        <v>8</v>
      </c>
      <c r="O52" s="79" t="str">
        <f t="shared" si="1"/>
        <v>IN</v>
      </c>
      <c r="P52" s="69"/>
    </row>
    <row r="53" spans="1:16" ht="42">
      <c r="A53" s="50">
        <v>44</v>
      </c>
      <c r="B53" s="78" t="s">
        <v>724</v>
      </c>
      <c r="C53" s="78">
        <v>0</v>
      </c>
      <c r="E53" s="78"/>
      <c r="F53" s="78" t="s">
        <v>3434</v>
      </c>
      <c r="K53" s="292" t="s">
        <v>8</v>
      </c>
      <c r="O53" s="79" t="str">
        <f t="shared" si="1"/>
        <v>IN</v>
      </c>
      <c r="P53" s="69"/>
    </row>
    <row r="54" spans="1:16" ht="42">
      <c r="A54" s="50">
        <v>45</v>
      </c>
      <c r="B54" s="78" t="s">
        <v>725</v>
      </c>
      <c r="C54" s="78">
        <v>0</v>
      </c>
      <c r="E54" s="78"/>
      <c r="F54" s="78" t="s">
        <v>3435</v>
      </c>
      <c r="K54" s="292" t="s">
        <v>8</v>
      </c>
      <c r="O54" s="79" t="str">
        <f t="shared" si="1"/>
        <v>IN</v>
      </c>
      <c r="P54" s="69"/>
    </row>
    <row r="55" spans="1:16" ht="42">
      <c r="A55" s="50">
        <v>46</v>
      </c>
      <c r="B55" s="78" t="s">
        <v>726</v>
      </c>
      <c r="C55" s="78">
        <v>0</v>
      </c>
      <c r="E55" s="78"/>
      <c r="F55" s="78" t="s">
        <v>3425</v>
      </c>
      <c r="K55" s="292" t="s">
        <v>8</v>
      </c>
      <c r="O55" s="79" t="str">
        <f t="shared" si="1"/>
        <v>IN</v>
      </c>
      <c r="P55" s="69"/>
    </row>
    <row r="56" spans="1:16" ht="42">
      <c r="A56" s="50">
        <v>47</v>
      </c>
      <c r="B56" s="78" t="s">
        <v>727</v>
      </c>
      <c r="C56" s="78">
        <v>0</v>
      </c>
      <c r="E56" s="78"/>
      <c r="F56" s="78" t="s">
        <v>3436</v>
      </c>
      <c r="K56" s="292" t="s">
        <v>8</v>
      </c>
      <c r="O56" s="79" t="str">
        <f t="shared" si="1"/>
        <v>IN</v>
      </c>
      <c r="P56" s="69"/>
    </row>
    <row r="57" spans="1:16" ht="42">
      <c r="A57" s="50">
        <v>48</v>
      </c>
      <c r="B57" s="78" t="s">
        <v>728</v>
      </c>
      <c r="C57" s="78">
        <v>0</v>
      </c>
      <c r="E57" s="78"/>
      <c r="F57" s="78" t="s">
        <v>3437</v>
      </c>
      <c r="K57" s="292" t="s">
        <v>8</v>
      </c>
      <c r="O57" s="79" t="str">
        <f t="shared" si="1"/>
        <v>IN</v>
      </c>
      <c r="P57" s="69"/>
    </row>
    <row r="58" spans="1:16" ht="42">
      <c r="A58" s="50">
        <v>49</v>
      </c>
      <c r="B58" s="78" t="s">
        <v>729</v>
      </c>
      <c r="C58" s="78">
        <v>0</v>
      </c>
      <c r="E58" s="78"/>
      <c r="F58" s="78" t="s">
        <v>3438</v>
      </c>
      <c r="K58" s="386" t="s">
        <v>2</v>
      </c>
      <c r="O58" s="79" t="str">
        <f t="shared" si="1"/>
        <v>IN</v>
      </c>
      <c r="P58" s="69"/>
    </row>
    <row r="59" spans="1:16" ht="21" hidden="1">
      <c r="A59" s="50">
        <v>50</v>
      </c>
      <c r="B59" s="78"/>
      <c r="C59" s="78"/>
      <c r="E59" s="78"/>
      <c r="F59" s="78"/>
      <c r="K59" s="292" t="s">
        <v>8</v>
      </c>
      <c r="O59" s="79" t="str">
        <f t="shared" si="1"/>
        <v>IN</v>
      </c>
      <c r="P59" s="69"/>
    </row>
    <row r="60" spans="1:16" ht="42">
      <c r="A60" s="50">
        <v>51</v>
      </c>
      <c r="B60" s="78" t="s">
        <v>730</v>
      </c>
      <c r="C60" s="78">
        <v>0</v>
      </c>
      <c r="E60" s="78"/>
      <c r="F60" s="78" t="s">
        <v>3439</v>
      </c>
      <c r="K60" s="386" t="s">
        <v>2</v>
      </c>
      <c r="O60" s="79" t="str">
        <f t="shared" si="1"/>
        <v>IN</v>
      </c>
      <c r="P60" s="69"/>
    </row>
    <row r="61" spans="1:16" ht="42">
      <c r="A61" s="50">
        <v>52</v>
      </c>
      <c r="B61" s="78" t="s">
        <v>732</v>
      </c>
      <c r="C61" s="78">
        <v>0</v>
      </c>
      <c r="E61" s="78"/>
      <c r="F61" s="78" t="s">
        <v>3440</v>
      </c>
      <c r="K61" s="292" t="s">
        <v>8</v>
      </c>
      <c r="O61" s="79" t="str">
        <f t="shared" si="1"/>
        <v>IN</v>
      </c>
      <c r="P61" s="69"/>
    </row>
    <row r="62" spans="1:16" ht="42">
      <c r="A62" s="50">
        <v>53</v>
      </c>
      <c r="B62" s="78" t="s">
        <v>733</v>
      </c>
      <c r="C62" s="78">
        <v>0</v>
      </c>
      <c r="E62" s="78"/>
      <c r="F62" s="78" t="s">
        <v>3441</v>
      </c>
      <c r="K62" s="292" t="s">
        <v>8</v>
      </c>
      <c r="O62" s="79" t="str">
        <f t="shared" si="1"/>
        <v>IN</v>
      </c>
      <c r="P62" s="69"/>
    </row>
    <row r="63" spans="1:16" ht="42" hidden="1">
      <c r="A63" s="50">
        <v>54</v>
      </c>
      <c r="B63" s="78" t="s">
        <v>734</v>
      </c>
      <c r="C63" s="78">
        <v>0</v>
      </c>
      <c r="E63" s="78" t="s">
        <v>723</v>
      </c>
      <c r="F63" s="78" t="s">
        <v>680</v>
      </c>
      <c r="K63" s="345" t="s">
        <v>8</v>
      </c>
      <c r="O63" s="79" t="str">
        <f t="shared" si="1"/>
        <v>IN</v>
      </c>
      <c r="P63" s="69"/>
    </row>
    <row r="64" spans="1:16" ht="42" hidden="1">
      <c r="A64" s="50">
        <v>55</v>
      </c>
      <c r="B64" s="78" t="s">
        <v>735</v>
      </c>
      <c r="C64" s="78">
        <v>0</v>
      </c>
      <c r="E64" s="78" t="s">
        <v>723</v>
      </c>
      <c r="F64" s="78" t="s">
        <v>682</v>
      </c>
      <c r="K64" s="345" t="s">
        <v>8</v>
      </c>
      <c r="O64" s="79" t="str">
        <f t="shared" si="1"/>
        <v>IN</v>
      </c>
      <c r="P64" s="69"/>
    </row>
    <row r="65" spans="1:16" ht="42" hidden="1">
      <c r="A65" s="50">
        <v>56</v>
      </c>
      <c r="B65" s="78" t="s">
        <v>736</v>
      </c>
      <c r="C65" s="78">
        <v>0</v>
      </c>
      <c r="E65" s="78" t="s">
        <v>731</v>
      </c>
      <c r="F65" s="78" t="s">
        <v>680</v>
      </c>
      <c r="K65" s="345" t="s">
        <v>8</v>
      </c>
      <c r="O65" s="79" t="str">
        <f t="shared" si="1"/>
        <v>IN</v>
      </c>
      <c r="P65" s="69"/>
    </row>
    <row r="66" spans="1:16" ht="42" hidden="1">
      <c r="A66" s="50">
        <v>57</v>
      </c>
      <c r="B66" s="78" t="s">
        <v>737</v>
      </c>
      <c r="C66" s="78">
        <v>0</v>
      </c>
      <c r="E66" s="78" t="s">
        <v>731</v>
      </c>
      <c r="F66" s="78" t="s">
        <v>682</v>
      </c>
      <c r="K66" s="345" t="s">
        <v>8</v>
      </c>
      <c r="O66" s="79" t="str">
        <f t="shared" si="1"/>
        <v>IN</v>
      </c>
      <c r="P66" s="69"/>
    </row>
    <row r="67" spans="1:16" ht="42" hidden="1">
      <c r="A67" s="50">
        <v>58</v>
      </c>
      <c r="B67" s="78" t="s">
        <v>738</v>
      </c>
      <c r="C67" s="78">
        <v>0</v>
      </c>
      <c r="E67" s="78" t="s">
        <v>3663</v>
      </c>
      <c r="F67" s="78" t="s">
        <v>680</v>
      </c>
      <c r="K67" s="345" t="s">
        <v>8</v>
      </c>
      <c r="O67" s="79" t="str">
        <f t="shared" si="1"/>
        <v>IN</v>
      </c>
      <c r="P67" s="69"/>
    </row>
    <row r="68" spans="1:16" ht="42" hidden="1">
      <c r="A68" s="50">
        <v>59</v>
      </c>
      <c r="B68" s="78" t="s">
        <v>739</v>
      </c>
      <c r="C68" s="78">
        <v>0</v>
      </c>
      <c r="E68" s="78" t="s">
        <v>3663</v>
      </c>
      <c r="F68" s="78" t="s">
        <v>682</v>
      </c>
      <c r="K68" s="345" t="s">
        <v>8</v>
      </c>
      <c r="O68" s="79" t="str">
        <f t="shared" si="1"/>
        <v>IN</v>
      </c>
      <c r="P68" s="69"/>
    </row>
    <row r="69" spans="1:16" ht="42" hidden="1">
      <c r="A69" s="50">
        <v>60</v>
      </c>
      <c r="B69" s="78" t="s">
        <v>740</v>
      </c>
      <c r="C69" s="78">
        <v>0</v>
      </c>
      <c r="E69" s="78" t="s">
        <v>3664</v>
      </c>
      <c r="F69" s="78" t="s">
        <v>680</v>
      </c>
      <c r="K69" s="345" t="s">
        <v>8</v>
      </c>
      <c r="O69" s="79" t="str">
        <f t="shared" si="1"/>
        <v>IN</v>
      </c>
      <c r="P69" s="69"/>
    </row>
    <row r="70" spans="1:16" ht="42" hidden="1">
      <c r="A70" s="50">
        <v>61</v>
      </c>
      <c r="B70" s="78" t="s">
        <v>741</v>
      </c>
      <c r="C70" s="78">
        <v>0</v>
      </c>
      <c r="E70" s="78" t="s">
        <v>3664</v>
      </c>
      <c r="F70" s="78" t="s">
        <v>682</v>
      </c>
      <c r="K70" s="345" t="s">
        <v>8</v>
      </c>
      <c r="O70" s="79" t="str">
        <f t="shared" si="1"/>
        <v>IN</v>
      </c>
      <c r="P70" s="69"/>
    </row>
    <row r="71" spans="1:16" ht="42" hidden="1">
      <c r="A71" s="50">
        <v>62</v>
      </c>
      <c r="B71" s="78" t="s">
        <v>742</v>
      </c>
      <c r="C71" s="78">
        <v>0</v>
      </c>
      <c r="E71" s="78" t="s">
        <v>3665</v>
      </c>
      <c r="F71" s="78" t="s">
        <v>680</v>
      </c>
      <c r="K71" s="345" t="s">
        <v>8</v>
      </c>
      <c r="O71" s="79" t="str">
        <f t="shared" si="1"/>
        <v>IN</v>
      </c>
      <c r="P71" s="69"/>
    </row>
    <row r="72" spans="1:16" ht="42" hidden="1">
      <c r="A72" s="50">
        <v>63</v>
      </c>
      <c r="B72" s="78" t="s">
        <v>743</v>
      </c>
      <c r="C72" s="78">
        <v>0</v>
      </c>
      <c r="E72" s="78" t="s">
        <v>3665</v>
      </c>
      <c r="F72" s="78" t="s">
        <v>682</v>
      </c>
      <c r="K72" s="345" t="s">
        <v>8</v>
      </c>
      <c r="O72" s="79" t="str">
        <f t="shared" si="1"/>
        <v>IN</v>
      </c>
      <c r="P72" s="69"/>
    </row>
    <row r="73" spans="1:16" ht="42" hidden="1">
      <c r="A73" s="50">
        <v>64</v>
      </c>
      <c r="B73" s="78" t="s">
        <v>744</v>
      </c>
      <c r="C73" s="78">
        <v>0</v>
      </c>
      <c r="E73" s="78" t="s">
        <v>3666</v>
      </c>
      <c r="F73" s="78" t="s">
        <v>680</v>
      </c>
      <c r="K73" s="345" t="s">
        <v>8</v>
      </c>
      <c r="O73" s="79" t="str">
        <f t="shared" si="1"/>
        <v>IN</v>
      </c>
      <c r="P73" s="69"/>
    </row>
    <row r="74" spans="1:16" ht="42" hidden="1">
      <c r="A74" s="50">
        <v>65</v>
      </c>
      <c r="B74" s="78" t="s">
        <v>745</v>
      </c>
      <c r="C74" s="78">
        <v>0</v>
      </c>
      <c r="E74" s="78" t="s">
        <v>3666</v>
      </c>
      <c r="F74" s="78" t="s">
        <v>682</v>
      </c>
      <c r="K74" s="345" t="s">
        <v>8</v>
      </c>
      <c r="O74" s="79" t="str">
        <f t="shared" si="1"/>
        <v>IN</v>
      </c>
      <c r="P74" s="69"/>
    </row>
    <row r="75" spans="1:16" ht="42" hidden="1">
      <c r="A75" s="50">
        <v>66</v>
      </c>
      <c r="B75" s="78" t="s">
        <v>746</v>
      </c>
      <c r="C75" s="78">
        <v>0</v>
      </c>
      <c r="E75" s="78" t="s">
        <v>3667</v>
      </c>
      <c r="F75" s="78" t="s">
        <v>680</v>
      </c>
      <c r="K75" s="345" t="s">
        <v>8</v>
      </c>
      <c r="O75" s="79" t="str">
        <f t="shared" si="1"/>
        <v>IN</v>
      </c>
      <c r="P75" s="69"/>
    </row>
    <row r="76" spans="1:16" ht="42" hidden="1">
      <c r="A76" s="50">
        <v>67</v>
      </c>
      <c r="B76" s="78" t="s">
        <v>747</v>
      </c>
      <c r="C76" s="78">
        <v>0</v>
      </c>
      <c r="E76" s="78" t="s">
        <v>3667</v>
      </c>
      <c r="F76" s="78" t="s">
        <v>682</v>
      </c>
      <c r="K76" s="345" t="s">
        <v>8</v>
      </c>
      <c r="O76" s="79" t="str">
        <f t="shared" si="1"/>
        <v>IN</v>
      </c>
      <c r="P76" s="69"/>
    </row>
    <row r="77" spans="1:16" ht="42" hidden="1">
      <c r="A77" s="50">
        <v>68</v>
      </c>
      <c r="B77" s="78" t="s">
        <v>748</v>
      </c>
      <c r="C77" s="78">
        <v>0</v>
      </c>
      <c r="E77" s="78" t="s">
        <v>3668</v>
      </c>
      <c r="F77" s="78" t="s">
        <v>680</v>
      </c>
      <c r="K77" s="345" t="s">
        <v>8</v>
      </c>
      <c r="O77" s="79" t="str">
        <f t="shared" si="1"/>
        <v>IN</v>
      </c>
      <c r="P77" s="69"/>
    </row>
    <row r="78" spans="1:16" ht="42" hidden="1">
      <c r="A78" s="50">
        <v>69</v>
      </c>
      <c r="B78" s="78" t="s">
        <v>749</v>
      </c>
      <c r="C78" s="78">
        <v>0</v>
      </c>
      <c r="E78" s="78" t="s">
        <v>3668</v>
      </c>
      <c r="F78" s="78" t="s">
        <v>682</v>
      </c>
      <c r="K78" s="345" t="s">
        <v>8</v>
      </c>
      <c r="O78" s="79" t="str">
        <f t="shared" si="1"/>
        <v>IN</v>
      </c>
      <c r="P78" s="69"/>
    </row>
    <row r="79" spans="1:16" ht="42" hidden="1">
      <c r="A79" s="50">
        <v>70</v>
      </c>
      <c r="B79" s="78" t="s">
        <v>750</v>
      </c>
      <c r="C79" s="78">
        <v>0</v>
      </c>
      <c r="E79" s="78" t="s">
        <v>3669</v>
      </c>
      <c r="F79" s="78" t="s">
        <v>680</v>
      </c>
      <c r="K79" s="345" t="s">
        <v>8</v>
      </c>
      <c r="O79" s="79" t="str">
        <f t="shared" si="1"/>
        <v>IN</v>
      </c>
      <c r="P79" s="69"/>
    </row>
    <row r="80" spans="1:16" ht="42" hidden="1">
      <c r="A80" s="50">
        <v>71</v>
      </c>
      <c r="B80" s="78" t="s">
        <v>751</v>
      </c>
      <c r="C80" s="78">
        <v>0</v>
      </c>
      <c r="E80" s="78" t="s">
        <v>3669</v>
      </c>
      <c r="F80" s="78" t="s">
        <v>682</v>
      </c>
      <c r="K80" s="345" t="s">
        <v>8</v>
      </c>
      <c r="O80" s="79" t="str">
        <f t="shared" si="1"/>
        <v>IN</v>
      </c>
      <c r="P80" s="69"/>
    </row>
    <row r="81" spans="1:16" ht="42" hidden="1">
      <c r="A81" s="50">
        <v>72</v>
      </c>
      <c r="B81" s="78" t="s">
        <v>752</v>
      </c>
      <c r="C81" s="78">
        <v>0</v>
      </c>
      <c r="E81" s="78" t="s">
        <v>3670</v>
      </c>
      <c r="F81" s="78" t="s">
        <v>680</v>
      </c>
      <c r="K81" s="345" t="s">
        <v>8</v>
      </c>
      <c r="O81" s="79" t="str">
        <f t="shared" ref="O81:O144" si="2">HYPERLINK(CONCATENATE("Project Name\01- Inspection Request - IR\STR\",B81,"-",C81,".PDF"),"IN")</f>
        <v>IN</v>
      </c>
      <c r="P81" s="69"/>
    </row>
    <row r="82" spans="1:16" ht="42" hidden="1">
      <c r="A82" s="50">
        <v>73</v>
      </c>
      <c r="B82" s="78" t="s">
        <v>753</v>
      </c>
      <c r="C82" s="78">
        <v>0</v>
      </c>
      <c r="E82" s="78" t="s">
        <v>3670</v>
      </c>
      <c r="F82" s="78" t="s">
        <v>682</v>
      </c>
      <c r="K82" s="345" t="s">
        <v>8</v>
      </c>
      <c r="O82" s="79" t="str">
        <f t="shared" si="2"/>
        <v>IN</v>
      </c>
      <c r="P82" s="69"/>
    </row>
    <row r="83" spans="1:16" ht="42" hidden="1">
      <c r="A83" s="50">
        <v>74</v>
      </c>
      <c r="B83" s="78" t="s">
        <v>754</v>
      </c>
      <c r="C83" s="78">
        <v>0</v>
      </c>
      <c r="E83" s="78" t="s">
        <v>3671</v>
      </c>
      <c r="F83" s="78" t="s">
        <v>680</v>
      </c>
      <c r="K83" s="345" t="s">
        <v>8</v>
      </c>
      <c r="O83" s="79" t="str">
        <f t="shared" si="2"/>
        <v>IN</v>
      </c>
      <c r="P83" s="69"/>
    </row>
    <row r="84" spans="1:16" ht="42" hidden="1">
      <c r="A84" s="50">
        <v>75</v>
      </c>
      <c r="B84" s="78" t="s">
        <v>755</v>
      </c>
      <c r="C84" s="78">
        <v>0</v>
      </c>
      <c r="E84" s="78" t="s">
        <v>3671</v>
      </c>
      <c r="F84" s="78" t="s">
        <v>682</v>
      </c>
      <c r="K84" s="345" t="s">
        <v>8</v>
      </c>
      <c r="O84" s="79" t="str">
        <f t="shared" si="2"/>
        <v>IN</v>
      </c>
      <c r="P84" s="69"/>
    </row>
    <row r="85" spans="1:16" ht="42" hidden="1">
      <c r="A85" s="50">
        <v>76</v>
      </c>
      <c r="B85" s="78" t="s">
        <v>756</v>
      </c>
      <c r="C85" s="78">
        <v>0</v>
      </c>
      <c r="E85" s="78" t="s">
        <v>3672</v>
      </c>
      <c r="F85" s="78" t="s">
        <v>680</v>
      </c>
      <c r="K85" s="345" t="s">
        <v>8</v>
      </c>
      <c r="O85" s="79" t="str">
        <f t="shared" si="2"/>
        <v>IN</v>
      </c>
      <c r="P85" s="69"/>
    </row>
    <row r="86" spans="1:16" ht="42" hidden="1">
      <c r="A86" s="50">
        <v>77</v>
      </c>
      <c r="B86" s="78" t="s">
        <v>757</v>
      </c>
      <c r="C86" s="78">
        <v>0</v>
      </c>
      <c r="E86" s="78" t="s">
        <v>3672</v>
      </c>
      <c r="F86" s="78" t="s">
        <v>682</v>
      </c>
      <c r="K86" s="345" t="s">
        <v>8</v>
      </c>
      <c r="O86" s="79" t="str">
        <f t="shared" si="2"/>
        <v>IN</v>
      </c>
      <c r="P86" s="69"/>
    </row>
    <row r="87" spans="1:16" ht="42" hidden="1">
      <c r="A87" s="50">
        <v>78</v>
      </c>
      <c r="B87" s="78" t="s">
        <v>758</v>
      </c>
      <c r="C87" s="78">
        <v>0</v>
      </c>
      <c r="E87" s="78" t="s">
        <v>3673</v>
      </c>
      <c r="F87" s="78" t="s">
        <v>680</v>
      </c>
      <c r="K87" s="345" t="s">
        <v>8</v>
      </c>
      <c r="O87" s="79" t="str">
        <f t="shared" si="2"/>
        <v>IN</v>
      </c>
      <c r="P87" s="69"/>
    </row>
    <row r="88" spans="1:16" ht="42" hidden="1">
      <c r="A88" s="50">
        <v>79</v>
      </c>
      <c r="B88" s="78" t="s">
        <v>759</v>
      </c>
      <c r="C88" s="78">
        <v>0</v>
      </c>
      <c r="E88" s="78" t="s">
        <v>3673</v>
      </c>
      <c r="F88" s="78" t="s">
        <v>682</v>
      </c>
      <c r="K88" s="345" t="s">
        <v>8</v>
      </c>
      <c r="O88" s="79" t="str">
        <f t="shared" si="2"/>
        <v>IN</v>
      </c>
      <c r="P88" s="69"/>
    </row>
    <row r="89" spans="1:16" ht="42" hidden="1">
      <c r="A89" s="50">
        <v>80</v>
      </c>
      <c r="B89" s="78" t="s">
        <v>760</v>
      </c>
      <c r="C89" s="78">
        <v>0</v>
      </c>
      <c r="E89" s="78" t="s">
        <v>3674</v>
      </c>
      <c r="F89" s="78" t="s">
        <v>680</v>
      </c>
      <c r="K89" s="345" t="s">
        <v>8</v>
      </c>
      <c r="O89" s="79" t="str">
        <f t="shared" si="2"/>
        <v>IN</v>
      </c>
      <c r="P89" s="69"/>
    </row>
    <row r="90" spans="1:16" ht="42" hidden="1">
      <c r="A90" s="50">
        <v>81</v>
      </c>
      <c r="B90" s="78" t="s">
        <v>761</v>
      </c>
      <c r="C90" s="78">
        <v>0</v>
      </c>
      <c r="E90" s="78" t="s">
        <v>3674</v>
      </c>
      <c r="F90" s="78" t="s">
        <v>682</v>
      </c>
      <c r="K90" s="345" t="s">
        <v>8</v>
      </c>
      <c r="O90" s="79" t="str">
        <f t="shared" si="2"/>
        <v>IN</v>
      </c>
      <c r="P90" s="69"/>
    </row>
    <row r="91" spans="1:16" ht="42" hidden="1">
      <c r="A91" s="50">
        <v>82</v>
      </c>
      <c r="B91" s="78" t="s">
        <v>762</v>
      </c>
      <c r="C91" s="78">
        <v>0</v>
      </c>
      <c r="E91" s="78" t="s">
        <v>3675</v>
      </c>
      <c r="F91" s="78" t="s">
        <v>680</v>
      </c>
      <c r="K91" s="345" t="s">
        <v>8</v>
      </c>
      <c r="O91" s="79" t="str">
        <f t="shared" si="2"/>
        <v>IN</v>
      </c>
      <c r="P91" s="69"/>
    </row>
    <row r="92" spans="1:16" ht="42" hidden="1">
      <c r="A92" s="50">
        <v>83</v>
      </c>
      <c r="B92" s="78" t="s">
        <v>763</v>
      </c>
      <c r="C92" s="78">
        <v>0</v>
      </c>
      <c r="E92" s="78" t="s">
        <v>3675</v>
      </c>
      <c r="F92" s="78" t="s">
        <v>682</v>
      </c>
      <c r="K92" s="345" t="s">
        <v>8</v>
      </c>
      <c r="O92" s="79" t="str">
        <f t="shared" si="2"/>
        <v>IN</v>
      </c>
      <c r="P92" s="69"/>
    </row>
    <row r="93" spans="1:16" ht="42" hidden="1">
      <c r="A93" s="50">
        <v>84</v>
      </c>
      <c r="B93" s="78" t="s">
        <v>764</v>
      </c>
      <c r="C93" s="78">
        <v>0</v>
      </c>
      <c r="E93" s="78" t="s">
        <v>3676</v>
      </c>
      <c r="F93" s="78" t="s">
        <v>680</v>
      </c>
      <c r="K93" s="345" t="s">
        <v>8</v>
      </c>
      <c r="O93" s="79" t="str">
        <f t="shared" si="2"/>
        <v>IN</v>
      </c>
      <c r="P93" s="69"/>
    </row>
    <row r="94" spans="1:16" ht="42" hidden="1">
      <c r="A94" s="50">
        <v>85</v>
      </c>
      <c r="B94" s="78" t="s">
        <v>765</v>
      </c>
      <c r="C94" s="78">
        <v>0</v>
      </c>
      <c r="E94" s="78" t="s">
        <v>3676</v>
      </c>
      <c r="F94" s="78" t="s">
        <v>682</v>
      </c>
      <c r="K94" s="345" t="s">
        <v>8</v>
      </c>
      <c r="O94" s="79" t="str">
        <f t="shared" si="2"/>
        <v>IN</v>
      </c>
      <c r="P94" s="69"/>
    </row>
    <row r="95" spans="1:16" ht="42" hidden="1">
      <c r="A95" s="50">
        <v>86</v>
      </c>
      <c r="B95" s="78" t="s">
        <v>766</v>
      </c>
      <c r="C95" s="78">
        <v>0</v>
      </c>
      <c r="E95" s="363" t="s">
        <v>4069</v>
      </c>
      <c r="F95" s="363" t="s">
        <v>680</v>
      </c>
      <c r="I95" s="185" t="s">
        <v>4068</v>
      </c>
      <c r="K95" s="358" t="s">
        <v>8</v>
      </c>
      <c r="O95" s="79" t="str">
        <f t="shared" si="2"/>
        <v>IN</v>
      </c>
      <c r="P95" s="69"/>
    </row>
    <row r="96" spans="1:16" ht="42" hidden="1">
      <c r="A96" s="50">
        <v>87</v>
      </c>
      <c r="B96" s="78" t="s">
        <v>767</v>
      </c>
      <c r="C96" s="78">
        <v>0</v>
      </c>
      <c r="E96" s="363" t="s">
        <v>4069</v>
      </c>
      <c r="F96" s="363" t="s">
        <v>682</v>
      </c>
      <c r="I96" s="357" t="s">
        <v>4068</v>
      </c>
      <c r="K96" s="358" t="s">
        <v>8</v>
      </c>
      <c r="O96" s="79" t="str">
        <f t="shared" si="2"/>
        <v>IN</v>
      </c>
      <c r="P96" s="69"/>
    </row>
    <row r="97" spans="1:16" ht="42" hidden="1">
      <c r="A97" s="50">
        <v>88</v>
      </c>
      <c r="B97" s="78" t="s">
        <v>768</v>
      </c>
      <c r="C97" s="78">
        <v>0</v>
      </c>
      <c r="E97" s="363" t="s">
        <v>4070</v>
      </c>
      <c r="F97" s="363" t="s">
        <v>680</v>
      </c>
      <c r="I97" s="357" t="s">
        <v>4068</v>
      </c>
      <c r="K97" s="358" t="s">
        <v>8</v>
      </c>
      <c r="O97" s="79" t="str">
        <f t="shared" si="2"/>
        <v>IN</v>
      </c>
      <c r="P97" s="69"/>
    </row>
    <row r="98" spans="1:16" ht="42" hidden="1">
      <c r="A98" s="50">
        <v>89</v>
      </c>
      <c r="B98" s="78" t="s">
        <v>769</v>
      </c>
      <c r="C98" s="78">
        <v>0</v>
      </c>
      <c r="E98" s="363" t="s">
        <v>4070</v>
      </c>
      <c r="F98" s="363" t="s">
        <v>682</v>
      </c>
      <c r="I98" s="357" t="s">
        <v>4068</v>
      </c>
      <c r="K98" s="358" t="s">
        <v>8</v>
      </c>
      <c r="O98" s="79" t="str">
        <f t="shared" si="2"/>
        <v>IN</v>
      </c>
      <c r="P98" s="69"/>
    </row>
    <row r="99" spans="1:16" ht="42" hidden="1">
      <c r="A99" s="50">
        <v>90</v>
      </c>
      <c r="B99" s="78" t="s">
        <v>770</v>
      </c>
      <c r="C99" s="78">
        <v>0</v>
      </c>
      <c r="E99" s="363" t="s">
        <v>4071</v>
      </c>
      <c r="F99" s="363" t="s">
        <v>680</v>
      </c>
      <c r="I99" s="357" t="s">
        <v>4068</v>
      </c>
      <c r="K99" s="358" t="s">
        <v>8</v>
      </c>
      <c r="O99" s="79" t="str">
        <f t="shared" si="2"/>
        <v>IN</v>
      </c>
      <c r="P99" s="69"/>
    </row>
    <row r="100" spans="1:16" ht="42" hidden="1">
      <c r="A100" s="50">
        <v>91</v>
      </c>
      <c r="B100" s="78" t="s">
        <v>771</v>
      </c>
      <c r="C100" s="78">
        <v>0</v>
      </c>
      <c r="E100" s="363" t="s">
        <v>4071</v>
      </c>
      <c r="F100" s="363" t="s">
        <v>682</v>
      </c>
      <c r="I100" s="357" t="s">
        <v>4068</v>
      </c>
      <c r="K100" s="358" t="s">
        <v>8</v>
      </c>
      <c r="O100" s="79" t="str">
        <f t="shared" si="2"/>
        <v>IN</v>
      </c>
      <c r="P100" s="69"/>
    </row>
    <row r="101" spans="1:16" ht="42" hidden="1">
      <c r="A101" s="50">
        <v>92</v>
      </c>
      <c r="B101" s="78" t="s">
        <v>772</v>
      </c>
      <c r="C101" s="78">
        <v>0</v>
      </c>
      <c r="E101" s="363" t="s">
        <v>4072</v>
      </c>
      <c r="F101" s="363" t="s">
        <v>680</v>
      </c>
      <c r="I101" s="357" t="s">
        <v>4068</v>
      </c>
      <c r="K101" s="358" t="s">
        <v>8</v>
      </c>
      <c r="O101" s="79" t="str">
        <f t="shared" si="2"/>
        <v>IN</v>
      </c>
      <c r="P101" s="69"/>
    </row>
    <row r="102" spans="1:16" ht="42" hidden="1">
      <c r="A102" s="50">
        <v>93</v>
      </c>
      <c r="B102" s="78" t="s">
        <v>773</v>
      </c>
      <c r="C102" s="78">
        <v>0</v>
      </c>
      <c r="E102" s="363" t="s">
        <v>4072</v>
      </c>
      <c r="F102" s="363" t="s">
        <v>682</v>
      </c>
      <c r="I102" s="357" t="s">
        <v>4068</v>
      </c>
      <c r="K102" s="358" t="s">
        <v>8</v>
      </c>
      <c r="O102" s="79" t="str">
        <f t="shared" si="2"/>
        <v>IN</v>
      </c>
      <c r="P102" s="69"/>
    </row>
    <row r="103" spans="1:16" ht="42" hidden="1">
      <c r="A103" s="50">
        <v>94</v>
      </c>
      <c r="B103" s="78" t="s">
        <v>774</v>
      </c>
      <c r="C103" s="78">
        <v>0</v>
      </c>
      <c r="E103" s="363" t="s">
        <v>4073</v>
      </c>
      <c r="F103" s="363" t="s">
        <v>680</v>
      </c>
      <c r="I103" s="357" t="s">
        <v>4068</v>
      </c>
      <c r="K103" s="358" t="s">
        <v>8</v>
      </c>
      <c r="O103" s="79" t="str">
        <f t="shared" si="2"/>
        <v>IN</v>
      </c>
      <c r="P103" s="69"/>
    </row>
    <row r="104" spans="1:16" ht="42" hidden="1">
      <c r="A104" s="50">
        <v>95</v>
      </c>
      <c r="B104" s="78" t="s">
        <v>775</v>
      </c>
      <c r="C104" s="78">
        <v>0</v>
      </c>
      <c r="E104" s="363" t="s">
        <v>4073</v>
      </c>
      <c r="F104" s="363" t="s">
        <v>682</v>
      </c>
      <c r="I104" s="357" t="s">
        <v>4068</v>
      </c>
      <c r="K104" s="358" t="s">
        <v>8</v>
      </c>
      <c r="O104" s="79" t="str">
        <f t="shared" si="2"/>
        <v>IN</v>
      </c>
      <c r="P104" s="69"/>
    </row>
    <row r="105" spans="1:16" ht="42" hidden="1">
      <c r="A105" s="50">
        <v>96</v>
      </c>
      <c r="B105" s="78" t="s">
        <v>776</v>
      </c>
      <c r="C105" s="78">
        <v>0</v>
      </c>
      <c r="E105" s="363" t="s">
        <v>4074</v>
      </c>
      <c r="F105" s="363" t="s">
        <v>680</v>
      </c>
      <c r="I105" s="357" t="s">
        <v>4068</v>
      </c>
      <c r="K105" s="358" t="s">
        <v>8</v>
      </c>
      <c r="O105" s="79" t="str">
        <f t="shared" si="2"/>
        <v>IN</v>
      </c>
      <c r="P105" s="69"/>
    </row>
    <row r="106" spans="1:16" ht="42" hidden="1">
      <c r="A106" s="50">
        <v>97</v>
      </c>
      <c r="B106" s="78" t="s">
        <v>777</v>
      </c>
      <c r="C106" s="78">
        <v>0</v>
      </c>
      <c r="E106" s="363" t="s">
        <v>4074</v>
      </c>
      <c r="F106" s="363" t="s">
        <v>682</v>
      </c>
      <c r="I106" s="357" t="s">
        <v>4068</v>
      </c>
      <c r="K106" s="358" t="s">
        <v>8</v>
      </c>
      <c r="O106" s="79" t="str">
        <f t="shared" si="2"/>
        <v>IN</v>
      </c>
      <c r="P106" s="69"/>
    </row>
    <row r="107" spans="1:16" ht="42" hidden="1">
      <c r="A107" s="50">
        <v>98</v>
      </c>
      <c r="B107" s="78" t="s">
        <v>778</v>
      </c>
      <c r="C107" s="78">
        <v>0</v>
      </c>
      <c r="E107" s="363" t="s">
        <v>4075</v>
      </c>
      <c r="F107" s="363" t="s">
        <v>680</v>
      </c>
      <c r="I107" s="357" t="s">
        <v>4068</v>
      </c>
      <c r="K107" s="358" t="s">
        <v>8</v>
      </c>
      <c r="O107" s="79" t="str">
        <f t="shared" si="2"/>
        <v>IN</v>
      </c>
      <c r="P107" s="69"/>
    </row>
    <row r="108" spans="1:16" ht="42" hidden="1">
      <c r="A108" s="50">
        <v>99</v>
      </c>
      <c r="B108" s="78" t="s">
        <v>779</v>
      </c>
      <c r="C108" s="78">
        <v>0</v>
      </c>
      <c r="E108" s="363" t="s">
        <v>4075</v>
      </c>
      <c r="F108" s="363" t="s">
        <v>682</v>
      </c>
      <c r="I108" s="357" t="s">
        <v>4068</v>
      </c>
      <c r="K108" s="358" t="s">
        <v>8</v>
      </c>
      <c r="O108" s="79" t="str">
        <f t="shared" si="2"/>
        <v>IN</v>
      </c>
      <c r="P108" s="69"/>
    </row>
    <row r="109" spans="1:16" ht="42" hidden="1">
      <c r="A109" s="50">
        <v>100</v>
      </c>
      <c r="B109" s="78" t="s">
        <v>780</v>
      </c>
      <c r="C109" s="78">
        <v>0</v>
      </c>
      <c r="E109" s="363" t="s">
        <v>4076</v>
      </c>
      <c r="F109" s="363" t="s">
        <v>680</v>
      </c>
      <c r="I109" s="357" t="s">
        <v>4068</v>
      </c>
      <c r="K109" s="358" t="s">
        <v>8</v>
      </c>
      <c r="O109" s="79" t="str">
        <f t="shared" si="2"/>
        <v>IN</v>
      </c>
      <c r="P109" s="69"/>
    </row>
    <row r="110" spans="1:16" ht="42" hidden="1">
      <c r="A110" s="50">
        <v>101</v>
      </c>
      <c r="B110" s="78" t="s">
        <v>781</v>
      </c>
      <c r="C110" s="78">
        <v>0</v>
      </c>
      <c r="E110" s="363" t="s">
        <v>4076</v>
      </c>
      <c r="F110" s="363" t="s">
        <v>682</v>
      </c>
      <c r="I110" s="357" t="s">
        <v>4068</v>
      </c>
      <c r="K110" s="358" t="s">
        <v>8</v>
      </c>
      <c r="O110" s="79" t="str">
        <f t="shared" si="2"/>
        <v>IN</v>
      </c>
      <c r="P110" s="69"/>
    </row>
    <row r="111" spans="1:16" ht="42" hidden="1">
      <c r="A111" s="50">
        <v>102</v>
      </c>
      <c r="B111" s="78" t="s">
        <v>782</v>
      </c>
      <c r="C111" s="78">
        <v>0</v>
      </c>
      <c r="E111" s="363" t="s">
        <v>4077</v>
      </c>
      <c r="F111" s="363" t="s">
        <v>680</v>
      </c>
      <c r="I111" s="357" t="s">
        <v>4068</v>
      </c>
      <c r="K111" s="358" t="s">
        <v>8</v>
      </c>
      <c r="O111" s="79" t="str">
        <f t="shared" si="2"/>
        <v>IN</v>
      </c>
      <c r="P111" s="69"/>
    </row>
    <row r="112" spans="1:16" ht="42" hidden="1">
      <c r="A112" s="50">
        <v>103</v>
      </c>
      <c r="B112" s="78" t="s">
        <v>783</v>
      </c>
      <c r="C112" s="78">
        <v>0</v>
      </c>
      <c r="E112" s="363" t="s">
        <v>4077</v>
      </c>
      <c r="F112" s="363" t="s">
        <v>682</v>
      </c>
      <c r="I112" s="357" t="s">
        <v>4068</v>
      </c>
      <c r="K112" s="358" t="s">
        <v>8</v>
      </c>
      <c r="O112" s="79" t="str">
        <f t="shared" si="2"/>
        <v>IN</v>
      </c>
      <c r="P112" s="69"/>
    </row>
    <row r="113" spans="1:16" ht="42" hidden="1">
      <c r="A113" s="50">
        <v>104</v>
      </c>
      <c r="B113" s="78" t="s">
        <v>784</v>
      </c>
      <c r="C113" s="78">
        <v>0</v>
      </c>
      <c r="E113" s="363" t="s">
        <v>4078</v>
      </c>
      <c r="F113" s="363" t="s">
        <v>680</v>
      </c>
      <c r="I113" s="357" t="s">
        <v>4068</v>
      </c>
      <c r="K113" s="358" t="s">
        <v>8</v>
      </c>
      <c r="O113" s="79" t="str">
        <f t="shared" si="2"/>
        <v>IN</v>
      </c>
      <c r="P113" s="69"/>
    </row>
    <row r="114" spans="1:16" ht="42" hidden="1">
      <c r="A114" s="50">
        <v>105</v>
      </c>
      <c r="B114" s="78" t="s">
        <v>785</v>
      </c>
      <c r="C114" s="78">
        <v>0</v>
      </c>
      <c r="E114" s="363" t="s">
        <v>4078</v>
      </c>
      <c r="F114" s="363" t="s">
        <v>682</v>
      </c>
      <c r="I114" s="357" t="s">
        <v>4068</v>
      </c>
      <c r="K114" s="358" t="s">
        <v>8</v>
      </c>
      <c r="O114" s="79" t="str">
        <f t="shared" si="2"/>
        <v>IN</v>
      </c>
      <c r="P114" s="69"/>
    </row>
    <row r="115" spans="1:16" ht="42" hidden="1">
      <c r="A115" s="50">
        <v>106</v>
      </c>
      <c r="B115" s="78" t="s">
        <v>786</v>
      </c>
      <c r="C115" s="78">
        <v>0</v>
      </c>
      <c r="E115" s="363" t="s">
        <v>4079</v>
      </c>
      <c r="F115" s="363" t="s">
        <v>680</v>
      </c>
      <c r="I115" s="357" t="s">
        <v>4068</v>
      </c>
      <c r="K115" s="358" t="s">
        <v>8</v>
      </c>
      <c r="O115" s="79" t="str">
        <f t="shared" si="2"/>
        <v>IN</v>
      </c>
      <c r="P115" s="69"/>
    </row>
    <row r="116" spans="1:16" ht="42" hidden="1">
      <c r="A116" s="50">
        <v>107</v>
      </c>
      <c r="B116" s="78" t="s">
        <v>787</v>
      </c>
      <c r="C116" s="78">
        <v>0</v>
      </c>
      <c r="E116" s="363" t="s">
        <v>4079</v>
      </c>
      <c r="F116" s="363" t="s">
        <v>682</v>
      </c>
      <c r="I116" s="357" t="s">
        <v>4068</v>
      </c>
      <c r="K116" s="358" t="s">
        <v>8</v>
      </c>
      <c r="O116" s="79" t="str">
        <f t="shared" si="2"/>
        <v>IN</v>
      </c>
      <c r="P116" s="69"/>
    </row>
    <row r="117" spans="1:16" ht="42" hidden="1">
      <c r="A117" s="50">
        <v>108</v>
      </c>
      <c r="B117" s="78" t="s">
        <v>788</v>
      </c>
      <c r="C117" s="78">
        <v>0</v>
      </c>
      <c r="E117" s="363" t="s">
        <v>4080</v>
      </c>
      <c r="F117" s="364" t="s">
        <v>4113</v>
      </c>
      <c r="I117" s="357" t="s">
        <v>4068</v>
      </c>
      <c r="K117" s="358" t="s">
        <v>8</v>
      </c>
      <c r="O117" s="79" t="str">
        <f t="shared" si="2"/>
        <v>IN</v>
      </c>
      <c r="P117" s="69"/>
    </row>
    <row r="118" spans="1:16" ht="42" hidden="1">
      <c r="A118" s="50">
        <v>109</v>
      </c>
      <c r="B118" s="78" t="s">
        <v>789</v>
      </c>
      <c r="C118" s="78">
        <v>0</v>
      </c>
      <c r="E118" s="363" t="s">
        <v>4080</v>
      </c>
      <c r="F118" s="364" t="s">
        <v>4114</v>
      </c>
      <c r="I118" s="357" t="s">
        <v>4068</v>
      </c>
      <c r="K118" s="358" t="s">
        <v>8</v>
      </c>
      <c r="O118" s="79" t="str">
        <f t="shared" si="2"/>
        <v>IN</v>
      </c>
      <c r="P118" s="69"/>
    </row>
    <row r="119" spans="1:16" ht="42" hidden="1">
      <c r="A119" s="50">
        <v>110</v>
      </c>
      <c r="B119" s="78" t="s">
        <v>790</v>
      </c>
      <c r="C119" s="78">
        <v>0</v>
      </c>
      <c r="E119" s="363" t="s">
        <v>4081</v>
      </c>
      <c r="F119" s="364" t="s">
        <v>4113</v>
      </c>
      <c r="I119" s="357" t="s">
        <v>4068</v>
      </c>
      <c r="K119" s="358" t="s">
        <v>8</v>
      </c>
      <c r="O119" s="79" t="str">
        <f t="shared" si="2"/>
        <v>IN</v>
      </c>
      <c r="P119" s="69"/>
    </row>
    <row r="120" spans="1:16" ht="42" hidden="1">
      <c r="A120" s="50">
        <v>111</v>
      </c>
      <c r="B120" s="78" t="s">
        <v>791</v>
      </c>
      <c r="C120" s="78">
        <v>0</v>
      </c>
      <c r="E120" s="363" t="s">
        <v>4081</v>
      </c>
      <c r="F120" s="364" t="s">
        <v>4114</v>
      </c>
      <c r="I120" s="357" t="s">
        <v>4068</v>
      </c>
      <c r="K120" s="358" t="s">
        <v>8</v>
      </c>
      <c r="O120" s="79" t="str">
        <f t="shared" si="2"/>
        <v>IN</v>
      </c>
      <c r="P120" s="69"/>
    </row>
    <row r="121" spans="1:16" ht="42" hidden="1">
      <c r="A121" s="50">
        <v>112</v>
      </c>
      <c r="B121" s="78" t="s">
        <v>792</v>
      </c>
      <c r="C121" s="78">
        <v>0</v>
      </c>
      <c r="E121" s="363" t="s">
        <v>4082</v>
      </c>
      <c r="F121" s="364" t="s">
        <v>4113</v>
      </c>
      <c r="I121" s="357" t="s">
        <v>4068</v>
      </c>
      <c r="K121" s="358" t="s">
        <v>8</v>
      </c>
      <c r="O121" s="79" t="str">
        <f t="shared" si="2"/>
        <v>IN</v>
      </c>
      <c r="P121" s="69"/>
    </row>
    <row r="122" spans="1:16" ht="42" hidden="1">
      <c r="A122" s="50">
        <v>113</v>
      </c>
      <c r="B122" s="78" t="s">
        <v>793</v>
      </c>
      <c r="C122" s="78">
        <v>0</v>
      </c>
      <c r="E122" s="363" t="s">
        <v>4082</v>
      </c>
      <c r="F122" s="364" t="s">
        <v>4114</v>
      </c>
      <c r="I122" s="357" t="s">
        <v>4068</v>
      </c>
      <c r="K122" s="358" t="s">
        <v>8</v>
      </c>
      <c r="O122" s="79" t="str">
        <f t="shared" si="2"/>
        <v>IN</v>
      </c>
      <c r="P122" s="69"/>
    </row>
    <row r="123" spans="1:16" ht="42" hidden="1">
      <c r="A123" s="50">
        <v>114</v>
      </c>
      <c r="B123" s="78" t="s">
        <v>794</v>
      </c>
      <c r="C123" s="78">
        <v>0</v>
      </c>
      <c r="E123" s="363" t="s">
        <v>4083</v>
      </c>
      <c r="F123" s="364" t="s">
        <v>4113</v>
      </c>
      <c r="I123" s="357" t="s">
        <v>4068</v>
      </c>
      <c r="K123" s="358" t="s">
        <v>8</v>
      </c>
      <c r="O123" s="79" t="str">
        <f t="shared" si="2"/>
        <v>IN</v>
      </c>
      <c r="P123" s="69"/>
    </row>
    <row r="124" spans="1:16" ht="42" hidden="1">
      <c r="A124" s="50">
        <v>115</v>
      </c>
      <c r="B124" s="78" t="s">
        <v>795</v>
      </c>
      <c r="C124" s="78">
        <v>0</v>
      </c>
      <c r="E124" s="363" t="s">
        <v>4083</v>
      </c>
      <c r="F124" s="364" t="s">
        <v>4114</v>
      </c>
      <c r="I124" s="357" t="s">
        <v>4068</v>
      </c>
      <c r="K124" s="358" t="s">
        <v>8</v>
      </c>
      <c r="O124" s="79" t="str">
        <f t="shared" si="2"/>
        <v>IN</v>
      </c>
      <c r="P124" s="69"/>
    </row>
    <row r="125" spans="1:16" ht="42" hidden="1">
      <c r="A125" s="50">
        <v>116</v>
      </c>
      <c r="B125" s="78" t="s">
        <v>796</v>
      </c>
      <c r="C125" s="78">
        <v>0</v>
      </c>
      <c r="E125" s="363" t="s">
        <v>4084</v>
      </c>
      <c r="F125" s="364" t="s">
        <v>4113</v>
      </c>
      <c r="I125" s="357" t="s">
        <v>4068</v>
      </c>
      <c r="K125" s="358" t="s">
        <v>8</v>
      </c>
      <c r="O125" s="79" t="str">
        <f t="shared" si="2"/>
        <v>IN</v>
      </c>
      <c r="P125" s="69"/>
    </row>
    <row r="126" spans="1:16" ht="42" hidden="1">
      <c r="A126" s="50">
        <v>117</v>
      </c>
      <c r="B126" s="78" t="s">
        <v>797</v>
      </c>
      <c r="C126" s="78">
        <v>0</v>
      </c>
      <c r="E126" s="363" t="s">
        <v>4084</v>
      </c>
      <c r="F126" s="364" t="s">
        <v>4114</v>
      </c>
      <c r="I126" s="357" t="s">
        <v>4068</v>
      </c>
      <c r="K126" s="358" t="s">
        <v>8</v>
      </c>
      <c r="O126" s="79" t="str">
        <f t="shared" si="2"/>
        <v>IN</v>
      </c>
      <c r="P126" s="69"/>
    </row>
    <row r="127" spans="1:16" ht="42" hidden="1">
      <c r="A127" s="50">
        <v>118</v>
      </c>
      <c r="B127" s="78" t="s">
        <v>798</v>
      </c>
      <c r="C127" s="78">
        <v>0</v>
      </c>
      <c r="E127" s="363" t="s">
        <v>4085</v>
      </c>
      <c r="F127" s="364" t="s">
        <v>4113</v>
      </c>
      <c r="I127" s="357" t="s">
        <v>4068</v>
      </c>
      <c r="K127" s="358" t="s">
        <v>8</v>
      </c>
      <c r="O127" s="79" t="str">
        <f t="shared" si="2"/>
        <v>IN</v>
      </c>
      <c r="P127" s="69"/>
    </row>
    <row r="128" spans="1:16" ht="42" hidden="1">
      <c r="A128" s="50">
        <v>119</v>
      </c>
      <c r="B128" s="78" t="s">
        <v>799</v>
      </c>
      <c r="C128" s="78">
        <v>0</v>
      </c>
      <c r="E128" s="363" t="s">
        <v>4085</v>
      </c>
      <c r="F128" s="364" t="s">
        <v>4114</v>
      </c>
      <c r="I128" s="357" t="s">
        <v>4068</v>
      </c>
      <c r="K128" s="358" t="s">
        <v>8</v>
      </c>
      <c r="O128" s="79" t="str">
        <f t="shared" si="2"/>
        <v>IN</v>
      </c>
      <c r="P128" s="69"/>
    </row>
    <row r="129" spans="1:16" ht="42" hidden="1">
      <c r="A129" s="50">
        <v>120</v>
      </c>
      <c r="B129" s="78" t="s">
        <v>800</v>
      </c>
      <c r="C129" s="78">
        <v>0</v>
      </c>
      <c r="E129" s="363" t="s">
        <v>4086</v>
      </c>
      <c r="F129" s="364" t="s">
        <v>4113</v>
      </c>
      <c r="I129" s="357" t="s">
        <v>4068</v>
      </c>
      <c r="K129" s="358" t="s">
        <v>8</v>
      </c>
      <c r="O129" s="79" t="str">
        <f t="shared" si="2"/>
        <v>IN</v>
      </c>
      <c r="P129" s="69"/>
    </row>
    <row r="130" spans="1:16" ht="42" hidden="1">
      <c r="A130" s="50">
        <v>121</v>
      </c>
      <c r="B130" s="78" t="s">
        <v>801</v>
      </c>
      <c r="C130" s="78">
        <v>0</v>
      </c>
      <c r="E130" s="363" t="s">
        <v>4086</v>
      </c>
      <c r="F130" s="364" t="s">
        <v>4114</v>
      </c>
      <c r="I130" s="357" t="s">
        <v>4068</v>
      </c>
      <c r="K130" s="358" t="s">
        <v>8</v>
      </c>
      <c r="O130" s="79" t="str">
        <f t="shared" si="2"/>
        <v>IN</v>
      </c>
      <c r="P130" s="69"/>
    </row>
    <row r="131" spans="1:16" ht="42" hidden="1">
      <c r="A131" s="50">
        <v>122</v>
      </c>
      <c r="B131" s="78" t="s">
        <v>802</v>
      </c>
      <c r="C131" s="78">
        <v>0</v>
      </c>
      <c r="E131" s="363" t="s">
        <v>4087</v>
      </c>
      <c r="F131" s="364" t="s">
        <v>4113</v>
      </c>
      <c r="I131" s="357" t="s">
        <v>4068</v>
      </c>
      <c r="K131" s="358" t="s">
        <v>8</v>
      </c>
      <c r="O131" s="79" t="str">
        <f t="shared" si="2"/>
        <v>IN</v>
      </c>
      <c r="P131" s="69"/>
    </row>
    <row r="132" spans="1:16" ht="42" hidden="1">
      <c r="A132" s="50">
        <v>123</v>
      </c>
      <c r="B132" s="78" t="s">
        <v>803</v>
      </c>
      <c r="C132" s="78">
        <v>0</v>
      </c>
      <c r="E132" s="363" t="s">
        <v>4087</v>
      </c>
      <c r="F132" s="364" t="s">
        <v>4114</v>
      </c>
      <c r="I132" s="357" t="s">
        <v>4068</v>
      </c>
      <c r="K132" s="358" t="s">
        <v>8</v>
      </c>
      <c r="O132" s="79" t="str">
        <f t="shared" si="2"/>
        <v>IN</v>
      </c>
      <c r="P132" s="69"/>
    </row>
    <row r="133" spans="1:16" ht="42" hidden="1">
      <c r="A133" s="50">
        <v>124</v>
      </c>
      <c r="B133" s="78" t="s">
        <v>804</v>
      </c>
      <c r="C133" s="78">
        <v>0</v>
      </c>
      <c r="E133" s="363" t="s">
        <v>4088</v>
      </c>
      <c r="F133" s="364" t="s">
        <v>4113</v>
      </c>
      <c r="I133" s="357" t="s">
        <v>4068</v>
      </c>
      <c r="K133" s="358" t="s">
        <v>8</v>
      </c>
      <c r="O133" s="79" t="str">
        <f t="shared" si="2"/>
        <v>IN</v>
      </c>
      <c r="P133" s="69"/>
    </row>
    <row r="134" spans="1:16" ht="42" hidden="1">
      <c r="A134" s="50">
        <v>125</v>
      </c>
      <c r="B134" s="78" t="s">
        <v>805</v>
      </c>
      <c r="C134" s="78">
        <v>0</v>
      </c>
      <c r="E134" s="363" t="s">
        <v>4088</v>
      </c>
      <c r="F134" s="364" t="s">
        <v>4114</v>
      </c>
      <c r="I134" s="357" t="s">
        <v>4068</v>
      </c>
      <c r="K134" s="358" t="s">
        <v>8</v>
      </c>
      <c r="O134" s="79" t="str">
        <f t="shared" si="2"/>
        <v>IN</v>
      </c>
      <c r="P134" s="69"/>
    </row>
    <row r="135" spans="1:16" ht="42" hidden="1">
      <c r="A135" s="50">
        <v>126</v>
      </c>
      <c r="B135" s="78" t="s">
        <v>806</v>
      </c>
      <c r="C135" s="78">
        <v>0</v>
      </c>
      <c r="E135" s="363" t="s">
        <v>4089</v>
      </c>
      <c r="F135" s="364" t="s">
        <v>4113</v>
      </c>
      <c r="I135" s="357" t="s">
        <v>4068</v>
      </c>
      <c r="K135" s="358" t="s">
        <v>8</v>
      </c>
      <c r="O135" s="79" t="str">
        <f t="shared" si="2"/>
        <v>IN</v>
      </c>
      <c r="P135" s="69"/>
    </row>
    <row r="136" spans="1:16" ht="42" hidden="1">
      <c r="A136" s="50">
        <v>127</v>
      </c>
      <c r="B136" s="78" t="s">
        <v>807</v>
      </c>
      <c r="C136" s="78">
        <v>0</v>
      </c>
      <c r="E136" s="363" t="s">
        <v>4089</v>
      </c>
      <c r="F136" s="364" t="s">
        <v>4114</v>
      </c>
      <c r="I136" s="357" t="s">
        <v>4068</v>
      </c>
      <c r="K136" s="358" t="s">
        <v>8</v>
      </c>
      <c r="O136" s="79" t="str">
        <f t="shared" si="2"/>
        <v>IN</v>
      </c>
      <c r="P136" s="69"/>
    </row>
    <row r="137" spans="1:16" ht="42" hidden="1">
      <c r="A137" s="50">
        <v>128</v>
      </c>
      <c r="B137" s="78" t="s">
        <v>808</v>
      </c>
      <c r="C137" s="78">
        <v>0</v>
      </c>
      <c r="E137" s="363" t="s">
        <v>4090</v>
      </c>
      <c r="F137" s="364" t="s">
        <v>4113</v>
      </c>
      <c r="I137" s="357" t="s">
        <v>4068</v>
      </c>
      <c r="K137" s="358" t="s">
        <v>8</v>
      </c>
      <c r="O137" s="79" t="str">
        <f t="shared" si="2"/>
        <v>IN</v>
      </c>
      <c r="P137" s="69"/>
    </row>
    <row r="138" spans="1:16" ht="42" hidden="1">
      <c r="A138" s="50">
        <v>129</v>
      </c>
      <c r="B138" s="78" t="s">
        <v>809</v>
      </c>
      <c r="C138" s="78">
        <v>0</v>
      </c>
      <c r="E138" s="363" t="s">
        <v>4090</v>
      </c>
      <c r="F138" s="364" t="s">
        <v>4114</v>
      </c>
      <c r="I138" s="357" t="s">
        <v>4068</v>
      </c>
      <c r="K138" s="358" t="s">
        <v>8</v>
      </c>
      <c r="O138" s="79" t="str">
        <f t="shared" si="2"/>
        <v>IN</v>
      </c>
      <c r="P138" s="69"/>
    </row>
    <row r="139" spans="1:16" ht="42" hidden="1">
      <c r="A139" s="50">
        <v>130</v>
      </c>
      <c r="B139" s="78" t="s">
        <v>810</v>
      </c>
      <c r="C139" s="78">
        <v>0</v>
      </c>
      <c r="E139" s="363" t="s">
        <v>4091</v>
      </c>
      <c r="F139" s="364" t="s">
        <v>4113</v>
      </c>
      <c r="I139" s="357" t="s">
        <v>4068</v>
      </c>
      <c r="K139" s="358" t="s">
        <v>8</v>
      </c>
      <c r="O139" s="79" t="str">
        <f t="shared" si="2"/>
        <v>IN</v>
      </c>
      <c r="P139" s="69"/>
    </row>
    <row r="140" spans="1:16" ht="42" hidden="1">
      <c r="A140" s="50">
        <v>131</v>
      </c>
      <c r="B140" s="78" t="s">
        <v>811</v>
      </c>
      <c r="C140" s="78">
        <v>0</v>
      </c>
      <c r="E140" s="363" t="s">
        <v>4091</v>
      </c>
      <c r="F140" s="364" t="s">
        <v>4114</v>
      </c>
      <c r="I140" s="357" t="s">
        <v>4068</v>
      </c>
      <c r="K140" s="358" t="s">
        <v>8</v>
      </c>
      <c r="O140" s="79" t="str">
        <f t="shared" si="2"/>
        <v>IN</v>
      </c>
      <c r="P140" s="69"/>
    </row>
    <row r="141" spans="1:16" ht="42" hidden="1">
      <c r="A141" s="50">
        <v>132</v>
      </c>
      <c r="B141" s="78" t="s">
        <v>812</v>
      </c>
      <c r="C141" s="78">
        <v>0</v>
      </c>
      <c r="E141" s="363" t="s">
        <v>4092</v>
      </c>
      <c r="F141" s="364" t="s">
        <v>4113</v>
      </c>
      <c r="I141" s="357" t="s">
        <v>4068</v>
      </c>
      <c r="K141" s="358" t="s">
        <v>8</v>
      </c>
      <c r="O141" s="79" t="str">
        <f t="shared" si="2"/>
        <v>IN</v>
      </c>
      <c r="P141" s="69"/>
    </row>
    <row r="142" spans="1:16" ht="42" hidden="1">
      <c r="A142" s="50">
        <v>133</v>
      </c>
      <c r="B142" s="78" t="s">
        <v>813</v>
      </c>
      <c r="C142" s="78">
        <v>0</v>
      </c>
      <c r="E142" s="363" t="s">
        <v>4092</v>
      </c>
      <c r="F142" s="364" t="s">
        <v>4114</v>
      </c>
      <c r="I142" s="357" t="s">
        <v>4068</v>
      </c>
      <c r="K142" s="358" t="s">
        <v>8</v>
      </c>
      <c r="O142" s="79" t="str">
        <f t="shared" si="2"/>
        <v>IN</v>
      </c>
      <c r="P142" s="69"/>
    </row>
    <row r="143" spans="1:16" ht="42" hidden="1">
      <c r="A143" s="50">
        <v>134</v>
      </c>
      <c r="B143" s="78" t="s">
        <v>814</v>
      </c>
      <c r="C143" s="78">
        <v>0</v>
      </c>
      <c r="E143" s="363" t="s">
        <v>4093</v>
      </c>
      <c r="F143" s="364" t="s">
        <v>4113</v>
      </c>
      <c r="I143" s="357" t="s">
        <v>4068</v>
      </c>
      <c r="K143" s="358" t="s">
        <v>8</v>
      </c>
      <c r="O143" s="79" t="str">
        <f t="shared" si="2"/>
        <v>IN</v>
      </c>
      <c r="P143" s="69"/>
    </row>
    <row r="144" spans="1:16" ht="42" hidden="1">
      <c r="A144" s="50">
        <v>135</v>
      </c>
      <c r="B144" s="78" t="s">
        <v>815</v>
      </c>
      <c r="C144" s="78">
        <v>0</v>
      </c>
      <c r="E144" s="363" t="s">
        <v>4093</v>
      </c>
      <c r="F144" s="364" t="s">
        <v>4114</v>
      </c>
      <c r="I144" s="357" t="s">
        <v>4068</v>
      </c>
      <c r="K144" s="358" t="s">
        <v>8</v>
      </c>
      <c r="O144" s="79" t="str">
        <f t="shared" si="2"/>
        <v>IN</v>
      </c>
      <c r="P144" s="69"/>
    </row>
    <row r="145" spans="1:16" ht="42" hidden="1">
      <c r="A145" s="50">
        <v>136</v>
      </c>
      <c r="B145" s="78" t="s">
        <v>816</v>
      </c>
      <c r="C145" s="78">
        <v>0</v>
      </c>
      <c r="E145" s="363" t="s">
        <v>4094</v>
      </c>
      <c r="F145" s="364" t="s">
        <v>4113</v>
      </c>
      <c r="I145" s="357" t="s">
        <v>4068</v>
      </c>
      <c r="K145" s="358" t="s">
        <v>8</v>
      </c>
      <c r="O145" s="79" t="str">
        <f t="shared" ref="O145:O208" si="3">HYPERLINK(CONCATENATE("Project Name\01- Inspection Request - IR\STR\",B145,"-",C145,".PDF"),"IN")</f>
        <v>IN</v>
      </c>
      <c r="P145" s="69"/>
    </row>
    <row r="146" spans="1:16" ht="42" hidden="1">
      <c r="A146" s="50">
        <v>137</v>
      </c>
      <c r="B146" s="78" t="s">
        <v>817</v>
      </c>
      <c r="C146" s="78">
        <v>0</v>
      </c>
      <c r="E146" s="363" t="s">
        <v>4094</v>
      </c>
      <c r="F146" s="364" t="s">
        <v>4114</v>
      </c>
      <c r="I146" s="357" t="s">
        <v>4068</v>
      </c>
      <c r="K146" s="358" t="s">
        <v>8</v>
      </c>
      <c r="O146" s="79" t="str">
        <f t="shared" si="3"/>
        <v>IN</v>
      </c>
      <c r="P146" s="69"/>
    </row>
    <row r="147" spans="1:16" ht="42" hidden="1">
      <c r="A147" s="50">
        <v>138</v>
      </c>
      <c r="B147" s="78" t="s">
        <v>818</v>
      </c>
      <c r="C147" s="78">
        <v>0</v>
      </c>
      <c r="E147" s="363" t="s">
        <v>4095</v>
      </c>
      <c r="F147" s="364" t="s">
        <v>4113</v>
      </c>
      <c r="I147" s="357" t="s">
        <v>4068</v>
      </c>
      <c r="K147" s="358" t="s">
        <v>8</v>
      </c>
      <c r="O147" s="79" t="str">
        <f t="shared" si="3"/>
        <v>IN</v>
      </c>
      <c r="P147" s="69"/>
    </row>
    <row r="148" spans="1:16" ht="42" hidden="1">
      <c r="A148" s="50">
        <v>139</v>
      </c>
      <c r="B148" s="78" t="s">
        <v>819</v>
      </c>
      <c r="C148" s="78">
        <v>0</v>
      </c>
      <c r="E148" s="363" t="s">
        <v>4095</v>
      </c>
      <c r="F148" s="364" t="s">
        <v>4114</v>
      </c>
      <c r="I148" s="357" t="s">
        <v>4068</v>
      </c>
      <c r="K148" s="358" t="s">
        <v>8</v>
      </c>
      <c r="O148" s="79" t="str">
        <f t="shared" si="3"/>
        <v>IN</v>
      </c>
      <c r="P148" s="69"/>
    </row>
    <row r="149" spans="1:16" ht="42" hidden="1">
      <c r="A149" s="50">
        <v>140</v>
      </c>
      <c r="B149" s="78" t="s">
        <v>820</v>
      </c>
      <c r="C149" s="78">
        <v>0</v>
      </c>
      <c r="E149" s="363" t="s">
        <v>4096</v>
      </c>
      <c r="F149" s="364" t="s">
        <v>4113</v>
      </c>
      <c r="I149" s="357" t="s">
        <v>4068</v>
      </c>
      <c r="K149" s="358" t="s">
        <v>8</v>
      </c>
      <c r="O149" s="79" t="str">
        <f t="shared" si="3"/>
        <v>IN</v>
      </c>
      <c r="P149" s="69"/>
    </row>
    <row r="150" spans="1:16" ht="42" hidden="1">
      <c r="A150" s="50">
        <v>141</v>
      </c>
      <c r="B150" s="78" t="s">
        <v>821</v>
      </c>
      <c r="C150" s="78">
        <v>0</v>
      </c>
      <c r="E150" s="363" t="s">
        <v>4096</v>
      </c>
      <c r="F150" s="364" t="s">
        <v>4114</v>
      </c>
      <c r="I150" s="357" t="s">
        <v>4068</v>
      </c>
      <c r="K150" s="358" t="s">
        <v>8</v>
      </c>
      <c r="O150" s="79" t="str">
        <f t="shared" si="3"/>
        <v>IN</v>
      </c>
      <c r="P150" s="69"/>
    </row>
    <row r="151" spans="1:16" ht="42" hidden="1">
      <c r="A151" s="50">
        <v>142</v>
      </c>
      <c r="B151" s="78" t="s">
        <v>822</v>
      </c>
      <c r="C151" s="78">
        <v>0</v>
      </c>
      <c r="E151" s="363" t="s">
        <v>4097</v>
      </c>
      <c r="F151" s="364" t="s">
        <v>4113</v>
      </c>
      <c r="I151" s="357" t="s">
        <v>4068</v>
      </c>
      <c r="K151" s="358" t="s">
        <v>8</v>
      </c>
      <c r="O151" s="79" t="str">
        <f t="shared" si="3"/>
        <v>IN</v>
      </c>
      <c r="P151" s="69"/>
    </row>
    <row r="152" spans="1:16" ht="42" hidden="1">
      <c r="A152" s="50">
        <v>143</v>
      </c>
      <c r="B152" s="78" t="s">
        <v>823</v>
      </c>
      <c r="C152" s="78">
        <v>0</v>
      </c>
      <c r="E152" s="363" t="s">
        <v>4097</v>
      </c>
      <c r="F152" s="364" t="s">
        <v>4114</v>
      </c>
      <c r="I152" s="357" t="s">
        <v>4068</v>
      </c>
      <c r="K152" s="358" t="s">
        <v>8</v>
      </c>
      <c r="O152" s="79" t="str">
        <f t="shared" si="3"/>
        <v>IN</v>
      </c>
      <c r="P152" s="69"/>
    </row>
    <row r="153" spans="1:16" ht="42" hidden="1">
      <c r="A153" s="50">
        <v>144</v>
      </c>
      <c r="B153" s="78" t="s">
        <v>824</v>
      </c>
      <c r="C153" s="78">
        <v>0</v>
      </c>
      <c r="E153" s="363" t="s">
        <v>4098</v>
      </c>
      <c r="F153" s="364" t="s">
        <v>4113</v>
      </c>
      <c r="I153" s="357" t="s">
        <v>4068</v>
      </c>
      <c r="K153" s="358" t="s">
        <v>8</v>
      </c>
      <c r="O153" s="79" t="str">
        <f t="shared" si="3"/>
        <v>IN</v>
      </c>
      <c r="P153" s="69"/>
    </row>
    <row r="154" spans="1:16" ht="42" hidden="1">
      <c r="A154" s="50">
        <v>145</v>
      </c>
      <c r="B154" s="78" t="s">
        <v>825</v>
      </c>
      <c r="C154" s="78">
        <v>0</v>
      </c>
      <c r="E154" s="363" t="s">
        <v>4098</v>
      </c>
      <c r="F154" s="364" t="s">
        <v>4114</v>
      </c>
      <c r="I154" s="357" t="s">
        <v>4068</v>
      </c>
      <c r="K154" s="358" t="s">
        <v>8</v>
      </c>
      <c r="O154" s="79" t="str">
        <f t="shared" si="3"/>
        <v>IN</v>
      </c>
      <c r="P154" s="69"/>
    </row>
    <row r="155" spans="1:16" ht="42" hidden="1">
      <c r="A155" s="50">
        <v>146</v>
      </c>
      <c r="B155" s="78" t="s">
        <v>826</v>
      </c>
      <c r="C155" s="78">
        <v>0</v>
      </c>
      <c r="E155" s="363" t="s">
        <v>4099</v>
      </c>
      <c r="F155" s="364" t="s">
        <v>4113</v>
      </c>
      <c r="I155" s="357" t="s">
        <v>4068</v>
      </c>
      <c r="K155" s="358" t="s">
        <v>8</v>
      </c>
      <c r="O155" s="79" t="str">
        <f t="shared" si="3"/>
        <v>IN</v>
      </c>
      <c r="P155" s="69"/>
    </row>
    <row r="156" spans="1:16" ht="42" hidden="1">
      <c r="A156" s="50">
        <v>147</v>
      </c>
      <c r="B156" s="78" t="s">
        <v>827</v>
      </c>
      <c r="C156" s="78">
        <v>0</v>
      </c>
      <c r="E156" s="363" t="s">
        <v>4099</v>
      </c>
      <c r="F156" s="364" t="s">
        <v>4114</v>
      </c>
      <c r="I156" s="357" t="s">
        <v>4068</v>
      </c>
      <c r="K156" s="358" t="s">
        <v>8</v>
      </c>
      <c r="O156" s="79" t="str">
        <f t="shared" si="3"/>
        <v>IN</v>
      </c>
      <c r="P156" s="69"/>
    </row>
    <row r="157" spans="1:16" ht="42" hidden="1">
      <c r="A157" s="50">
        <v>148</v>
      </c>
      <c r="B157" s="78" t="s">
        <v>828</v>
      </c>
      <c r="C157" s="78">
        <v>0</v>
      </c>
      <c r="E157" s="363" t="s">
        <v>4100</v>
      </c>
      <c r="F157" s="364" t="s">
        <v>4113</v>
      </c>
      <c r="I157" s="357" t="s">
        <v>4068</v>
      </c>
      <c r="K157" s="358" t="s">
        <v>8</v>
      </c>
      <c r="O157" s="79" t="str">
        <f t="shared" si="3"/>
        <v>IN</v>
      </c>
      <c r="P157" s="69"/>
    </row>
    <row r="158" spans="1:16" ht="42" hidden="1">
      <c r="A158" s="50">
        <v>149</v>
      </c>
      <c r="B158" s="78" t="s">
        <v>829</v>
      </c>
      <c r="C158" s="78">
        <v>0</v>
      </c>
      <c r="E158" s="363" t="s">
        <v>4100</v>
      </c>
      <c r="F158" s="364" t="s">
        <v>4114</v>
      </c>
      <c r="I158" s="357" t="s">
        <v>4068</v>
      </c>
      <c r="K158" s="358" t="s">
        <v>8</v>
      </c>
      <c r="O158" s="79" t="str">
        <f t="shared" si="3"/>
        <v>IN</v>
      </c>
      <c r="P158" s="69"/>
    </row>
    <row r="159" spans="1:16" ht="42" hidden="1">
      <c r="A159" s="50">
        <v>150</v>
      </c>
      <c r="B159" s="78" t="s">
        <v>830</v>
      </c>
      <c r="C159" s="78">
        <v>0</v>
      </c>
      <c r="E159" s="363" t="s">
        <v>4101</v>
      </c>
      <c r="F159" s="364" t="s">
        <v>4113</v>
      </c>
      <c r="I159" s="357" t="s">
        <v>4068</v>
      </c>
      <c r="K159" s="358" t="s">
        <v>8</v>
      </c>
      <c r="O159" s="79" t="str">
        <f t="shared" si="3"/>
        <v>IN</v>
      </c>
      <c r="P159" s="69"/>
    </row>
    <row r="160" spans="1:16" ht="42" hidden="1">
      <c r="A160" s="50">
        <v>151</v>
      </c>
      <c r="B160" s="78" t="s">
        <v>831</v>
      </c>
      <c r="C160" s="78">
        <v>0</v>
      </c>
      <c r="E160" s="363" t="s">
        <v>4101</v>
      </c>
      <c r="F160" s="364" t="s">
        <v>4114</v>
      </c>
      <c r="I160" s="357" t="s">
        <v>4068</v>
      </c>
      <c r="K160" s="358" t="s">
        <v>8</v>
      </c>
      <c r="O160" s="79" t="str">
        <f t="shared" si="3"/>
        <v>IN</v>
      </c>
      <c r="P160" s="69"/>
    </row>
    <row r="161" spans="1:16" ht="42" hidden="1">
      <c r="A161" s="50">
        <v>152</v>
      </c>
      <c r="B161" s="78" t="s">
        <v>832</v>
      </c>
      <c r="C161" s="78">
        <v>0</v>
      </c>
      <c r="E161" s="363" t="s">
        <v>4102</v>
      </c>
      <c r="F161" s="364" t="s">
        <v>4113</v>
      </c>
      <c r="I161" s="357" t="s">
        <v>4068</v>
      </c>
      <c r="K161" s="358" t="s">
        <v>8</v>
      </c>
      <c r="O161" s="79" t="str">
        <f t="shared" si="3"/>
        <v>IN</v>
      </c>
      <c r="P161" s="69"/>
    </row>
    <row r="162" spans="1:16" ht="42" hidden="1">
      <c r="A162" s="50">
        <v>153</v>
      </c>
      <c r="B162" s="78" t="s">
        <v>833</v>
      </c>
      <c r="C162" s="78">
        <v>0</v>
      </c>
      <c r="E162" s="363" t="s">
        <v>4102</v>
      </c>
      <c r="F162" s="364" t="s">
        <v>4114</v>
      </c>
      <c r="I162" s="357" t="s">
        <v>4068</v>
      </c>
      <c r="K162" s="358" t="s">
        <v>8</v>
      </c>
      <c r="O162" s="79" t="str">
        <f t="shared" si="3"/>
        <v>IN</v>
      </c>
      <c r="P162" s="69"/>
    </row>
    <row r="163" spans="1:16" ht="42" hidden="1">
      <c r="A163" s="50">
        <v>154</v>
      </c>
      <c r="B163" s="78" t="s">
        <v>834</v>
      </c>
      <c r="C163" s="78">
        <v>0</v>
      </c>
      <c r="E163" s="363" t="s">
        <v>4103</v>
      </c>
      <c r="F163" s="364" t="s">
        <v>4113</v>
      </c>
      <c r="I163" s="357" t="s">
        <v>4068</v>
      </c>
      <c r="K163" s="358" t="s">
        <v>8</v>
      </c>
      <c r="O163" s="79" t="str">
        <f t="shared" si="3"/>
        <v>IN</v>
      </c>
      <c r="P163" s="69"/>
    </row>
    <row r="164" spans="1:16" ht="42" hidden="1">
      <c r="A164" s="50">
        <v>155</v>
      </c>
      <c r="B164" s="78" t="s">
        <v>835</v>
      </c>
      <c r="C164" s="78">
        <v>0</v>
      </c>
      <c r="E164" s="363" t="s">
        <v>4103</v>
      </c>
      <c r="F164" s="364" t="s">
        <v>4114</v>
      </c>
      <c r="I164" s="357" t="s">
        <v>4068</v>
      </c>
      <c r="K164" s="358" t="s">
        <v>8</v>
      </c>
      <c r="O164" s="79" t="str">
        <f t="shared" si="3"/>
        <v>IN</v>
      </c>
      <c r="P164" s="69"/>
    </row>
    <row r="165" spans="1:16" ht="42" hidden="1">
      <c r="A165" s="50">
        <v>156</v>
      </c>
      <c r="B165" s="78" t="s">
        <v>836</v>
      </c>
      <c r="C165" s="78">
        <v>0</v>
      </c>
      <c r="E165" s="363" t="s">
        <v>4104</v>
      </c>
      <c r="F165" s="364" t="s">
        <v>4113</v>
      </c>
      <c r="I165" s="357" t="s">
        <v>4068</v>
      </c>
      <c r="K165" s="358" t="s">
        <v>8</v>
      </c>
      <c r="O165" s="79" t="str">
        <f t="shared" si="3"/>
        <v>IN</v>
      </c>
      <c r="P165" s="69"/>
    </row>
    <row r="166" spans="1:16" ht="42" hidden="1">
      <c r="A166" s="50">
        <v>157</v>
      </c>
      <c r="B166" s="78" t="s">
        <v>837</v>
      </c>
      <c r="C166" s="78">
        <v>0</v>
      </c>
      <c r="E166" s="363" t="s">
        <v>4104</v>
      </c>
      <c r="F166" s="364" t="s">
        <v>4114</v>
      </c>
      <c r="I166" s="357" t="s">
        <v>4068</v>
      </c>
      <c r="K166" s="358" t="s">
        <v>8</v>
      </c>
      <c r="O166" s="79" t="str">
        <f t="shared" si="3"/>
        <v>IN</v>
      </c>
      <c r="P166" s="69"/>
    </row>
    <row r="167" spans="1:16" ht="42" hidden="1">
      <c r="A167" s="50">
        <v>158</v>
      </c>
      <c r="B167" s="78" t="s">
        <v>838</v>
      </c>
      <c r="C167" s="78">
        <v>0</v>
      </c>
      <c r="E167" s="363" t="s">
        <v>4105</v>
      </c>
      <c r="F167" s="364" t="s">
        <v>4113</v>
      </c>
      <c r="I167" s="357" t="s">
        <v>4068</v>
      </c>
      <c r="K167" s="358" t="s">
        <v>8</v>
      </c>
      <c r="O167" s="79" t="str">
        <f t="shared" si="3"/>
        <v>IN</v>
      </c>
      <c r="P167" s="69"/>
    </row>
    <row r="168" spans="1:16" ht="42" hidden="1">
      <c r="A168" s="50">
        <v>159</v>
      </c>
      <c r="B168" s="78" t="s">
        <v>839</v>
      </c>
      <c r="C168" s="78">
        <v>0</v>
      </c>
      <c r="E168" s="363" t="s">
        <v>4105</v>
      </c>
      <c r="F168" s="364" t="s">
        <v>4114</v>
      </c>
      <c r="I168" s="357" t="s">
        <v>4068</v>
      </c>
      <c r="K168" s="358" t="s">
        <v>8</v>
      </c>
      <c r="O168" s="79" t="str">
        <f t="shared" si="3"/>
        <v>IN</v>
      </c>
      <c r="P168" s="69"/>
    </row>
    <row r="169" spans="1:16" ht="42" hidden="1">
      <c r="A169" s="50">
        <v>160</v>
      </c>
      <c r="B169" s="78" t="s">
        <v>840</v>
      </c>
      <c r="C169" s="78">
        <v>0</v>
      </c>
      <c r="E169" s="363" t="s">
        <v>4106</v>
      </c>
      <c r="F169" s="364" t="s">
        <v>4113</v>
      </c>
      <c r="I169" s="357" t="s">
        <v>4068</v>
      </c>
      <c r="K169" s="358" t="s">
        <v>8</v>
      </c>
      <c r="O169" s="79" t="str">
        <f t="shared" si="3"/>
        <v>IN</v>
      </c>
      <c r="P169" s="69"/>
    </row>
    <row r="170" spans="1:16" ht="42" hidden="1">
      <c r="A170" s="50">
        <v>161</v>
      </c>
      <c r="B170" s="78" t="s">
        <v>841</v>
      </c>
      <c r="C170" s="78">
        <v>0</v>
      </c>
      <c r="E170" s="363" t="s">
        <v>4106</v>
      </c>
      <c r="F170" s="364" t="s">
        <v>4114</v>
      </c>
      <c r="I170" s="357" t="s">
        <v>4068</v>
      </c>
      <c r="K170" s="358" t="s">
        <v>8</v>
      </c>
      <c r="O170" s="79" t="str">
        <f t="shared" si="3"/>
        <v>IN</v>
      </c>
      <c r="P170" s="69"/>
    </row>
    <row r="171" spans="1:16" ht="42" hidden="1">
      <c r="A171" s="50">
        <v>162</v>
      </c>
      <c r="B171" s="78" t="s">
        <v>842</v>
      </c>
      <c r="C171" s="78">
        <v>0</v>
      </c>
      <c r="E171" s="363" t="s">
        <v>4107</v>
      </c>
      <c r="F171" s="364" t="s">
        <v>4113</v>
      </c>
      <c r="I171" s="357" t="s">
        <v>4068</v>
      </c>
      <c r="K171" s="358" t="s">
        <v>8</v>
      </c>
      <c r="O171" s="79" t="str">
        <f t="shared" si="3"/>
        <v>IN</v>
      </c>
      <c r="P171" s="69"/>
    </row>
    <row r="172" spans="1:16" ht="42" hidden="1">
      <c r="A172" s="50">
        <v>163</v>
      </c>
      <c r="B172" s="78" t="s">
        <v>843</v>
      </c>
      <c r="C172" s="78">
        <v>0</v>
      </c>
      <c r="E172" s="363" t="s">
        <v>4107</v>
      </c>
      <c r="F172" s="364" t="s">
        <v>4114</v>
      </c>
      <c r="I172" s="357" t="s">
        <v>4068</v>
      </c>
      <c r="K172" s="358" t="s">
        <v>8</v>
      </c>
      <c r="O172" s="79" t="str">
        <f t="shared" si="3"/>
        <v>IN</v>
      </c>
      <c r="P172" s="69"/>
    </row>
    <row r="173" spans="1:16" ht="42" hidden="1">
      <c r="A173" s="50">
        <v>164</v>
      </c>
      <c r="B173" s="78" t="s">
        <v>844</v>
      </c>
      <c r="C173" s="78">
        <v>0</v>
      </c>
      <c r="E173" s="363" t="s">
        <v>4108</v>
      </c>
      <c r="F173" s="363" t="s">
        <v>680</v>
      </c>
      <c r="I173" s="357" t="s">
        <v>4068</v>
      </c>
      <c r="K173" s="358" t="s">
        <v>8</v>
      </c>
      <c r="O173" s="79" t="str">
        <f t="shared" si="3"/>
        <v>IN</v>
      </c>
      <c r="P173" s="69"/>
    </row>
    <row r="174" spans="1:16" ht="42" hidden="1">
      <c r="A174" s="50">
        <v>165</v>
      </c>
      <c r="B174" s="78" t="s">
        <v>845</v>
      </c>
      <c r="C174" s="78">
        <v>0</v>
      </c>
      <c r="E174" s="363" t="s">
        <v>4108</v>
      </c>
      <c r="F174" s="363" t="s">
        <v>682</v>
      </c>
      <c r="I174" s="357" t="s">
        <v>4068</v>
      </c>
      <c r="K174" s="358" t="s">
        <v>8</v>
      </c>
      <c r="O174" s="79" t="str">
        <f t="shared" si="3"/>
        <v>IN</v>
      </c>
      <c r="P174" s="69"/>
    </row>
    <row r="175" spans="1:16" ht="42" hidden="1">
      <c r="A175" s="50">
        <v>166</v>
      </c>
      <c r="B175" s="78" t="s">
        <v>846</v>
      </c>
      <c r="C175" s="78">
        <v>0</v>
      </c>
      <c r="E175" s="363" t="s">
        <v>4109</v>
      </c>
      <c r="F175" s="363" t="s">
        <v>680</v>
      </c>
      <c r="I175" s="357" t="s">
        <v>4068</v>
      </c>
      <c r="K175" s="358" t="s">
        <v>8</v>
      </c>
      <c r="O175" s="79" t="str">
        <f t="shared" si="3"/>
        <v>IN</v>
      </c>
      <c r="P175" s="69"/>
    </row>
    <row r="176" spans="1:16" ht="42" hidden="1">
      <c r="A176" s="50">
        <v>167</v>
      </c>
      <c r="B176" s="78" t="s">
        <v>847</v>
      </c>
      <c r="C176" s="78">
        <v>0</v>
      </c>
      <c r="E176" s="363" t="s">
        <v>4109</v>
      </c>
      <c r="F176" s="363" t="s">
        <v>682</v>
      </c>
      <c r="I176" s="357" t="s">
        <v>4068</v>
      </c>
      <c r="K176" s="358" t="s">
        <v>8</v>
      </c>
      <c r="O176" s="79" t="str">
        <f t="shared" si="3"/>
        <v>IN</v>
      </c>
      <c r="P176" s="69"/>
    </row>
    <row r="177" spans="1:16" ht="42" hidden="1">
      <c r="A177" s="50">
        <v>168</v>
      </c>
      <c r="B177" s="78" t="s">
        <v>848</v>
      </c>
      <c r="C177" s="78">
        <v>0</v>
      </c>
      <c r="E177" s="363" t="s">
        <v>4110</v>
      </c>
      <c r="F177" s="363" t="s">
        <v>680</v>
      </c>
      <c r="I177" s="357" t="s">
        <v>4068</v>
      </c>
      <c r="K177" s="358" t="s">
        <v>8</v>
      </c>
      <c r="O177" s="79" t="str">
        <f t="shared" si="3"/>
        <v>IN</v>
      </c>
      <c r="P177" s="69"/>
    </row>
    <row r="178" spans="1:16" ht="42" hidden="1">
      <c r="A178" s="50">
        <v>169</v>
      </c>
      <c r="B178" s="78" t="s">
        <v>849</v>
      </c>
      <c r="C178" s="78">
        <v>0</v>
      </c>
      <c r="E178" s="363" t="s">
        <v>4110</v>
      </c>
      <c r="F178" s="363" t="s">
        <v>682</v>
      </c>
      <c r="I178" s="357" t="s">
        <v>4068</v>
      </c>
      <c r="K178" s="358" t="s">
        <v>8</v>
      </c>
      <c r="O178" s="79" t="str">
        <f t="shared" si="3"/>
        <v>IN</v>
      </c>
      <c r="P178" s="69"/>
    </row>
    <row r="179" spans="1:16" ht="42" hidden="1">
      <c r="A179" s="50">
        <v>170</v>
      </c>
      <c r="B179" s="78" t="s">
        <v>850</v>
      </c>
      <c r="C179" s="78">
        <v>0</v>
      </c>
      <c r="E179" s="363" t="s">
        <v>4111</v>
      </c>
      <c r="F179" s="363" t="s">
        <v>680</v>
      </c>
      <c r="I179" s="357" t="s">
        <v>4068</v>
      </c>
      <c r="K179" s="358" t="s">
        <v>8</v>
      </c>
      <c r="O179" s="79" t="str">
        <f t="shared" si="3"/>
        <v>IN</v>
      </c>
      <c r="P179" s="69"/>
    </row>
    <row r="180" spans="1:16" ht="42" hidden="1">
      <c r="A180" s="50">
        <v>171</v>
      </c>
      <c r="B180" s="78" t="s">
        <v>851</v>
      </c>
      <c r="C180" s="78">
        <v>0</v>
      </c>
      <c r="E180" s="363" t="s">
        <v>4111</v>
      </c>
      <c r="F180" s="363" t="s">
        <v>682</v>
      </c>
      <c r="I180" s="357" t="s">
        <v>4068</v>
      </c>
      <c r="K180" s="358" t="s">
        <v>8</v>
      </c>
      <c r="O180" s="79" t="str">
        <f t="shared" si="3"/>
        <v>IN</v>
      </c>
      <c r="P180" s="69"/>
    </row>
    <row r="181" spans="1:16" ht="42" hidden="1">
      <c r="A181" s="50">
        <v>172</v>
      </c>
      <c r="B181" s="78" t="s">
        <v>852</v>
      </c>
      <c r="C181" s="78">
        <v>0</v>
      </c>
      <c r="E181" s="363" t="s">
        <v>4112</v>
      </c>
      <c r="F181" s="363" t="s">
        <v>680</v>
      </c>
      <c r="I181" s="357" t="s">
        <v>4068</v>
      </c>
      <c r="K181" s="358" t="s">
        <v>8</v>
      </c>
      <c r="O181" s="79" t="str">
        <f t="shared" si="3"/>
        <v>IN</v>
      </c>
      <c r="P181" s="69"/>
    </row>
    <row r="182" spans="1:16" ht="42" hidden="1">
      <c r="A182" s="50">
        <v>173</v>
      </c>
      <c r="B182" s="78" t="s">
        <v>853</v>
      </c>
      <c r="C182" s="78">
        <v>0</v>
      </c>
      <c r="E182" s="363" t="s">
        <v>4112</v>
      </c>
      <c r="F182" s="363" t="s">
        <v>682</v>
      </c>
      <c r="I182" s="357" t="s">
        <v>4068</v>
      </c>
      <c r="K182" s="358" t="s">
        <v>8</v>
      </c>
      <c r="O182" s="79" t="str">
        <f t="shared" si="3"/>
        <v>IN</v>
      </c>
      <c r="P182" s="69"/>
    </row>
    <row r="183" spans="1:16" ht="21" hidden="1">
      <c r="A183" s="50">
        <v>174</v>
      </c>
      <c r="B183" s="78" t="s">
        <v>854</v>
      </c>
      <c r="C183" s="78">
        <v>0</v>
      </c>
      <c r="E183" s="78"/>
      <c r="F183" s="78"/>
      <c r="O183" s="79" t="str">
        <f t="shared" si="3"/>
        <v>IN</v>
      </c>
      <c r="P183" s="69"/>
    </row>
    <row r="184" spans="1:16" ht="21">
      <c r="A184" s="50">
        <v>175</v>
      </c>
      <c r="B184" s="78" t="s">
        <v>855</v>
      </c>
      <c r="C184" s="78">
        <v>0</v>
      </c>
      <c r="E184" s="78"/>
      <c r="F184" s="78" t="s">
        <v>3651</v>
      </c>
      <c r="I184" s="355">
        <v>46068</v>
      </c>
      <c r="J184" s="356">
        <v>46072</v>
      </c>
      <c r="K184" s="185" t="s">
        <v>4</v>
      </c>
      <c r="O184" s="79" t="str">
        <f t="shared" si="3"/>
        <v>IN</v>
      </c>
      <c r="P184" s="69"/>
    </row>
    <row r="185" spans="1:16" ht="42" hidden="1">
      <c r="A185" s="50">
        <v>176</v>
      </c>
      <c r="B185" s="78" t="s">
        <v>856</v>
      </c>
      <c r="C185" s="78">
        <v>0</v>
      </c>
      <c r="E185" s="78" t="s">
        <v>3676</v>
      </c>
      <c r="F185" s="78" t="s">
        <v>4352</v>
      </c>
      <c r="K185" s="375" t="s">
        <v>8</v>
      </c>
      <c r="O185" s="79" t="str">
        <f t="shared" si="3"/>
        <v>IN</v>
      </c>
      <c r="P185" s="69"/>
    </row>
    <row r="186" spans="1:16" ht="42" hidden="1">
      <c r="A186" s="50">
        <v>177</v>
      </c>
      <c r="B186" s="78" t="s">
        <v>857</v>
      </c>
      <c r="C186" s="78">
        <v>0</v>
      </c>
      <c r="E186" s="78" t="s">
        <v>3676</v>
      </c>
      <c r="F186" s="78" t="s">
        <v>4353</v>
      </c>
      <c r="K186" s="375" t="s">
        <v>8</v>
      </c>
      <c r="O186" s="79" t="str">
        <f t="shared" si="3"/>
        <v>IN</v>
      </c>
      <c r="P186" s="69"/>
    </row>
    <row r="187" spans="1:16" ht="21">
      <c r="A187" s="50">
        <v>178</v>
      </c>
      <c r="B187" s="78" t="s">
        <v>858</v>
      </c>
      <c r="C187" s="78">
        <v>0</v>
      </c>
      <c r="E187" s="78"/>
      <c r="F187" s="78" t="s">
        <v>3652</v>
      </c>
      <c r="I187" s="355">
        <v>46068</v>
      </c>
      <c r="J187" s="356">
        <v>46072</v>
      </c>
      <c r="K187" s="185" t="s">
        <v>4</v>
      </c>
      <c r="O187" s="79" t="str">
        <f t="shared" si="3"/>
        <v>IN</v>
      </c>
      <c r="P187" s="69"/>
    </row>
    <row r="188" spans="1:16" ht="42" hidden="1">
      <c r="A188" s="50">
        <v>179</v>
      </c>
      <c r="B188" s="78" t="s">
        <v>859</v>
      </c>
      <c r="C188" s="78">
        <v>0</v>
      </c>
      <c r="E188" s="363" t="s">
        <v>4330</v>
      </c>
      <c r="F188" s="363" t="s">
        <v>4113</v>
      </c>
      <c r="K188" s="375" t="s">
        <v>8</v>
      </c>
      <c r="O188" s="79" t="str">
        <f t="shared" si="3"/>
        <v>IN</v>
      </c>
      <c r="P188" s="69"/>
    </row>
    <row r="189" spans="1:16" ht="42" hidden="1">
      <c r="A189" s="50">
        <v>180</v>
      </c>
      <c r="B189" s="78" t="s">
        <v>860</v>
      </c>
      <c r="C189" s="78">
        <v>0</v>
      </c>
      <c r="E189" s="363" t="s">
        <v>4330</v>
      </c>
      <c r="F189" s="363" t="s">
        <v>4114</v>
      </c>
      <c r="K189" s="375" t="s">
        <v>8</v>
      </c>
      <c r="O189" s="79" t="str">
        <f t="shared" si="3"/>
        <v>IN</v>
      </c>
      <c r="P189" s="69"/>
    </row>
    <row r="190" spans="1:16" ht="42" hidden="1">
      <c r="A190" s="50">
        <v>181</v>
      </c>
      <c r="B190" s="78" t="s">
        <v>861</v>
      </c>
      <c r="C190" s="78">
        <v>0</v>
      </c>
      <c r="E190" s="363" t="s">
        <v>4331</v>
      </c>
      <c r="F190" s="363" t="s">
        <v>4113</v>
      </c>
      <c r="K190" s="375" t="s">
        <v>8</v>
      </c>
      <c r="O190" s="79" t="str">
        <f t="shared" si="3"/>
        <v>IN</v>
      </c>
      <c r="P190" s="69"/>
    </row>
    <row r="191" spans="1:16" ht="42" hidden="1">
      <c r="A191" s="50">
        <v>182</v>
      </c>
      <c r="B191" s="78" t="s">
        <v>862</v>
      </c>
      <c r="C191" s="78">
        <v>0</v>
      </c>
      <c r="E191" s="363" t="s">
        <v>4331</v>
      </c>
      <c r="F191" s="363" t="s">
        <v>4114</v>
      </c>
      <c r="K191" s="375" t="s">
        <v>8</v>
      </c>
      <c r="O191" s="79" t="str">
        <f t="shared" si="3"/>
        <v>IN</v>
      </c>
      <c r="P191" s="69"/>
    </row>
    <row r="192" spans="1:16" ht="42" hidden="1">
      <c r="A192" s="50">
        <v>183</v>
      </c>
      <c r="B192" s="78" t="s">
        <v>863</v>
      </c>
      <c r="C192" s="78">
        <v>0</v>
      </c>
      <c r="E192" s="363" t="s">
        <v>4332</v>
      </c>
      <c r="F192" s="363" t="s">
        <v>4113</v>
      </c>
      <c r="K192" s="375" t="s">
        <v>8</v>
      </c>
      <c r="O192" s="79" t="str">
        <f t="shared" si="3"/>
        <v>IN</v>
      </c>
      <c r="P192" s="69"/>
    </row>
    <row r="193" spans="1:16" ht="42" hidden="1">
      <c r="A193" s="50">
        <v>184</v>
      </c>
      <c r="B193" s="78" t="s">
        <v>864</v>
      </c>
      <c r="C193" s="78">
        <v>0</v>
      </c>
      <c r="E193" s="363" t="s">
        <v>4332</v>
      </c>
      <c r="F193" s="363" t="s">
        <v>4114</v>
      </c>
      <c r="K193" s="375" t="s">
        <v>8</v>
      </c>
      <c r="O193" s="79" t="str">
        <f t="shared" si="3"/>
        <v>IN</v>
      </c>
      <c r="P193" s="69"/>
    </row>
    <row r="194" spans="1:16" ht="42" hidden="1">
      <c r="A194" s="50">
        <v>185</v>
      </c>
      <c r="B194" s="78" t="s">
        <v>865</v>
      </c>
      <c r="C194" s="78">
        <v>0</v>
      </c>
      <c r="E194" s="363" t="s">
        <v>4333</v>
      </c>
      <c r="F194" s="363" t="s">
        <v>4113</v>
      </c>
      <c r="K194" s="375" t="s">
        <v>8</v>
      </c>
      <c r="O194" s="79" t="str">
        <f t="shared" si="3"/>
        <v>IN</v>
      </c>
      <c r="P194" s="69"/>
    </row>
    <row r="195" spans="1:16" ht="42" hidden="1">
      <c r="A195" s="50">
        <v>186</v>
      </c>
      <c r="B195" s="78" t="s">
        <v>866</v>
      </c>
      <c r="C195" s="78">
        <v>0</v>
      </c>
      <c r="E195" s="363" t="s">
        <v>4333</v>
      </c>
      <c r="F195" s="363" t="s">
        <v>4114</v>
      </c>
      <c r="K195" s="375" t="s">
        <v>8</v>
      </c>
      <c r="O195" s="79" t="str">
        <f t="shared" si="3"/>
        <v>IN</v>
      </c>
      <c r="P195" s="69"/>
    </row>
    <row r="196" spans="1:16" ht="42" hidden="1">
      <c r="A196" s="50">
        <v>187</v>
      </c>
      <c r="B196" s="78" t="s">
        <v>867</v>
      </c>
      <c r="C196" s="78">
        <v>0</v>
      </c>
      <c r="E196" s="363" t="s">
        <v>4334</v>
      </c>
      <c r="F196" s="363" t="s">
        <v>4113</v>
      </c>
      <c r="K196" s="375" t="s">
        <v>8</v>
      </c>
      <c r="O196" s="79" t="str">
        <f t="shared" si="3"/>
        <v>IN</v>
      </c>
      <c r="P196" s="69"/>
    </row>
    <row r="197" spans="1:16" ht="42" hidden="1">
      <c r="A197" s="50">
        <v>188</v>
      </c>
      <c r="B197" s="78" t="s">
        <v>868</v>
      </c>
      <c r="C197" s="78">
        <v>0</v>
      </c>
      <c r="E197" s="363" t="s">
        <v>4334</v>
      </c>
      <c r="F197" s="363" t="s">
        <v>4114</v>
      </c>
      <c r="K197" s="375" t="s">
        <v>8</v>
      </c>
      <c r="O197" s="79" t="str">
        <f t="shared" si="3"/>
        <v>IN</v>
      </c>
      <c r="P197" s="69"/>
    </row>
    <row r="198" spans="1:16" ht="42" hidden="1">
      <c r="A198" s="50">
        <v>189</v>
      </c>
      <c r="B198" s="78" t="s">
        <v>869</v>
      </c>
      <c r="C198" s="78">
        <v>0</v>
      </c>
      <c r="E198" s="363" t="s">
        <v>4335</v>
      </c>
      <c r="F198" s="363" t="s">
        <v>4113</v>
      </c>
      <c r="K198" s="375" t="s">
        <v>8</v>
      </c>
      <c r="O198" s="79" t="str">
        <f t="shared" si="3"/>
        <v>IN</v>
      </c>
      <c r="P198" s="69"/>
    </row>
    <row r="199" spans="1:16" ht="42" hidden="1">
      <c r="A199" s="50">
        <v>190</v>
      </c>
      <c r="B199" s="78" t="s">
        <v>870</v>
      </c>
      <c r="C199" s="78">
        <v>0</v>
      </c>
      <c r="E199" s="363" t="s">
        <v>4335</v>
      </c>
      <c r="F199" s="363" t="s">
        <v>4114</v>
      </c>
      <c r="K199" s="375" t="s">
        <v>8</v>
      </c>
      <c r="O199" s="79" t="str">
        <f t="shared" si="3"/>
        <v>IN</v>
      </c>
      <c r="P199" s="69"/>
    </row>
    <row r="200" spans="1:16" ht="42" hidden="1">
      <c r="A200" s="50">
        <v>191</v>
      </c>
      <c r="B200" s="78" t="s">
        <v>871</v>
      </c>
      <c r="C200" s="78">
        <v>0</v>
      </c>
      <c r="E200" s="363" t="s">
        <v>4336</v>
      </c>
      <c r="F200" s="363" t="s">
        <v>4113</v>
      </c>
      <c r="K200" s="375" t="s">
        <v>8</v>
      </c>
      <c r="O200" s="79" t="str">
        <f t="shared" si="3"/>
        <v>IN</v>
      </c>
      <c r="P200" s="69"/>
    </row>
    <row r="201" spans="1:16" ht="42" hidden="1">
      <c r="A201" s="50">
        <v>192</v>
      </c>
      <c r="B201" s="78" t="s">
        <v>872</v>
      </c>
      <c r="C201" s="78">
        <v>0</v>
      </c>
      <c r="E201" s="363" t="s">
        <v>4336</v>
      </c>
      <c r="F201" s="363" t="s">
        <v>4114</v>
      </c>
      <c r="K201" s="375" t="s">
        <v>8</v>
      </c>
      <c r="O201" s="79" t="str">
        <f t="shared" si="3"/>
        <v>IN</v>
      </c>
      <c r="P201" s="69"/>
    </row>
    <row r="202" spans="1:16" ht="42" hidden="1">
      <c r="A202" s="50">
        <v>193</v>
      </c>
      <c r="B202" s="78" t="s">
        <v>873</v>
      </c>
      <c r="C202" s="78">
        <v>0</v>
      </c>
      <c r="E202" s="363" t="s">
        <v>4337</v>
      </c>
      <c r="F202" s="363" t="s">
        <v>4113</v>
      </c>
      <c r="K202" s="375" t="s">
        <v>8</v>
      </c>
      <c r="O202" s="79" t="str">
        <f t="shared" si="3"/>
        <v>IN</v>
      </c>
      <c r="P202" s="69"/>
    </row>
    <row r="203" spans="1:16" ht="42" hidden="1">
      <c r="A203" s="50">
        <v>194</v>
      </c>
      <c r="B203" s="78" t="s">
        <v>874</v>
      </c>
      <c r="C203" s="78">
        <v>0</v>
      </c>
      <c r="E203" s="363" t="s">
        <v>4337</v>
      </c>
      <c r="F203" s="363" t="s">
        <v>4114</v>
      </c>
      <c r="K203" s="375" t="s">
        <v>8</v>
      </c>
      <c r="O203" s="79" t="str">
        <f t="shared" si="3"/>
        <v>IN</v>
      </c>
      <c r="P203" s="69"/>
    </row>
    <row r="204" spans="1:16" ht="42" hidden="1">
      <c r="A204" s="50">
        <v>195</v>
      </c>
      <c r="B204" s="78" t="s">
        <v>875</v>
      </c>
      <c r="C204" s="78">
        <v>0</v>
      </c>
      <c r="E204" s="363" t="s">
        <v>4338</v>
      </c>
      <c r="F204" s="363" t="s">
        <v>4113</v>
      </c>
      <c r="K204" s="375" t="s">
        <v>8</v>
      </c>
      <c r="O204" s="79" t="str">
        <f t="shared" si="3"/>
        <v>IN</v>
      </c>
      <c r="P204" s="69"/>
    </row>
    <row r="205" spans="1:16" ht="42" hidden="1">
      <c r="A205" s="50">
        <v>196</v>
      </c>
      <c r="B205" s="78" t="s">
        <v>876</v>
      </c>
      <c r="C205" s="78">
        <v>0</v>
      </c>
      <c r="E205" s="363" t="s">
        <v>4338</v>
      </c>
      <c r="F205" s="363" t="s">
        <v>4114</v>
      </c>
      <c r="K205" s="375" t="s">
        <v>8</v>
      </c>
      <c r="O205" s="79" t="str">
        <f t="shared" si="3"/>
        <v>IN</v>
      </c>
      <c r="P205" s="69"/>
    </row>
    <row r="206" spans="1:16" ht="42" hidden="1">
      <c r="A206" s="50">
        <v>197</v>
      </c>
      <c r="B206" s="78" t="s">
        <v>877</v>
      </c>
      <c r="C206" s="78">
        <v>0</v>
      </c>
      <c r="E206" s="363" t="s">
        <v>4339</v>
      </c>
      <c r="F206" s="363" t="s">
        <v>4113</v>
      </c>
      <c r="K206" s="375" t="s">
        <v>8</v>
      </c>
      <c r="O206" s="79" t="str">
        <f t="shared" si="3"/>
        <v>IN</v>
      </c>
      <c r="P206" s="69"/>
    </row>
    <row r="207" spans="1:16" ht="42" hidden="1">
      <c r="A207" s="50">
        <v>198</v>
      </c>
      <c r="B207" s="78" t="s">
        <v>878</v>
      </c>
      <c r="C207" s="78">
        <v>0</v>
      </c>
      <c r="E207" s="363" t="s">
        <v>4339</v>
      </c>
      <c r="F207" s="363" t="s">
        <v>4114</v>
      </c>
      <c r="K207" s="375" t="s">
        <v>8</v>
      </c>
      <c r="O207" s="79" t="str">
        <f t="shared" si="3"/>
        <v>IN</v>
      </c>
      <c r="P207" s="69"/>
    </row>
    <row r="208" spans="1:16" ht="42" hidden="1">
      <c r="A208" s="50">
        <v>199</v>
      </c>
      <c r="B208" s="78" t="s">
        <v>879</v>
      </c>
      <c r="C208" s="78">
        <v>0</v>
      </c>
      <c r="E208" s="363" t="s">
        <v>4340</v>
      </c>
      <c r="F208" s="363" t="s">
        <v>4113</v>
      </c>
      <c r="K208" s="375" t="s">
        <v>8</v>
      </c>
      <c r="O208" s="79" t="str">
        <f t="shared" si="3"/>
        <v>IN</v>
      </c>
      <c r="P208" s="69"/>
    </row>
    <row r="209" spans="1:16" ht="42" hidden="1">
      <c r="A209" s="50">
        <v>200</v>
      </c>
      <c r="B209" s="78" t="s">
        <v>880</v>
      </c>
      <c r="C209" s="78">
        <v>0</v>
      </c>
      <c r="E209" s="363" t="s">
        <v>4340</v>
      </c>
      <c r="F209" s="363" t="s">
        <v>4114</v>
      </c>
      <c r="K209" s="375" t="s">
        <v>8</v>
      </c>
      <c r="O209" s="79" t="str">
        <f t="shared" ref="O209:O272" si="4">HYPERLINK(CONCATENATE("Project Name\01- Inspection Request - IR\STR\",B209,"-",C209,".PDF"),"IN")</f>
        <v>IN</v>
      </c>
      <c r="P209" s="69"/>
    </row>
    <row r="210" spans="1:16" ht="42" hidden="1">
      <c r="A210" s="50">
        <v>201</v>
      </c>
      <c r="B210" s="78" t="s">
        <v>881</v>
      </c>
      <c r="C210" s="78">
        <v>0</v>
      </c>
      <c r="E210" s="363" t="s">
        <v>4341</v>
      </c>
      <c r="F210" s="363" t="s">
        <v>4113</v>
      </c>
      <c r="K210" s="375" t="s">
        <v>8</v>
      </c>
      <c r="O210" s="79" t="str">
        <f t="shared" si="4"/>
        <v>IN</v>
      </c>
      <c r="P210" s="69"/>
    </row>
    <row r="211" spans="1:16" ht="42" hidden="1">
      <c r="A211" s="50">
        <v>202</v>
      </c>
      <c r="B211" s="78" t="s">
        <v>882</v>
      </c>
      <c r="C211" s="78">
        <v>0</v>
      </c>
      <c r="E211" s="363" t="s">
        <v>4341</v>
      </c>
      <c r="F211" s="363" t="s">
        <v>4114</v>
      </c>
      <c r="K211" s="375" t="s">
        <v>8</v>
      </c>
      <c r="O211" s="79" t="str">
        <f t="shared" si="4"/>
        <v>IN</v>
      </c>
      <c r="P211" s="69"/>
    </row>
    <row r="212" spans="1:16" ht="42" hidden="1">
      <c r="A212" s="50">
        <v>203</v>
      </c>
      <c r="B212" s="78" t="s">
        <v>883</v>
      </c>
      <c r="C212" s="78">
        <v>0</v>
      </c>
      <c r="E212" s="363" t="s">
        <v>4342</v>
      </c>
      <c r="F212" s="363" t="s">
        <v>4113</v>
      </c>
      <c r="K212" s="375" t="s">
        <v>8</v>
      </c>
      <c r="O212" s="79" t="str">
        <f t="shared" si="4"/>
        <v>IN</v>
      </c>
      <c r="P212" s="69"/>
    </row>
    <row r="213" spans="1:16" ht="42" hidden="1">
      <c r="A213" s="50">
        <v>204</v>
      </c>
      <c r="B213" s="78" t="s">
        <v>884</v>
      </c>
      <c r="C213" s="78">
        <v>0</v>
      </c>
      <c r="E213" s="363" t="s">
        <v>4342</v>
      </c>
      <c r="F213" s="363" t="s">
        <v>4114</v>
      </c>
      <c r="K213" s="375" t="s">
        <v>8</v>
      </c>
      <c r="O213" s="79" t="str">
        <f t="shared" si="4"/>
        <v>IN</v>
      </c>
      <c r="P213" s="69"/>
    </row>
    <row r="214" spans="1:16" ht="42" hidden="1">
      <c r="A214" s="50">
        <v>205</v>
      </c>
      <c r="B214" s="78" t="s">
        <v>885</v>
      </c>
      <c r="C214" s="78">
        <v>0</v>
      </c>
      <c r="E214" s="363" t="s">
        <v>4343</v>
      </c>
      <c r="F214" s="363" t="s">
        <v>4113</v>
      </c>
      <c r="K214" s="375" t="s">
        <v>8</v>
      </c>
      <c r="O214" s="79" t="str">
        <f t="shared" si="4"/>
        <v>IN</v>
      </c>
      <c r="P214" s="69"/>
    </row>
    <row r="215" spans="1:16" ht="42" hidden="1">
      <c r="A215" s="50">
        <v>206</v>
      </c>
      <c r="B215" s="78" t="s">
        <v>886</v>
      </c>
      <c r="C215" s="78">
        <v>0</v>
      </c>
      <c r="E215" s="363" t="s">
        <v>4343</v>
      </c>
      <c r="F215" s="363" t="s">
        <v>4114</v>
      </c>
      <c r="K215" s="375" t="s">
        <v>8</v>
      </c>
      <c r="O215" s="79" t="str">
        <f t="shared" si="4"/>
        <v>IN</v>
      </c>
      <c r="P215" s="69"/>
    </row>
    <row r="216" spans="1:16" ht="42" hidden="1">
      <c r="A216" s="50">
        <v>207</v>
      </c>
      <c r="B216" s="78" t="s">
        <v>887</v>
      </c>
      <c r="C216" s="78">
        <v>0</v>
      </c>
      <c r="E216" s="363" t="s">
        <v>4344</v>
      </c>
      <c r="F216" s="363" t="s">
        <v>4113</v>
      </c>
      <c r="K216" s="375" t="s">
        <v>8</v>
      </c>
      <c r="O216" s="79" t="str">
        <f t="shared" si="4"/>
        <v>IN</v>
      </c>
      <c r="P216" s="69"/>
    </row>
    <row r="217" spans="1:16" ht="42" hidden="1">
      <c r="A217" s="50">
        <v>208</v>
      </c>
      <c r="B217" s="78" t="s">
        <v>888</v>
      </c>
      <c r="C217" s="78">
        <v>0</v>
      </c>
      <c r="E217" s="363" t="s">
        <v>4344</v>
      </c>
      <c r="F217" s="363" t="s">
        <v>4114</v>
      </c>
      <c r="K217" s="375" t="s">
        <v>8</v>
      </c>
      <c r="O217" s="79" t="str">
        <f t="shared" si="4"/>
        <v>IN</v>
      </c>
      <c r="P217" s="69"/>
    </row>
    <row r="218" spans="1:16" ht="42" hidden="1">
      <c r="A218" s="50">
        <v>209</v>
      </c>
      <c r="B218" s="78" t="s">
        <v>889</v>
      </c>
      <c r="C218" s="78">
        <v>0</v>
      </c>
      <c r="E218" s="363" t="s">
        <v>4345</v>
      </c>
      <c r="F218" s="363" t="s">
        <v>4113</v>
      </c>
      <c r="K218" s="375" t="s">
        <v>8</v>
      </c>
      <c r="O218" s="79" t="str">
        <f t="shared" si="4"/>
        <v>IN</v>
      </c>
      <c r="P218" s="69"/>
    </row>
    <row r="219" spans="1:16" ht="42" hidden="1">
      <c r="A219" s="50">
        <v>210</v>
      </c>
      <c r="B219" s="78" t="s">
        <v>890</v>
      </c>
      <c r="C219" s="78">
        <v>0</v>
      </c>
      <c r="E219" s="363" t="s">
        <v>4345</v>
      </c>
      <c r="F219" s="363" t="s">
        <v>4114</v>
      </c>
      <c r="K219" s="375" t="s">
        <v>8</v>
      </c>
      <c r="O219" s="79" t="str">
        <f t="shared" si="4"/>
        <v>IN</v>
      </c>
      <c r="P219" s="69"/>
    </row>
    <row r="220" spans="1:16" ht="42" hidden="1">
      <c r="A220" s="50">
        <v>211</v>
      </c>
      <c r="B220" s="78" t="s">
        <v>891</v>
      </c>
      <c r="C220" s="78">
        <v>0</v>
      </c>
      <c r="E220" s="363" t="s">
        <v>4346</v>
      </c>
      <c r="F220" s="363" t="s">
        <v>4113</v>
      </c>
      <c r="K220" s="375" t="s">
        <v>8</v>
      </c>
      <c r="O220" s="79" t="str">
        <f t="shared" si="4"/>
        <v>IN</v>
      </c>
      <c r="P220" s="69"/>
    </row>
    <row r="221" spans="1:16" ht="42" hidden="1">
      <c r="A221" s="50">
        <v>212</v>
      </c>
      <c r="B221" s="78" t="s">
        <v>892</v>
      </c>
      <c r="C221" s="78">
        <v>0</v>
      </c>
      <c r="E221" s="363" t="s">
        <v>4346</v>
      </c>
      <c r="F221" s="363" t="s">
        <v>4114</v>
      </c>
      <c r="K221" s="375" t="s">
        <v>8</v>
      </c>
      <c r="O221" s="79" t="str">
        <f t="shared" si="4"/>
        <v>IN</v>
      </c>
      <c r="P221" s="69"/>
    </row>
    <row r="222" spans="1:16" ht="42" hidden="1">
      <c r="A222" s="50">
        <v>213</v>
      </c>
      <c r="B222" s="78" t="s">
        <v>893</v>
      </c>
      <c r="C222" s="78">
        <v>0</v>
      </c>
      <c r="E222" s="363" t="s">
        <v>4347</v>
      </c>
      <c r="F222" s="363" t="s">
        <v>4113</v>
      </c>
      <c r="K222" s="375" t="s">
        <v>8</v>
      </c>
      <c r="O222" s="79" t="str">
        <f t="shared" si="4"/>
        <v>IN</v>
      </c>
      <c r="P222" s="69"/>
    </row>
    <row r="223" spans="1:16" ht="42" hidden="1">
      <c r="A223" s="50">
        <v>214</v>
      </c>
      <c r="B223" s="78" t="s">
        <v>894</v>
      </c>
      <c r="C223" s="78">
        <v>0</v>
      </c>
      <c r="E223" s="363" t="s">
        <v>4347</v>
      </c>
      <c r="F223" s="363" t="s">
        <v>4114</v>
      </c>
      <c r="K223" s="375" t="s">
        <v>8</v>
      </c>
      <c r="O223" s="79" t="str">
        <f t="shared" si="4"/>
        <v>IN</v>
      </c>
      <c r="P223" s="69"/>
    </row>
    <row r="224" spans="1:16" ht="42" hidden="1">
      <c r="A224" s="50">
        <v>215</v>
      </c>
      <c r="B224" s="78" t="s">
        <v>895</v>
      </c>
      <c r="C224" s="78">
        <v>0</v>
      </c>
      <c r="E224" s="363" t="s">
        <v>4348</v>
      </c>
      <c r="F224" s="363" t="s">
        <v>4113</v>
      </c>
      <c r="K224" s="375" t="s">
        <v>8</v>
      </c>
      <c r="O224" s="79" t="str">
        <f t="shared" si="4"/>
        <v>IN</v>
      </c>
      <c r="P224" s="69"/>
    </row>
    <row r="225" spans="1:16" ht="42" hidden="1">
      <c r="A225" s="50">
        <v>216</v>
      </c>
      <c r="B225" s="78" t="s">
        <v>896</v>
      </c>
      <c r="C225" s="78">
        <v>0</v>
      </c>
      <c r="E225" s="363" t="s">
        <v>4348</v>
      </c>
      <c r="F225" s="363" t="s">
        <v>4114</v>
      </c>
      <c r="K225" s="375" t="s">
        <v>8</v>
      </c>
      <c r="O225" s="79" t="str">
        <f t="shared" si="4"/>
        <v>IN</v>
      </c>
      <c r="P225" s="69"/>
    </row>
    <row r="226" spans="1:16" ht="42" hidden="1">
      <c r="A226" s="50">
        <v>217</v>
      </c>
      <c r="B226" s="78" t="s">
        <v>897</v>
      </c>
      <c r="C226" s="78">
        <v>0</v>
      </c>
      <c r="E226" s="363" t="s">
        <v>4349</v>
      </c>
      <c r="F226" s="363" t="s">
        <v>4113</v>
      </c>
      <c r="K226" s="375" t="s">
        <v>8</v>
      </c>
      <c r="O226" s="79" t="str">
        <f t="shared" si="4"/>
        <v>IN</v>
      </c>
      <c r="P226" s="69"/>
    </row>
    <row r="227" spans="1:16" ht="42" hidden="1">
      <c r="A227" s="50">
        <v>218</v>
      </c>
      <c r="B227" s="78" t="s">
        <v>898</v>
      </c>
      <c r="C227" s="78">
        <v>0</v>
      </c>
      <c r="E227" s="363" t="s">
        <v>4349</v>
      </c>
      <c r="F227" s="363" t="s">
        <v>4114</v>
      </c>
      <c r="K227" s="375" t="s">
        <v>8</v>
      </c>
      <c r="O227" s="79" t="str">
        <f t="shared" si="4"/>
        <v>IN</v>
      </c>
      <c r="P227" s="69"/>
    </row>
    <row r="228" spans="1:16" ht="42" hidden="1">
      <c r="A228" s="50">
        <v>219</v>
      </c>
      <c r="B228" s="78" t="s">
        <v>899</v>
      </c>
      <c r="C228" s="78">
        <v>0</v>
      </c>
      <c r="E228" s="363" t="s">
        <v>4350</v>
      </c>
      <c r="F228" s="363" t="s">
        <v>4113</v>
      </c>
      <c r="K228" s="375" t="s">
        <v>8</v>
      </c>
      <c r="O228" s="79" t="str">
        <f t="shared" si="4"/>
        <v>IN</v>
      </c>
      <c r="P228" s="69"/>
    </row>
    <row r="229" spans="1:16" ht="42" hidden="1">
      <c r="A229" s="50">
        <v>220</v>
      </c>
      <c r="B229" s="78" t="s">
        <v>900</v>
      </c>
      <c r="C229" s="78">
        <v>0</v>
      </c>
      <c r="E229" s="363" t="s">
        <v>4350</v>
      </c>
      <c r="F229" s="363" t="s">
        <v>4114</v>
      </c>
      <c r="K229" s="375" t="s">
        <v>8</v>
      </c>
      <c r="O229" s="79" t="str">
        <f t="shared" si="4"/>
        <v>IN</v>
      </c>
      <c r="P229" s="69"/>
    </row>
    <row r="230" spans="1:16" ht="42" hidden="1">
      <c r="A230" s="50">
        <v>221</v>
      </c>
      <c r="B230" s="78" t="s">
        <v>901</v>
      </c>
      <c r="C230" s="78">
        <v>0</v>
      </c>
      <c r="E230" s="363" t="s">
        <v>4351</v>
      </c>
      <c r="F230" s="363" t="s">
        <v>4113</v>
      </c>
      <c r="K230" s="375" t="s">
        <v>8</v>
      </c>
      <c r="O230" s="79" t="str">
        <f t="shared" si="4"/>
        <v>IN</v>
      </c>
      <c r="P230" s="69"/>
    </row>
    <row r="231" spans="1:16" ht="42" hidden="1">
      <c r="A231" s="50">
        <v>222</v>
      </c>
      <c r="B231" s="78" t="s">
        <v>902</v>
      </c>
      <c r="C231" s="78">
        <v>0</v>
      </c>
      <c r="E231" s="363" t="s">
        <v>4351</v>
      </c>
      <c r="F231" s="363" t="s">
        <v>4114</v>
      </c>
      <c r="K231" s="375" t="s">
        <v>8</v>
      </c>
      <c r="O231" s="79" t="str">
        <f t="shared" si="4"/>
        <v>IN</v>
      </c>
      <c r="P231" s="69"/>
    </row>
    <row r="232" spans="1:16" ht="42" hidden="1">
      <c r="A232" s="50">
        <v>223</v>
      </c>
      <c r="B232" s="78" t="s">
        <v>903</v>
      </c>
      <c r="C232" s="78">
        <v>0</v>
      </c>
      <c r="E232" s="363" t="s">
        <v>4069</v>
      </c>
      <c r="F232" s="363" t="s">
        <v>4352</v>
      </c>
      <c r="K232" s="375" t="s">
        <v>8</v>
      </c>
      <c r="O232" s="79" t="str">
        <f t="shared" si="4"/>
        <v>IN</v>
      </c>
      <c r="P232" s="69"/>
    </row>
    <row r="233" spans="1:16" ht="42" hidden="1">
      <c r="A233" s="50">
        <v>224</v>
      </c>
      <c r="B233" s="78" t="s">
        <v>904</v>
      </c>
      <c r="C233" s="78">
        <v>0</v>
      </c>
      <c r="E233" s="363" t="s">
        <v>4069</v>
      </c>
      <c r="F233" s="363" t="s">
        <v>4353</v>
      </c>
      <c r="K233" s="375" t="s">
        <v>8</v>
      </c>
      <c r="O233" s="79" t="str">
        <f t="shared" si="4"/>
        <v>IN</v>
      </c>
      <c r="P233" s="69"/>
    </row>
    <row r="234" spans="1:16" ht="42" hidden="1">
      <c r="A234" s="50">
        <v>225</v>
      </c>
      <c r="B234" s="78" t="s">
        <v>905</v>
      </c>
      <c r="C234" s="78">
        <v>0</v>
      </c>
      <c r="E234" s="363" t="s">
        <v>4070</v>
      </c>
      <c r="F234" s="363" t="s">
        <v>4352</v>
      </c>
      <c r="K234" s="375" t="s">
        <v>8</v>
      </c>
      <c r="O234" s="79" t="str">
        <f t="shared" si="4"/>
        <v>IN</v>
      </c>
      <c r="P234" s="69"/>
    </row>
    <row r="235" spans="1:16" ht="42" hidden="1">
      <c r="A235" s="50">
        <v>226</v>
      </c>
      <c r="B235" s="78" t="s">
        <v>906</v>
      </c>
      <c r="C235" s="78">
        <v>0</v>
      </c>
      <c r="E235" s="363" t="s">
        <v>4070</v>
      </c>
      <c r="F235" s="363" t="s">
        <v>4353</v>
      </c>
      <c r="K235" s="375" t="s">
        <v>8</v>
      </c>
      <c r="O235" s="79" t="str">
        <f t="shared" si="4"/>
        <v>IN</v>
      </c>
      <c r="P235" s="69"/>
    </row>
    <row r="236" spans="1:16" ht="42" hidden="1">
      <c r="A236" s="50">
        <v>227</v>
      </c>
      <c r="B236" s="78" t="s">
        <v>907</v>
      </c>
      <c r="C236" s="78">
        <v>0</v>
      </c>
      <c r="E236" s="363" t="s">
        <v>4071</v>
      </c>
      <c r="F236" s="363" t="s">
        <v>4352</v>
      </c>
      <c r="K236" s="375" t="s">
        <v>8</v>
      </c>
      <c r="O236" s="79" t="str">
        <f t="shared" si="4"/>
        <v>IN</v>
      </c>
      <c r="P236" s="69"/>
    </row>
    <row r="237" spans="1:16" ht="42" hidden="1">
      <c r="A237" s="50">
        <v>228</v>
      </c>
      <c r="B237" s="78" t="s">
        <v>908</v>
      </c>
      <c r="C237" s="78">
        <v>0</v>
      </c>
      <c r="E237" s="363" t="s">
        <v>4071</v>
      </c>
      <c r="F237" s="363" t="s">
        <v>4353</v>
      </c>
      <c r="K237" s="375" t="s">
        <v>8</v>
      </c>
      <c r="O237" s="79" t="str">
        <f t="shared" si="4"/>
        <v>IN</v>
      </c>
      <c r="P237" s="69"/>
    </row>
    <row r="238" spans="1:16" ht="42" hidden="1">
      <c r="A238" s="50">
        <v>229</v>
      </c>
      <c r="B238" s="78" t="s">
        <v>909</v>
      </c>
      <c r="C238" s="78">
        <v>0</v>
      </c>
      <c r="E238" s="363" t="s">
        <v>4072</v>
      </c>
      <c r="F238" s="363" t="s">
        <v>4352</v>
      </c>
      <c r="K238" s="375" t="s">
        <v>8</v>
      </c>
      <c r="O238" s="79" t="str">
        <f t="shared" si="4"/>
        <v>IN</v>
      </c>
      <c r="P238" s="69"/>
    </row>
    <row r="239" spans="1:16" ht="42" hidden="1">
      <c r="A239" s="50">
        <v>230</v>
      </c>
      <c r="B239" s="78" t="s">
        <v>910</v>
      </c>
      <c r="C239" s="78">
        <v>0</v>
      </c>
      <c r="E239" s="363" t="s">
        <v>4072</v>
      </c>
      <c r="F239" s="363" t="s">
        <v>4353</v>
      </c>
      <c r="K239" s="375" t="s">
        <v>8</v>
      </c>
      <c r="O239" s="79" t="str">
        <f t="shared" si="4"/>
        <v>IN</v>
      </c>
      <c r="P239" s="69"/>
    </row>
    <row r="240" spans="1:16" ht="42" hidden="1">
      <c r="A240" s="50">
        <v>231</v>
      </c>
      <c r="B240" s="78" t="s">
        <v>911</v>
      </c>
      <c r="C240" s="78">
        <v>0</v>
      </c>
      <c r="E240" s="363" t="s">
        <v>4073</v>
      </c>
      <c r="F240" s="363" t="s">
        <v>4352</v>
      </c>
      <c r="K240" s="375" t="s">
        <v>8</v>
      </c>
      <c r="O240" s="79" t="str">
        <f t="shared" si="4"/>
        <v>IN</v>
      </c>
      <c r="P240" s="69"/>
    </row>
    <row r="241" spans="1:16" ht="42" hidden="1">
      <c r="A241" s="50">
        <v>232</v>
      </c>
      <c r="B241" s="78" t="s">
        <v>912</v>
      </c>
      <c r="C241" s="78">
        <v>0</v>
      </c>
      <c r="E241" s="363" t="s">
        <v>4073</v>
      </c>
      <c r="F241" s="363" t="s">
        <v>4353</v>
      </c>
      <c r="K241" s="375" t="s">
        <v>8</v>
      </c>
      <c r="O241" s="79" t="str">
        <f t="shared" si="4"/>
        <v>IN</v>
      </c>
      <c r="P241" s="69"/>
    </row>
    <row r="242" spans="1:16" ht="42" hidden="1">
      <c r="A242" s="50">
        <v>233</v>
      </c>
      <c r="B242" s="78" t="s">
        <v>913</v>
      </c>
      <c r="C242" s="78">
        <v>0</v>
      </c>
      <c r="E242" s="363" t="s">
        <v>4074</v>
      </c>
      <c r="F242" s="363" t="s">
        <v>4352</v>
      </c>
      <c r="K242" s="375" t="s">
        <v>8</v>
      </c>
      <c r="O242" s="79" t="str">
        <f t="shared" si="4"/>
        <v>IN</v>
      </c>
      <c r="P242" s="69"/>
    </row>
    <row r="243" spans="1:16" ht="42" hidden="1">
      <c r="A243" s="50">
        <v>234</v>
      </c>
      <c r="B243" s="78" t="s">
        <v>914</v>
      </c>
      <c r="C243" s="78">
        <v>0</v>
      </c>
      <c r="E243" s="363" t="s">
        <v>4074</v>
      </c>
      <c r="F243" s="363" t="s">
        <v>4353</v>
      </c>
      <c r="K243" s="375" t="s">
        <v>8</v>
      </c>
      <c r="O243" s="79" t="str">
        <f t="shared" si="4"/>
        <v>IN</v>
      </c>
      <c r="P243" s="69"/>
    </row>
    <row r="244" spans="1:16" ht="42" hidden="1">
      <c r="A244" s="50">
        <v>235</v>
      </c>
      <c r="B244" s="78" t="s">
        <v>915</v>
      </c>
      <c r="C244" s="78">
        <v>0</v>
      </c>
      <c r="E244" s="363" t="s">
        <v>4075</v>
      </c>
      <c r="F244" s="363" t="s">
        <v>4352</v>
      </c>
      <c r="K244" s="375" t="s">
        <v>8</v>
      </c>
      <c r="O244" s="79" t="str">
        <f t="shared" si="4"/>
        <v>IN</v>
      </c>
      <c r="P244" s="69"/>
    </row>
    <row r="245" spans="1:16" ht="42" hidden="1">
      <c r="A245" s="50">
        <v>236</v>
      </c>
      <c r="B245" s="78" t="s">
        <v>916</v>
      </c>
      <c r="C245" s="78">
        <v>0</v>
      </c>
      <c r="E245" s="363" t="s">
        <v>4075</v>
      </c>
      <c r="F245" s="363" t="s">
        <v>4353</v>
      </c>
      <c r="K245" s="375" t="s">
        <v>8</v>
      </c>
      <c r="O245" s="79" t="str">
        <f t="shared" si="4"/>
        <v>IN</v>
      </c>
      <c r="P245" s="69"/>
    </row>
    <row r="246" spans="1:16" ht="42" hidden="1">
      <c r="A246" s="50">
        <v>237</v>
      </c>
      <c r="B246" s="78" t="s">
        <v>917</v>
      </c>
      <c r="C246" s="78">
        <v>0</v>
      </c>
      <c r="E246" s="363" t="s">
        <v>4076</v>
      </c>
      <c r="F246" s="363" t="s">
        <v>4352</v>
      </c>
      <c r="K246" s="375" t="s">
        <v>8</v>
      </c>
      <c r="O246" s="79" t="str">
        <f t="shared" si="4"/>
        <v>IN</v>
      </c>
      <c r="P246" s="69"/>
    </row>
    <row r="247" spans="1:16" ht="42" hidden="1">
      <c r="A247" s="50">
        <v>238</v>
      </c>
      <c r="B247" s="78" t="s">
        <v>918</v>
      </c>
      <c r="C247" s="78">
        <v>0</v>
      </c>
      <c r="E247" s="363" t="s">
        <v>4076</v>
      </c>
      <c r="F247" s="363" t="s">
        <v>4353</v>
      </c>
      <c r="K247" s="375" t="s">
        <v>8</v>
      </c>
      <c r="O247" s="79" t="str">
        <f t="shared" si="4"/>
        <v>IN</v>
      </c>
      <c r="P247" s="69"/>
    </row>
    <row r="248" spans="1:16" ht="42" hidden="1">
      <c r="A248" s="50">
        <v>239</v>
      </c>
      <c r="B248" s="78" t="s">
        <v>919</v>
      </c>
      <c r="C248" s="78">
        <v>0</v>
      </c>
      <c r="E248" s="363" t="s">
        <v>4077</v>
      </c>
      <c r="F248" s="363" t="s">
        <v>4352</v>
      </c>
      <c r="K248" s="375" t="s">
        <v>8</v>
      </c>
      <c r="O248" s="79" t="str">
        <f t="shared" si="4"/>
        <v>IN</v>
      </c>
      <c r="P248" s="69"/>
    </row>
    <row r="249" spans="1:16" ht="42" hidden="1">
      <c r="A249" s="50">
        <v>240</v>
      </c>
      <c r="B249" s="78" t="s">
        <v>920</v>
      </c>
      <c r="C249" s="78">
        <v>0</v>
      </c>
      <c r="E249" s="363" t="s">
        <v>4077</v>
      </c>
      <c r="F249" s="363" t="s">
        <v>4353</v>
      </c>
      <c r="K249" s="375" t="s">
        <v>8</v>
      </c>
      <c r="O249" s="79" t="str">
        <f t="shared" si="4"/>
        <v>IN</v>
      </c>
      <c r="P249" s="69"/>
    </row>
    <row r="250" spans="1:16" ht="42" hidden="1">
      <c r="A250" s="50">
        <v>241</v>
      </c>
      <c r="B250" s="78" t="s">
        <v>921</v>
      </c>
      <c r="C250" s="78">
        <v>0</v>
      </c>
      <c r="E250" s="363" t="s">
        <v>4078</v>
      </c>
      <c r="F250" s="363" t="s">
        <v>4352</v>
      </c>
      <c r="K250" s="375" t="s">
        <v>8</v>
      </c>
      <c r="O250" s="79" t="str">
        <f t="shared" si="4"/>
        <v>IN</v>
      </c>
      <c r="P250" s="69"/>
    </row>
    <row r="251" spans="1:16" ht="42" hidden="1">
      <c r="A251" s="50">
        <v>242</v>
      </c>
      <c r="B251" s="78" t="s">
        <v>922</v>
      </c>
      <c r="C251" s="78">
        <v>0</v>
      </c>
      <c r="E251" s="363" t="s">
        <v>4078</v>
      </c>
      <c r="F251" s="363" t="s">
        <v>4353</v>
      </c>
      <c r="K251" s="375" t="s">
        <v>8</v>
      </c>
      <c r="O251" s="79" t="str">
        <f t="shared" si="4"/>
        <v>IN</v>
      </c>
      <c r="P251" s="69"/>
    </row>
    <row r="252" spans="1:16" ht="42" hidden="1">
      <c r="A252" s="50">
        <v>243</v>
      </c>
      <c r="B252" s="78" t="s">
        <v>923</v>
      </c>
      <c r="C252" s="78">
        <v>0</v>
      </c>
      <c r="E252" s="363" t="s">
        <v>4079</v>
      </c>
      <c r="F252" s="363" t="s">
        <v>4352</v>
      </c>
      <c r="K252" s="375" t="s">
        <v>8</v>
      </c>
      <c r="O252" s="79" t="str">
        <f t="shared" si="4"/>
        <v>IN</v>
      </c>
      <c r="P252" s="69"/>
    </row>
    <row r="253" spans="1:16" ht="42" hidden="1">
      <c r="A253" s="50">
        <v>244</v>
      </c>
      <c r="B253" s="78" t="s">
        <v>924</v>
      </c>
      <c r="C253" s="78">
        <v>0</v>
      </c>
      <c r="E253" s="363" t="s">
        <v>4079</v>
      </c>
      <c r="F253" s="363" t="s">
        <v>4353</v>
      </c>
      <c r="K253" s="375" t="s">
        <v>8</v>
      </c>
      <c r="O253" s="79" t="str">
        <f t="shared" si="4"/>
        <v>IN</v>
      </c>
      <c r="P253" s="69"/>
    </row>
    <row r="254" spans="1:16" ht="42" hidden="1">
      <c r="A254" s="50">
        <v>245</v>
      </c>
      <c r="B254" s="78" t="s">
        <v>925</v>
      </c>
      <c r="C254" s="78">
        <v>0</v>
      </c>
      <c r="E254" s="363" t="s">
        <v>4108</v>
      </c>
      <c r="F254" s="363" t="s">
        <v>4352</v>
      </c>
      <c r="K254" s="375" t="s">
        <v>8</v>
      </c>
      <c r="O254" s="79" t="str">
        <f t="shared" si="4"/>
        <v>IN</v>
      </c>
      <c r="P254" s="69"/>
    </row>
    <row r="255" spans="1:16" ht="42" hidden="1">
      <c r="A255" s="50">
        <v>246</v>
      </c>
      <c r="B255" s="78" t="s">
        <v>926</v>
      </c>
      <c r="C255" s="78">
        <v>0</v>
      </c>
      <c r="E255" s="363" t="s">
        <v>4108</v>
      </c>
      <c r="F255" s="363" t="s">
        <v>4353</v>
      </c>
      <c r="K255" s="375" t="s">
        <v>8</v>
      </c>
      <c r="O255" s="79" t="str">
        <f t="shared" si="4"/>
        <v>IN</v>
      </c>
      <c r="P255" s="69"/>
    </row>
    <row r="256" spans="1:16" ht="42" hidden="1">
      <c r="A256" s="50">
        <v>247</v>
      </c>
      <c r="B256" s="78" t="s">
        <v>927</v>
      </c>
      <c r="C256" s="78">
        <v>0</v>
      </c>
      <c r="E256" s="363" t="s">
        <v>4109</v>
      </c>
      <c r="F256" s="363" t="s">
        <v>4352</v>
      </c>
      <c r="K256" s="375" t="s">
        <v>8</v>
      </c>
      <c r="O256" s="79" t="str">
        <f t="shared" si="4"/>
        <v>IN</v>
      </c>
      <c r="P256" s="69"/>
    </row>
    <row r="257" spans="1:16" ht="42" hidden="1">
      <c r="A257" s="50">
        <v>248</v>
      </c>
      <c r="B257" s="78" t="s">
        <v>928</v>
      </c>
      <c r="C257" s="78">
        <v>0</v>
      </c>
      <c r="E257" s="363" t="s">
        <v>4109</v>
      </c>
      <c r="F257" s="363" t="s">
        <v>4353</v>
      </c>
      <c r="K257" s="375" t="s">
        <v>8</v>
      </c>
      <c r="O257" s="79" t="str">
        <f t="shared" si="4"/>
        <v>IN</v>
      </c>
      <c r="P257" s="69"/>
    </row>
    <row r="258" spans="1:16" ht="42" hidden="1">
      <c r="A258" s="50">
        <v>249</v>
      </c>
      <c r="B258" s="78" t="s">
        <v>929</v>
      </c>
      <c r="C258" s="78">
        <v>0</v>
      </c>
      <c r="E258" s="363" t="s">
        <v>4110</v>
      </c>
      <c r="F258" s="363" t="s">
        <v>4352</v>
      </c>
      <c r="K258" s="375" t="s">
        <v>8</v>
      </c>
      <c r="O258" s="79" t="str">
        <f t="shared" si="4"/>
        <v>IN</v>
      </c>
      <c r="P258" s="69"/>
    </row>
    <row r="259" spans="1:16" ht="42" hidden="1">
      <c r="A259" s="50">
        <v>250</v>
      </c>
      <c r="B259" s="78" t="s">
        <v>930</v>
      </c>
      <c r="C259" s="78">
        <v>0</v>
      </c>
      <c r="E259" s="363" t="s">
        <v>4110</v>
      </c>
      <c r="F259" s="363" t="s">
        <v>4353</v>
      </c>
      <c r="K259" s="375" t="s">
        <v>8</v>
      </c>
      <c r="O259" s="79" t="str">
        <f t="shared" si="4"/>
        <v>IN</v>
      </c>
      <c r="P259" s="69"/>
    </row>
    <row r="260" spans="1:16" ht="42" hidden="1">
      <c r="A260" s="50">
        <v>251</v>
      </c>
      <c r="B260" s="78" t="s">
        <v>931</v>
      </c>
      <c r="C260" s="78">
        <v>0</v>
      </c>
      <c r="E260" s="363" t="s">
        <v>4111</v>
      </c>
      <c r="F260" s="363" t="s">
        <v>4352</v>
      </c>
      <c r="K260" s="375" t="s">
        <v>8</v>
      </c>
      <c r="O260" s="79" t="str">
        <f t="shared" si="4"/>
        <v>IN</v>
      </c>
      <c r="P260" s="69"/>
    </row>
    <row r="261" spans="1:16" ht="42" hidden="1">
      <c r="A261" s="50">
        <v>252</v>
      </c>
      <c r="B261" s="78" t="s">
        <v>932</v>
      </c>
      <c r="C261" s="78">
        <v>0</v>
      </c>
      <c r="E261" s="363" t="s">
        <v>4111</v>
      </c>
      <c r="F261" s="363" t="s">
        <v>4353</v>
      </c>
      <c r="K261" s="375" t="s">
        <v>8</v>
      </c>
      <c r="O261" s="79" t="str">
        <f t="shared" si="4"/>
        <v>IN</v>
      </c>
      <c r="P261" s="69"/>
    </row>
    <row r="262" spans="1:16" ht="42" hidden="1">
      <c r="A262" s="50">
        <v>253</v>
      </c>
      <c r="B262" s="78" t="s">
        <v>933</v>
      </c>
      <c r="C262" s="78">
        <v>0</v>
      </c>
      <c r="E262" s="363" t="s">
        <v>4112</v>
      </c>
      <c r="F262" s="363" t="s">
        <v>4352</v>
      </c>
      <c r="K262" s="375" t="s">
        <v>8</v>
      </c>
      <c r="O262" s="79" t="str">
        <f t="shared" si="4"/>
        <v>IN</v>
      </c>
      <c r="P262" s="69"/>
    </row>
    <row r="263" spans="1:16" ht="42" hidden="1">
      <c r="A263" s="50">
        <v>254</v>
      </c>
      <c r="B263" s="78" t="s">
        <v>934</v>
      </c>
      <c r="C263" s="78">
        <v>0</v>
      </c>
      <c r="E263" s="363" t="s">
        <v>4112</v>
      </c>
      <c r="F263" s="363" t="s">
        <v>4353</v>
      </c>
      <c r="K263" s="375" t="s">
        <v>8</v>
      </c>
      <c r="O263" s="79" t="str">
        <f t="shared" si="4"/>
        <v>IN</v>
      </c>
      <c r="P263" s="69"/>
    </row>
    <row r="264" spans="1:16" ht="42" hidden="1">
      <c r="A264" s="50">
        <v>255</v>
      </c>
      <c r="B264" s="78" t="s">
        <v>935</v>
      </c>
      <c r="C264" s="78">
        <v>0</v>
      </c>
      <c r="E264" s="380" t="s">
        <v>1860</v>
      </c>
      <c r="F264" s="380" t="s">
        <v>680</v>
      </c>
      <c r="K264" s="375" t="s">
        <v>8</v>
      </c>
      <c r="O264" s="79" t="str">
        <f t="shared" si="4"/>
        <v>IN</v>
      </c>
      <c r="P264" s="69"/>
    </row>
    <row r="265" spans="1:16" ht="42" hidden="1">
      <c r="A265" s="50">
        <v>256</v>
      </c>
      <c r="B265" s="78" t="s">
        <v>936</v>
      </c>
      <c r="C265" s="78">
        <v>0</v>
      </c>
      <c r="E265" s="380" t="s">
        <v>1860</v>
      </c>
      <c r="F265" s="380" t="s">
        <v>682</v>
      </c>
      <c r="K265" s="375" t="s">
        <v>8</v>
      </c>
      <c r="O265" s="79" t="str">
        <f t="shared" si="4"/>
        <v>IN</v>
      </c>
      <c r="P265" s="69"/>
    </row>
    <row r="266" spans="1:16" ht="42" hidden="1">
      <c r="A266" s="50">
        <v>257</v>
      </c>
      <c r="B266" s="78" t="s">
        <v>937</v>
      </c>
      <c r="C266" s="78">
        <v>0</v>
      </c>
      <c r="E266" s="363" t="s">
        <v>4354</v>
      </c>
      <c r="F266" s="363" t="s">
        <v>680</v>
      </c>
      <c r="K266" s="375" t="s">
        <v>8</v>
      </c>
      <c r="O266" s="79" t="str">
        <f t="shared" si="4"/>
        <v>IN</v>
      </c>
      <c r="P266" s="69"/>
    </row>
    <row r="267" spans="1:16" ht="42" hidden="1">
      <c r="A267" s="50">
        <v>258</v>
      </c>
      <c r="B267" s="78" t="s">
        <v>938</v>
      </c>
      <c r="C267" s="78">
        <v>0</v>
      </c>
      <c r="E267" s="363" t="s">
        <v>4354</v>
      </c>
      <c r="F267" s="363" t="s">
        <v>682</v>
      </c>
      <c r="K267" s="375" t="s">
        <v>8</v>
      </c>
      <c r="O267" s="79" t="str">
        <f t="shared" si="4"/>
        <v>IN</v>
      </c>
      <c r="P267" s="69"/>
    </row>
    <row r="268" spans="1:16" ht="42" hidden="1">
      <c r="A268" s="50">
        <v>259</v>
      </c>
      <c r="B268" s="78" t="s">
        <v>939</v>
      </c>
      <c r="C268" s="78">
        <v>0</v>
      </c>
      <c r="E268" s="363" t="s">
        <v>3022</v>
      </c>
      <c r="F268" s="363" t="s">
        <v>680</v>
      </c>
      <c r="K268" s="375" t="s">
        <v>8</v>
      </c>
      <c r="O268" s="79" t="str">
        <f t="shared" si="4"/>
        <v>IN</v>
      </c>
      <c r="P268" s="69"/>
    </row>
    <row r="269" spans="1:16" ht="42" hidden="1">
      <c r="A269" s="50">
        <v>260</v>
      </c>
      <c r="B269" s="78" t="s">
        <v>940</v>
      </c>
      <c r="C269" s="78">
        <v>0</v>
      </c>
      <c r="E269" s="363" t="s">
        <v>3022</v>
      </c>
      <c r="F269" s="363" t="s">
        <v>682</v>
      </c>
      <c r="K269" s="375" t="s">
        <v>8</v>
      </c>
      <c r="O269" s="79" t="str">
        <f t="shared" si="4"/>
        <v>IN</v>
      </c>
      <c r="P269" s="69"/>
    </row>
    <row r="270" spans="1:16" ht="42" hidden="1">
      <c r="A270" s="50">
        <v>261</v>
      </c>
      <c r="B270" s="78" t="s">
        <v>941</v>
      </c>
      <c r="C270" s="78">
        <v>0</v>
      </c>
      <c r="E270" s="363" t="s">
        <v>4355</v>
      </c>
      <c r="F270" s="363" t="s">
        <v>680</v>
      </c>
      <c r="K270" s="375" t="s">
        <v>8</v>
      </c>
      <c r="O270" s="79" t="str">
        <f t="shared" si="4"/>
        <v>IN</v>
      </c>
      <c r="P270" s="69"/>
    </row>
    <row r="271" spans="1:16" ht="42" hidden="1">
      <c r="A271" s="50">
        <v>262</v>
      </c>
      <c r="B271" s="78" t="s">
        <v>942</v>
      </c>
      <c r="C271" s="78">
        <v>0</v>
      </c>
      <c r="E271" s="363" t="s">
        <v>4356</v>
      </c>
      <c r="F271" s="363" t="s">
        <v>682</v>
      </c>
      <c r="K271" s="375" t="s">
        <v>8</v>
      </c>
      <c r="O271" s="79" t="str">
        <f t="shared" si="4"/>
        <v>IN</v>
      </c>
      <c r="P271" s="69"/>
    </row>
    <row r="272" spans="1:16" ht="42" hidden="1">
      <c r="A272" s="50">
        <v>263</v>
      </c>
      <c r="B272" s="78" t="s">
        <v>943</v>
      </c>
      <c r="C272" s="78">
        <v>0</v>
      </c>
      <c r="E272" s="363" t="s">
        <v>3663</v>
      </c>
      <c r="F272" s="363" t="s">
        <v>4352</v>
      </c>
      <c r="K272" s="375" t="s">
        <v>8</v>
      </c>
      <c r="O272" s="79" t="str">
        <f t="shared" si="4"/>
        <v>IN</v>
      </c>
      <c r="P272" s="69"/>
    </row>
    <row r="273" spans="1:16" ht="42" hidden="1">
      <c r="A273" s="50">
        <v>264</v>
      </c>
      <c r="B273" s="78" t="s">
        <v>944</v>
      </c>
      <c r="C273" s="78">
        <v>0</v>
      </c>
      <c r="E273" s="363" t="s">
        <v>3663</v>
      </c>
      <c r="F273" s="363" t="s">
        <v>4353</v>
      </c>
      <c r="K273" s="375" t="s">
        <v>8</v>
      </c>
      <c r="O273" s="79" t="str">
        <f t="shared" ref="O273:O336" si="5">HYPERLINK(CONCATENATE("Project Name\01- Inspection Request - IR\STR\",B273,"-",C273,".PDF"),"IN")</f>
        <v>IN</v>
      </c>
      <c r="P273" s="69"/>
    </row>
    <row r="274" spans="1:16" ht="42" hidden="1">
      <c r="A274" s="50">
        <v>265</v>
      </c>
      <c r="B274" s="78" t="s">
        <v>945</v>
      </c>
      <c r="C274" s="78">
        <v>0</v>
      </c>
      <c r="E274" s="363" t="s">
        <v>3664</v>
      </c>
      <c r="F274" s="363" t="s">
        <v>4352</v>
      </c>
      <c r="K274" s="375" t="s">
        <v>8</v>
      </c>
      <c r="O274" s="79" t="str">
        <f t="shared" si="5"/>
        <v>IN</v>
      </c>
      <c r="P274" s="69"/>
    </row>
    <row r="275" spans="1:16" ht="42" hidden="1">
      <c r="A275" s="50">
        <v>266</v>
      </c>
      <c r="B275" s="78" t="s">
        <v>946</v>
      </c>
      <c r="C275" s="78">
        <v>0</v>
      </c>
      <c r="E275" s="363" t="s">
        <v>3664</v>
      </c>
      <c r="F275" s="363" t="s">
        <v>4353</v>
      </c>
      <c r="K275" s="375" t="s">
        <v>8</v>
      </c>
      <c r="O275" s="79" t="str">
        <f t="shared" si="5"/>
        <v>IN</v>
      </c>
      <c r="P275" s="69"/>
    </row>
    <row r="276" spans="1:16" ht="42" hidden="1">
      <c r="A276" s="50">
        <v>267</v>
      </c>
      <c r="B276" s="78" t="s">
        <v>947</v>
      </c>
      <c r="C276" s="78">
        <v>0</v>
      </c>
      <c r="E276" s="363" t="s">
        <v>3665</v>
      </c>
      <c r="F276" s="363" t="s">
        <v>4352</v>
      </c>
      <c r="K276" s="375" t="s">
        <v>8</v>
      </c>
      <c r="O276" s="79" t="str">
        <f t="shared" si="5"/>
        <v>IN</v>
      </c>
      <c r="P276" s="69"/>
    </row>
    <row r="277" spans="1:16" ht="42" hidden="1">
      <c r="A277" s="50">
        <v>268</v>
      </c>
      <c r="B277" s="78" t="s">
        <v>948</v>
      </c>
      <c r="C277" s="78">
        <v>0</v>
      </c>
      <c r="E277" s="363" t="s">
        <v>3665</v>
      </c>
      <c r="F277" s="363" t="s">
        <v>4353</v>
      </c>
      <c r="K277" s="375" t="s">
        <v>8</v>
      </c>
      <c r="O277" s="79" t="str">
        <f t="shared" si="5"/>
        <v>IN</v>
      </c>
      <c r="P277" s="69"/>
    </row>
    <row r="278" spans="1:16" ht="42" hidden="1">
      <c r="A278" s="50">
        <v>269</v>
      </c>
      <c r="B278" s="78" t="s">
        <v>949</v>
      </c>
      <c r="C278" s="78">
        <v>0</v>
      </c>
      <c r="E278" s="363" t="s">
        <v>3666</v>
      </c>
      <c r="F278" s="363" t="s">
        <v>4352</v>
      </c>
      <c r="K278" s="375" t="s">
        <v>8</v>
      </c>
      <c r="O278" s="79" t="str">
        <f t="shared" si="5"/>
        <v>IN</v>
      </c>
      <c r="P278" s="69"/>
    </row>
    <row r="279" spans="1:16" ht="42" hidden="1">
      <c r="A279" s="50">
        <v>270</v>
      </c>
      <c r="B279" s="78" t="s">
        <v>950</v>
      </c>
      <c r="C279" s="78">
        <v>0</v>
      </c>
      <c r="E279" s="363" t="s">
        <v>3666</v>
      </c>
      <c r="F279" s="363" t="s">
        <v>4353</v>
      </c>
      <c r="K279" s="375" t="s">
        <v>8</v>
      </c>
      <c r="O279" s="79" t="str">
        <f t="shared" si="5"/>
        <v>IN</v>
      </c>
      <c r="P279" s="69"/>
    </row>
    <row r="280" spans="1:16" ht="42" hidden="1">
      <c r="A280" s="50">
        <v>271</v>
      </c>
      <c r="B280" s="78" t="s">
        <v>951</v>
      </c>
      <c r="C280" s="78">
        <v>0</v>
      </c>
      <c r="E280" s="363" t="s">
        <v>3667</v>
      </c>
      <c r="F280" s="363" t="s">
        <v>4352</v>
      </c>
      <c r="K280" s="375" t="s">
        <v>8</v>
      </c>
      <c r="O280" s="79" t="str">
        <f t="shared" si="5"/>
        <v>IN</v>
      </c>
      <c r="P280" s="69"/>
    </row>
    <row r="281" spans="1:16" ht="42" hidden="1">
      <c r="A281" s="50">
        <v>272</v>
      </c>
      <c r="B281" s="78" t="s">
        <v>952</v>
      </c>
      <c r="C281" s="78">
        <v>0</v>
      </c>
      <c r="E281" s="363" t="s">
        <v>3667</v>
      </c>
      <c r="F281" s="363" t="s">
        <v>4353</v>
      </c>
      <c r="K281" s="375" t="s">
        <v>8</v>
      </c>
      <c r="O281" s="79" t="str">
        <f t="shared" si="5"/>
        <v>IN</v>
      </c>
      <c r="P281" s="69"/>
    </row>
    <row r="282" spans="1:16" ht="42" hidden="1">
      <c r="A282" s="50">
        <v>273</v>
      </c>
      <c r="B282" s="78" t="s">
        <v>953</v>
      </c>
      <c r="C282" s="78">
        <v>0</v>
      </c>
      <c r="E282" s="363" t="s">
        <v>3668</v>
      </c>
      <c r="F282" s="363" t="s">
        <v>4352</v>
      </c>
      <c r="K282" s="375" t="s">
        <v>8</v>
      </c>
      <c r="O282" s="79" t="str">
        <f t="shared" si="5"/>
        <v>IN</v>
      </c>
      <c r="P282" s="69"/>
    </row>
    <row r="283" spans="1:16" ht="42" hidden="1">
      <c r="A283" s="50">
        <v>274</v>
      </c>
      <c r="B283" s="78" t="s">
        <v>954</v>
      </c>
      <c r="C283" s="78">
        <v>0</v>
      </c>
      <c r="E283" s="363" t="s">
        <v>3668</v>
      </c>
      <c r="F283" s="363" t="s">
        <v>4353</v>
      </c>
      <c r="K283" s="375" t="s">
        <v>8</v>
      </c>
      <c r="O283" s="79" t="str">
        <f t="shared" si="5"/>
        <v>IN</v>
      </c>
      <c r="P283" s="69"/>
    </row>
    <row r="284" spans="1:16" ht="42" hidden="1">
      <c r="A284" s="50">
        <v>275</v>
      </c>
      <c r="B284" s="78" t="s">
        <v>955</v>
      </c>
      <c r="C284" s="78">
        <v>0</v>
      </c>
      <c r="E284" s="363" t="s">
        <v>3669</v>
      </c>
      <c r="F284" s="363" t="s">
        <v>4352</v>
      </c>
      <c r="K284" s="375" t="s">
        <v>8</v>
      </c>
      <c r="O284" s="79" t="str">
        <f t="shared" si="5"/>
        <v>IN</v>
      </c>
      <c r="P284" s="69"/>
    </row>
    <row r="285" spans="1:16" ht="42" hidden="1">
      <c r="A285" s="50">
        <v>276</v>
      </c>
      <c r="B285" s="78" t="s">
        <v>956</v>
      </c>
      <c r="C285" s="78">
        <v>0</v>
      </c>
      <c r="E285" s="363" t="s">
        <v>3669</v>
      </c>
      <c r="F285" s="363" t="s">
        <v>4353</v>
      </c>
      <c r="K285" s="375" t="s">
        <v>8</v>
      </c>
      <c r="O285" s="79" t="str">
        <f t="shared" si="5"/>
        <v>IN</v>
      </c>
      <c r="P285" s="69"/>
    </row>
    <row r="286" spans="1:16" ht="42" hidden="1">
      <c r="A286" s="50">
        <v>277</v>
      </c>
      <c r="B286" s="78" t="s">
        <v>957</v>
      </c>
      <c r="C286" s="78">
        <v>0</v>
      </c>
      <c r="E286" s="363" t="s">
        <v>3670</v>
      </c>
      <c r="F286" s="363" t="s">
        <v>4352</v>
      </c>
      <c r="K286" s="375" t="s">
        <v>8</v>
      </c>
      <c r="O286" s="79" t="str">
        <f t="shared" si="5"/>
        <v>IN</v>
      </c>
      <c r="P286" s="69"/>
    </row>
    <row r="287" spans="1:16" ht="42" hidden="1">
      <c r="A287" s="50">
        <v>278</v>
      </c>
      <c r="B287" s="78" t="s">
        <v>958</v>
      </c>
      <c r="C287" s="78">
        <v>0</v>
      </c>
      <c r="E287" s="363" t="s">
        <v>3670</v>
      </c>
      <c r="F287" s="363" t="s">
        <v>4353</v>
      </c>
      <c r="K287" s="375" t="s">
        <v>8</v>
      </c>
      <c r="O287" s="79" t="str">
        <f t="shared" si="5"/>
        <v>IN</v>
      </c>
      <c r="P287" s="69"/>
    </row>
    <row r="288" spans="1:16" ht="42" hidden="1">
      <c r="A288" s="50">
        <v>279</v>
      </c>
      <c r="B288" s="78" t="s">
        <v>959</v>
      </c>
      <c r="C288" s="78">
        <v>0</v>
      </c>
      <c r="E288" s="363" t="s">
        <v>3671</v>
      </c>
      <c r="F288" s="363" t="s">
        <v>4352</v>
      </c>
      <c r="K288" s="375" t="s">
        <v>8</v>
      </c>
      <c r="O288" s="79" t="str">
        <f t="shared" si="5"/>
        <v>IN</v>
      </c>
      <c r="P288" s="69"/>
    </row>
    <row r="289" spans="1:16" ht="42" hidden="1">
      <c r="A289" s="50">
        <v>280</v>
      </c>
      <c r="B289" s="78" t="s">
        <v>960</v>
      </c>
      <c r="C289" s="78">
        <v>0</v>
      </c>
      <c r="E289" s="363" t="s">
        <v>3671</v>
      </c>
      <c r="F289" s="363" t="s">
        <v>4353</v>
      </c>
      <c r="K289" s="375" t="s">
        <v>8</v>
      </c>
      <c r="O289" s="79" t="str">
        <f t="shared" si="5"/>
        <v>IN</v>
      </c>
      <c r="P289" s="69"/>
    </row>
    <row r="290" spans="1:16" ht="42" hidden="1">
      <c r="A290" s="50">
        <v>281</v>
      </c>
      <c r="B290" s="78" t="s">
        <v>961</v>
      </c>
      <c r="C290" s="78">
        <v>0</v>
      </c>
      <c r="E290" s="363" t="s">
        <v>3672</v>
      </c>
      <c r="F290" s="363" t="s">
        <v>4352</v>
      </c>
      <c r="K290" s="375" t="s">
        <v>8</v>
      </c>
      <c r="O290" s="79" t="str">
        <f t="shared" si="5"/>
        <v>IN</v>
      </c>
      <c r="P290" s="69"/>
    </row>
    <row r="291" spans="1:16" ht="42" hidden="1">
      <c r="A291" s="50">
        <v>282</v>
      </c>
      <c r="B291" s="78" t="s">
        <v>962</v>
      </c>
      <c r="C291" s="78">
        <v>0</v>
      </c>
      <c r="E291" s="363" t="s">
        <v>3672</v>
      </c>
      <c r="F291" s="363" t="s">
        <v>4353</v>
      </c>
      <c r="K291" s="375" t="s">
        <v>8</v>
      </c>
      <c r="O291" s="79" t="str">
        <f t="shared" si="5"/>
        <v>IN</v>
      </c>
      <c r="P291" s="69"/>
    </row>
    <row r="292" spans="1:16" ht="42" hidden="1">
      <c r="A292" s="50">
        <v>283</v>
      </c>
      <c r="B292" s="78" t="s">
        <v>963</v>
      </c>
      <c r="C292" s="78">
        <v>0</v>
      </c>
      <c r="E292" s="363" t="s">
        <v>3673</v>
      </c>
      <c r="F292" s="363" t="s">
        <v>4352</v>
      </c>
      <c r="K292" s="375" t="s">
        <v>8</v>
      </c>
      <c r="O292" s="79" t="str">
        <f t="shared" si="5"/>
        <v>IN</v>
      </c>
      <c r="P292" s="69"/>
    </row>
    <row r="293" spans="1:16" ht="42" hidden="1">
      <c r="A293" s="50">
        <v>284</v>
      </c>
      <c r="B293" s="78" t="s">
        <v>964</v>
      </c>
      <c r="C293" s="78">
        <v>0</v>
      </c>
      <c r="E293" s="363" t="s">
        <v>3673</v>
      </c>
      <c r="F293" s="363" t="s">
        <v>4353</v>
      </c>
      <c r="K293" s="375" t="s">
        <v>8</v>
      </c>
      <c r="O293" s="79" t="str">
        <f t="shared" si="5"/>
        <v>IN</v>
      </c>
      <c r="P293" s="69"/>
    </row>
    <row r="294" spans="1:16" ht="42" hidden="1">
      <c r="A294" s="50">
        <v>285</v>
      </c>
      <c r="B294" s="78" t="s">
        <v>965</v>
      </c>
      <c r="C294" s="78">
        <v>0</v>
      </c>
      <c r="E294" s="363" t="s">
        <v>3674</v>
      </c>
      <c r="F294" s="363" t="s">
        <v>4352</v>
      </c>
      <c r="K294" s="375" t="s">
        <v>8</v>
      </c>
      <c r="O294" s="79" t="str">
        <f t="shared" si="5"/>
        <v>IN</v>
      </c>
      <c r="P294" s="69"/>
    </row>
    <row r="295" spans="1:16" ht="42" hidden="1">
      <c r="A295" s="50">
        <v>286</v>
      </c>
      <c r="B295" s="78" t="s">
        <v>966</v>
      </c>
      <c r="C295" s="78">
        <v>0</v>
      </c>
      <c r="E295" s="363" t="s">
        <v>3674</v>
      </c>
      <c r="F295" s="363" t="s">
        <v>4353</v>
      </c>
      <c r="K295" s="375" t="s">
        <v>8</v>
      </c>
      <c r="O295" s="79" t="str">
        <f t="shared" si="5"/>
        <v>IN</v>
      </c>
      <c r="P295" s="69"/>
    </row>
    <row r="296" spans="1:16" ht="42" hidden="1">
      <c r="A296" s="50">
        <v>287</v>
      </c>
      <c r="B296" s="78" t="s">
        <v>967</v>
      </c>
      <c r="C296" s="78">
        <v>0</v>
      </c>
      <c r="E296" s="363" t="s">
        <v>3675</v>
      </c>
      <c r="F296" s="78" t="s">
        <v>4352</v>
      </c>
      <c r="K296" s="375" t="s">
        <v>8</v>
      </c>
      <c r="O296" s="79" t="str">
        <f t="shared" si="5"/>
        <v>IN</v>
      </c>
      <c r="P296" s="69"/>
    </row>
    <row r="297" spans="1:16" ht="42" hidden="1">
      <c r="A297" s="50">
        <v>288</v>
      </c>
      <c r="B297" s="78" t="s">
        <v>968</v>
      </c>
      <c r="C297" s="78">
        <v>0</v>
      </c>
      <c r="E297" s="363" t="s">
        <v>3675</v>
      </c>
      <c r="F297" s="363" t="s">
        <v>4353</v>
      </c>
      <c r="K297" s="375" t="s">
        <v>8</v>
      </c>
      <c r="O297" s="79" t="str">
        <f t="shared" si="5"/>
        <v>IN</v>
      </c>
      <c r="P297" s="69"/>
    </row>
    <row r="298" spans="1:16" ht="21" hidden="1">
      <c r="A298" s="50">
        <v>289</v>
      </c>
      <c r="B298" s="78" t="s">
        <v>969</v>
      </c>
      <c r="C298" s="78"/>
      <c r="E298" s="363"/>
      <c r="F298" s="363"/>
      <c r="K298" s="381"/>
      <c r="O298" s="79" t="str">
        <f t="shared" si="5"/>
        <v>IN</v>
      </c>
      <c r="P298" s="69"/>
    </row>
    <row r="299" spans="1:16" ht="21" hidden="1">
      <c r="A299" s="50">
        <v>290</v>
      </c>
      <c r="B299" s="78" t="s">
        <v>970</v>
      </c>
      <c r="C299" s="78"/>
      <c r="E299" s="363"/>
      <c r="F299" s="363"/>
      <c r="K299" s="381"/>
      <c r="O299" s="79" t="str">
        <f t="shared" si="5"/>
        <v>IN</v>
      </c>
      <c r="P299" s="69"/>
    </row>
    <row r="300" spans="1:16" ht="21" hidden="1">
      <c r="A300" s="50">
        <v>291</v>
      </c>
      <c r="B300" s="78" t="s">
        <v>971</v>
      </c>
      <c r="C300" s="78">
        <v>0</v>
      </c>
      <c r="E300" s="78"/>
      <c r="F300" s="78"/>
      <c r="O300" s="79" t="str">
        <f t="shared" si="5"/>
        <v>IN</v>
      </c>
      <c r="P300" s="69"/>
    </row>
    <row r="301" spans="1:16" ht="21" hidden="1">
      <c r="A301" s="50">
        <v>292</v>
      </c>
      <c r="B301" s="78" t="s">
        <v>972</v>
      </c>
      <c r="C301" s="78">
        <v>0</v>
      </c>
      <c r="E301" s="78"/>
      <c r="F301" s="78"/>
      <c r="O301" s="79" t="str">
        <f t="shared" si="5"/>
        <v>IN</v>
      </c>
      <c r="P301" s="69"/>
    </row>
    <row r="302" spans="1:16" ht="21" hidden="1">
      <c r="A302" s="50">
        <v>293</v>
      </c>
      <c r="B302" s="78" t="s">
        <v>973</v>
      </c>
      <c r="C302" s="78">
        <v>0</v>
      </c>
      <c r="E302" s="78"/>
      <c r="F302" s="78"/>
      <c r="O302" s="79" t="str">
        <f t="shared" si="5"/>
        <v>IN</v>
      </c>
      <c r="P302" s="69"/>
    </row>
    <row r="303" spans="1:16" ht="21" hidden="1">
      <c r="A303" s="50">
        <v>294</v>
      </c>
      <c r="B303" s="78" t="s">
        <v>974</v>
      </c>
      <c r="C303" s="78">
        <v>0</v>
      </c>
      <c r="E303" s="78"/>
      <c r="F303" s="78"/>
      <c r="O303" s="79" t="str">
        <f t="shared" si="5"/>
        <v>IN</v>
      </c>
      <c r="P303" s="69"/>
    </row>
    <row r="304" spans="1:16" ht="21" hidden="1">
      <c r="A304" s="50">
        <v>295</v>
      </c>
      <c r="B304" s="78" t="s">
        <v>975</v>
      </c>
      <c r="C304" s="78">
        <v>0</v>
      </c>
      <c r="E304" s="78"/>
      <c r="F304" s="78"/>
      <c r="O304" s="79" t="str">
        <f t="shared" si="5"/>
        <v>IN</v>
      </c>
      <c r="P304" s="69"/>
    </row>
    <row r="305" spans="1:16" ht="21" hidden="1">
      <c r="A305" s="50">
        <v>296</v>
      </c>
      <c r="B305" s="78" t="s">
        <v>976</v>
      </c>
      <c r="C305" s="78">
        <v>0</v>
      </c>
      <c r="E305" s="78"/>
      <c r="F305" s="78"/>
      <c r="O305" s="79" t="str">
        <f t="shared" si="5"/>
        <v>IN</v>
      </c>
      <c r="P305" s="69"/>
    </row>
    <row r="306" spans="1:16" ht="21" hidden="1">
      <c r="A306" s="50">
        <v>297</v>
      </c>
      <c r="B306" s="78" t="s">
        <v>977</v>
      </c>
      <c r="C306" s="78">
        <v>0</v>
      </c>
      <c r="E306" s="78"/>
      <c r="F306" s="78"/>
      <c r="O306" s="79" t="str">
        <f t="shared" si="5"/>
        <v>IN</v>
      </c>
      <c r="P306" s="69"/>
    </row>
    <row r="307" spans="1:16" ht="21" hidden="1">
      <c r="A307" s="50">
        <v>298</v>
      </c>
      <c r="B307" s="78" t="s">
        <v>978</v>
      </c>
      <c r="C307" s="78">
        <v>0</v>
      </c>
      <c r="E307" s="78"/>
      <c r="F307" s="78"/>
      <c r="O307" s="79" t="str">
        <f t="shared" si="5"/>
        <v>IN</v>
      </c>
      <c r="P307" s="69"/>
    </row>
    <row r="308" spans="1:16" ht="21" hidden="1">
      <c r="A308" s="50">
        <v>299</v>
      </c>
      <c r="B308" s="78" t="s">
        <v>979</v>
      </c>
      <c r="C308" s="78">
        <v>0</v>
      </c>
      <c r="E308" s="78"/>
      <c r="F308" s="78"/>
      <c r="O308" s="79" t="str">
        <f t="shared" si="5"/>
        <v>IN</v>
      </c>
      <c r="P308" s="69"/>
    </row>
    <row r="309" spans="1:16" ht="21" hidden="1">
      <c r="A309" s="50">
        <v>300</v>
      </c>
      <c r="B309" s="78" t="s">
        <v>980</v>
      </c>
      <c r="C309" s="78">
        <v>0</v>
      </c>
      <c r="E309" s="78"/>
      <c r="F309" s="78"/>
      <c r="O309" s="79" t="str">
        <f t="shared" si="5"/>
        <v>IN</v>
      </c>
      <c r="P309" s="69"/>
    </row>
    <row r="310" spans="1:16" ht="21" hidden="1">
      <c r="A310" s="50">
        <v>301</v>
      </c>
      <c r="B310" s="78" t="s">
        <v>981</v>
      </c>
      <c r="C310" s="78">
        <v>0</v>
      </c>
      <c r="E310" s="78"/>
      <c r="F310" s="78"/>
      <c r="O310" s="79" t="str">
        <f t="shared" si="5"/>
        <v>IN</v>
      </c>
      <c r="P310" s="69"/>
    </row>
    <row r="311" spans="1:16" ht="21" hidden="1">
      <c r="A311" s="50">
        <v>302</v>
      </c>
      <c r="B311" s="78" t="s">
        <v>982</v>
      </c>
      <c r="C311" s="78">
        <v>0</v>
      </c>
      <c r="E311" s="78"/>
      <c r="F311" s="78"/>
      <c r="O311" s="79" t="str">
        <f t="shared" si="5"/>
        <v>IN</v>
      </c>
      <c r="P311" s="69"/>
    </row>
    <row r="312" spans="1:16" ht="21" hidden="1">
      <c r="A312" s="50">
        <v>303</v>
      </c>
      <c r="B312" s="78" t="s">
        <v>983</v>
      </c>
      <c r="C312" s="78">
        <v>0</v>
      </c>
      <c r="E312" s="78"/>
      <c r="F312" s="78"/>
      <c r="O312" s="79" t="str">
        <f t="shared" si="5"/>
        <v>IN</v>
      </c>
      <c r="P312" s="69"/>
    </row>
    <row r="313" spans="1:16" ht="21" hidden="1">
      <c r="A313" s="50">
        <v>304</v>
      </c>
      <c r="B313" s="78" t="s">
        <v>984</v>
      </c>
      <c r="C313" s="78">
        <v>0</v>
      </c>
      <c r="E313" s="78"/>
      <c r="F313" s="78"/>
      <c r="O313" s="79" t="str">
        <f t="shared" si="5"/>
        <v>IN</v>
      </c>
      <c r="P313" s="69"/>
    </row>
    <row r="314" spans="1:16" ht="21" hidden="1">
      <c r="A314" s="50">
        <v>305</v>
      </c>
      <c r="B314" s="78" t="s">
        <v>985</v>
      </c>
      <c r="C314" s="78">
        <v>0</v>
      </c>
      <c r="E314" s="78"/>
      <c r="F314" s="78"/>
      <c r="O314" s="79" t="str">
        <f t="shared" si="5"/>
        <v>IN</v>
      </c>
      <c r="P314" s="69"/>
    </row>
    <row r="315" spans="1:16" ht="21" hidden="1">
      <c r="A315" s="50">
        <v>306</v>
      </c>
      <c r="B315" s="78" t="s">
        <v>986</v>
      </c>
      <c r="C315" s="78">
        <v>0</v>
      </c>
      <c r="E315" s="78"/>
      <c r="F315" s="78"/>
      <c r="O315" s="79" t="str">
        <f t="shared" si="5"/>
        <v>IN</v>
      </c>
      <c r="P315" s="69"/>
    </row>
    <row r="316" spans="1:16" ht="21" hidden="1">
      <c r="A316" s="50">
        <v>307</v>
      </c>
      <c r="B316" s="78" t="s">
        <v>987</v>
      </c>
      <c r="C316" s="78">
        <v>0</v>
      </c>
      <c r="E316" s="78"/>
      <c r="F316" s="78"/>
      <c r="O316" s="79" t="str">
        <f t="shared" si="5"/>
        <v>IN</v>
      </c>
      <c r="P316" s="69"/>
    </row>
    <row r="317" spans="1:16" ht="21" hidden="1">
      <c r="A317" s="50">
        <v>308</v>
      </c>
      <c r="B317" s="78" t="s">
        <v>988</v>
      </c>
      <c r="C317" s="78">
        <v>0</v>
      </c>
      <c r="E317" s="78"/>
      <c r="F317" s="78"/>
      <c r="O317" s="79" t="str">
        <f t="shared" si="5"/>
        <v>IN</v>
      </c>
      <c r="P317" s="69"/>
    </row>
    <row r="318" spans="1:16" ht="21" hidden="1">
      <c r="A318" s="50">
        <v>309</v>
      </c>
      <c r="B318" s="78" t="s">
        <v>989</v>
      </c>
      <c r="C318" s="78">
        <v>0</v>
      </c>
      <c r="E318" s="78"/>
      <c r="F318" s="78"/>
      <c r="O318" s="79" t="str">
        <f t="shared" si="5"/>
        <v>IN</v>
      </c>
      <c r="P318" s="69"/>
    </row>
    <row r="319" spans="1:16" ht="21" hidden="1">
      <c r="A319" s="50">
        <v>310</v>
      </c>
      <c r="B319" s="78" t="s">
        <v>990</v>
      </c>
      <c r="C319" s="78">
        <v>0</v>
      </c>
      <c r="E319" s="78"/>
      <c r="F319" s="78"/>
      <c r="O319" s="79" t="str">
        <f t="shared" si="5"/>
        <v>IN</v>
      </c>
      <c r="P319" s="69"/>
    </row>
    <row r="320" spans="1:16" ht="21" hidden="1">
      <c r="A320" s="50">
        <v>311</v>
      </c>
      <c r="B320" s="78" t="s">
        <v>991</v>
      </c>
      <c r="C320" s="78">
        <v>0</v>
      </c>
      <c r="E320" s="78"/>
      <c r="F320" s="78"/>
      <c r="O320" s="79" t="str">
        <f t="shared" si="5"/>
        <v>IN</v>
      </c>
      <c r="P320" s="69"/>
    </row>
    <row r="321" spans="1:16" ht="21" hidden="1">
      <c r="A321" s="50">
        <v>312</v>
      </c>
      <c r="B321" s="78" t="s">
        <v>992</v>
      </c>
      <c r="C321" s="78">
        <v>0</v>
      </c>
      <c r="E321" s="78"/>
      <c r="F321" s="78"/>
      <c r="O321" s="79" t="str">
        <f t="shared" si="5"/>
        <v>IN</v>
      </c>
      <c r="P321" s="69"/>
    </row>
    <row r="322" spans="1:16" ht="21" hidden="1">
      <c r="A322" s="50">
        <v>313</v>
      </c>
      <c r="B322" s="78" t="s">
        <v>993</v>
      </c>
      <c r="C322" s="78">
        <v>0</v>
      </c>
      <c r="E322" s="78"/>
      <c r="F322" s="78"/>
      <c r="O322" s="79" t="str">
        <f t="shared" si="5"/>
        <v>IN</v>
      </c>
      <c r="P322" s="69"/>
    </row>
    <row r="323" spans="1:16" ht="21" hidden="1">
      <c r="A323" s="50">
        <v>314</v>
      </c>
      <c r="B323" s="78" t="s">
        <v>994</v>
      </c>
      <c r="C323" s="78">
        <v>0</v>
      </c>
      <c r="E323" s="78"/>
      <c r="F323" s="78"/>
      <c r="O323" s="79" t="str">
        <f t="shared" si="5"/>
        <v>IN</v>
      </c>
      <c r="P323" s="69"/>
    </row>
    <row r="324" spans="1:16" ht="21" hidden="1">
      <c r="A324" s="50">
        <v>315</v>
      </c>
      <c r="B324" s="78" t="s">
        <v>995</v>
      </c>
      <c r="C324" s="78">
        <v>0</v>
      </c>
      <c r="E324" s="78"/>
      <c r="F324" s="78"/>
      <c r="O324" s="79" t="str">
        <f t="shared" si="5"/>
        <v>IN</v>
      </c>
      <c r="P324" s="69"/>
    </row>
    <row r="325" spans="1:16" ht="21" hidden="1">
      <c r="A325" s="50">
        <v>316</v>
      </c>
      <c r="B325" s="78" t="s">
        <v>996</v>
      </c>
      <c r="C325" s="78">
        <v>0</v>
      </c>
      <c r="E325" s="78"/>
      <c r="F325" s="78"/>
      <c r="O325" s="79" t="str">
        <f t="shared" si="5"/>
        <v>IN</v>
      </c>
      <c r="P325" s="69"/>
    </row>
    <row r="326" spans="1:16" ht="21" hidden="1">
      <c r="A326" s="50">
        <v>317</v>
      </c>
      <c r="B326" s="78" t="s">
        <v>997</v>
      </c>
      <c r="C326" s="78">
        <v>0</v>
      </c>
      <c r="E326" s="78"/>
      <c r="F326" s="78"/>
      <c r="O326" s="79" t="str">
        <f t="shared" si="5"/>
        <v>IN</v>
      </c>
      <c r="P326" s="69"/>
    </row>
    <row r="327" spans="1:16" ht="21" hidden="1">
      <c r="A327" s="50">
        <v>318</v>
      </c>
      <c r="B327" s="78" t="s">
        <v>998</v>
      </c>
      <c r="C327" s="78">
        <v>0</v>
      </c>
      <c r="E327" s="78"/>
      <c r="F327" s="78"/>
      <c r="O327" s="79" t="str">
        <f t="shared" si="5"/>
        <v>IN</v>
      </c>
      <c r="P327" s="69"/>
    </row>
    <row r="328" spans="1:16" ht="21" hidden="1">
      <c r="A328" s="50">
        <v>319</v>
      </c>
      <c r="B328" s="78" t="s">
        <v>999</v>
      </c>
      <c r="C328" s="78">
        <v>0</v>
      </c>
      <c r="E328" s="78"/>
      <c r="F328" s="78"/>
      <c r="O328" s="79" t="str">
        <f t="shared" si="5"/>
        <v>IN</v>
      </c>
      <c r="P328" s="69"/>
    </row>
    <row r="329" spans="1:16" ht="21" hidden="1">
      <c r="A329" s="50">
        <v>320</v>
      </c>
      <c r="B329" s="78" t="s">
        <v>1000</v>
      </c>
      <c r="C329" s="78">
        <v>0</v>
      </c>
      <c r="E329" s="78"/>
      <c r="F329" s="78"/>
      <c r="O329" s="79" t="str">
        <f t="shared" si="5"/>
        <v>IN</v>
      </c>
      <c r="P329" s="69"/>
    </row>
    <row r="330" spans="1:16" ht="21" hidden="1">
      <c r="A330" s="50">
        <v>321</v>
      </c>
      <c r="B330" s="78" t="s">
        <v>1001</v>
      </c>
      <c r="C330" s="78">
        <v>0</v>
      </c>
      <c r="E330" s="78"/>
      <c r="F330" s="78"/>
      <c r="O330" s="79" t="str">
        <f t="shared" si="5"/>
        <v>IN</v>
      </c>
      <c r="P330" s="69"/>
    </row>
    <row r="331" spans="1:16" ht="21" hidden="1">
      <c r="A331" s="50">
        <v>322</v>
      </c>
      <c r="B331" s="78" t="s">
        <v>1002</v>
      </c>
      <c r="C331" s="78">
        <v>0</v>
      </c>
      <c r="E331" s="78"/>
      <c r="F331" s="78"/>
      <c r="O331" s="79" t="str">
        <f t="shared" si="5"/>
        <v>IN</v>
      </c>
      <c r="P331" s="69"/>
    </row>
    <row r="332" spans="1:16" ht="21" hidden="1">
      <c r="A332" s="50">
        <v>323</v>
      </c>
      <c r="B332" s="78" t="s">
        <v>1003</v>
      </c>
      <c r="C332" s="78">
        <v>0</v>
      </c>
      <c r="E332" s="78"/>
      <c r="F332" s="78"/>
      <c r="O332" s="79" t="str">
        <f t="shared" si="5"/>
        <v>IN</v>
      </c>
      <c r="P332" s="69"/>
    </row>
    <row r="333" spans="1:16" ht="21" hidden="1">
      <c r="A333" s="50">
        <v>324</v>
      </c>
      <c r="B333" s="78" t="s">
        <v>1004</v>
      </c>
      <c r="C333" s="78">
        <v>0</v>
      </c>
      <c r="E333" s="78"/>
      <c r="F333" s="78"/>
      <c r="O333" s="79" t="str">
        <f t="shared" si="5"/>
        <v>IN</v>
      </c>
      <c r="P333" s="69"/>
    </row>
    <row r="334" spans="1:16" ht="21" hidden="1">
      <c r="A334" s="50">
        <v>325</v>
      </c>
      <c r="B334" s="78" t="s">
        <v>1005</v>
      </c>
      <c r="C334" s="78">
        <v>0</v>
      </c>
      <c r="E334" s="78"/>
      <c r="F334" s="78"/>
      <c r="O334" s="79" t="str">
        <f t="shared" si="5"/>
        <v>IN</v>
      </c>
      <c r="P334" s="69"/>
    </row>
    <row r="335" spans="1:16" ht="21" hidden="1">
      <c r="A335" s="50">
        <v>326</v>
      </c>
      <c r="B335" s="78" t="s">
        <v>1006</v>
      </c>
      <c r="C335" s="78">
        <v>0</v>
      </c>
      <c r="E335" s="78"/>
      <c r="F335" s="78"/>
      <c r="O335" s="79" t="str">
        <f t="shared" si="5"/>
        <v>IN</v>
      </c>
      <c r="P335" s="69"/>
    </row>
    <row r="336" spans="1:16" ht="21" hidden="1">
      <c r="A336" s="50">
        <v>327</v>
      </c>
      <c r="B336" s="78" t="s">
        <v>1007</v>
      </c>
      <c r="C336" s="78">
        <v>0</v>
      </c>
      <c r="E336" s="78"/>
      <c r="F336" s="78"/>
      <c r="O336" s="79" t="str">
        <f t="shared" si="5"/>
        <v>IN</v>
      </c>
      <c r="P336" s="69"/>
    </row>
    <row r="337" spans="1:16" ht="21" hidden="1">
      <c r="A337" s="50">
        <v>328</v>
      </c>
      <c r="B337" s="78" t="s">
        <v>1008</v>
      </c>
      <c r="C337" s="78">
        <v>0</v>
      </c>
      <c r="E337" s="78"/>
      <c r="F337" s="78"/>
      <c r="O337" s="79" t="str">
        <f t="shared" ref="O337:O400" si="6">HYPERLINK(CONCATENATE("Project Name\01- Inspection Request - IR\STR\",B337,"-",C337,".PDF"),"IN")</f>
        <v>IN</v>
      </c>
      <c r="P337" s="69"/>
    </row>
    <row r="338" spans="1:16" ht="21" hidden="1">
      <c r="A338" s="50">
        <v>329</v>
      </c>
      <c r="B338" s="78" t="s">
        <v>1009</v>
      </c>
      <c r="C338" s="78">
        <v>0</v>
      </c>
      <c r="E338" s="78"/>
      <c r="F338" s="78"/>
      <c r="O338" s="79" t="str">
        <f t="shared" si="6"/>
        <v>IN</v>
      </c>
      <c r="P338" s="69"/>
    </row>
    <row r="339" spans="1:16" ht="21" hidden="1">
      <c r="A339" s="50">
        <v>330</v>
      </c>
      <c r="B339" s="78" t="s">
        <v>1010</v>
      </c>
      <c r="C339" s="78">
        <v>0</v>
      </c>
      <c r="E339" s="78"/>
      <c r="F339" s="78"/>
      <c r="O339" s="79" t="str">
        <f t="shared" si="6"/>
        <v>IN</v>
      </c>
      <c r="P339" s="69"/>
    </row>
    <row r="340" spans="1:16" ht="21" hidden="1">
      <c r="A340" s="50">
        <v>331</v>
      </c>
      <c r="B340" s="78" t="s">
        <v>1011</v>
      </c>
      <c r="C340" s="78">
        <v>0</v>
      </c>
      <c r="E340" s="78"/>
      <c r="F340" s="78"/>
      <c r="O340" s="79" t="str">
        <f t="shared" si="6"/>
        <v>IN</v>
      </c>
      <c r="P340" s="69"/>
    </row>
    <row r="341" spans="1:16" ht="21" hidden="1">
      <c r="A341" s="50">
        <v>332</v>
      </c>
      <c r="B341" s="78" t="s">
        <v>1012</v>
      </c>
      <c r="C341" s="78">
        <v>0</v>
      </c>
      <c r="E341" s="78"/>
      <c r="F341" s="78"/>
      <c r="O341" s="79" t="str">
        <f t="shared" si="6"/>
        <v>IN</v>
      </c>
      <c r="P341" s="69"/>
    </row>
    <row r="342" spans="1:16" ht="21" hidden="1">
      <c r="A342" s="50">
        <v>333</v>
      </c>
      <c r="B342" s="78" t="s">
        <v>1013</v>
      </c>
      <c r="C342" s="78">
        <v>0</v>
      </c>
      <c r="E342" s="78"/>
      <c r="F342" s="78"/>
      <c r="O342" s="79" t="str">
        <f t="shared" si="6"/>
        <v>IN</v>
      </c>
      <c r="P342" s="69"/>
    </row>
    <row r="343" spans="1:16" ht="21" hidden="1">
      <c r="A343" s="50">
        <v>334</v>
      </c>
      <c r="B343" s="78" t="s">
        <v>1014</v>
      </c>
      <c r="C343" s="78">
        <v>0</v>
      </c>
      <c r="E343" s="78"/>
      <c r="F343" s="78"/>
      <c r="O343" s="79" t="str">
        <f t="shared" si="6"/>
        <v>IN</v>
      </c>
      <c r="P343" s="69"/>
    </row>
    <row r="344" spans="1:16" ht="21" hidden="1">
      <c r="A344" s="50">
        <v>335</v>
      </c>
      <c r="B344" s="78" t="s">
        <v>1015</v>
      </c>
      <c r="C344" s="78">
        <v>0</v>
      </c>
      <c r="E344" s="78"/>
      <c r="F344" s="78"/>
      <c r="O344" s="79" t="str">
        <f t="shared" si="6"/>
        <v>IN</v>
      </c>
      <c r="P344" s="69"/>
    </row>
    <row r="345" spans="1:16" ht="21" hidden="1">
      <c r="A345" s="50">
        <v>336</v>
      </c>
      <c r="B345" s="78" t="s">
        <v>1016</v>
      </c>
      <c r="C345" s="78">
        <v>0</v>
      </c>
      <c r="E345" s="78"/>
      <c r="F345" s="78"/>
      <c r="O345" s="79" t="str">
        <f t="shared" si="6"/>
        <v>IN</v>
      </c>
      <c r="P345" s="69"/>
    </row>
    <row r="346" spans="1:16" ht="21" hidden="1">
      <c r="A346" s="50">
        <v>337</v>
      </c>
      <c r="B346" s="78" t="s">
        <v>1017</v>
      </c>
      <c r="C346" s="78">
        <v>0</v>
      </c>
      <c r="E346" s="78"/>
      <c r="F346" s="78"/>
      <c r="O346" s="79" t="str">
        <f t="shared" si="6"/>
        <v>IN</v>
      </c>
      <c r="P346" s="69"/>
    </row>
    <row r="347" spans="1:16" ht="21" hidden="1">
      <c r="A347" s="50">
        <v>338</v>
      </c>
      <c r="B347" s="78" t="s">
        <v>1018</v>
      </c>
      <c r="C347" s="78">
        <v>0</v>
      </c>
      <c r="E347" s="78"/>
      <c r="F347" s="78"/>
      <c r="O347" s="79" t="str">
        <f t="shared" si="6"/>
        <v>IN</v>
      </c>
      <c r="P347" s="69"/>
    </row>
    <row r="348" spans="1:16" ht="21" hidden="1">
      <c r="A348" s="50">
        <v>339</v>
      </c>
      <c r="B348" s="78" t="s">
        <v>1019</v>
      </c>
      <c r="C348" s="78">
        <v>0</v>
      </c>
      <c r="E348" s="78"/>
      <c r="F348" s="78"/>
      <c r="O348" s="79" t="str">
        <f t="shared" si="6"/>
        <v>IN</v>
      </c>
      <c r="P348" s="69"/>
    </row>
    <row r="349" spans="1:16" ht="21" hidden="1">
      <c r="A349" s="50">
        <v>340</v>
      </c>
      <c r="B349" s="78" t="s">
        <v>1020</v>
      </c>
      <c r="C349" s="78">
        <v>0</v>
      </c>
      <c r="E349" s="78"/>
      <c r="F349" s="78"/>
      <c r="O349" s="79" t="str">
        <f t="shared" si="6"/>
        <v>IN</v>
      </c>
      <c r="P349" s="69"/>
    </row>
    <row r="350" spans="1:16" ht="21" hidden="1">
      <c r="A350" s="50">
        <v>341</v>
      </c>
      <c r="B350" s="78" t="s">
        <v>1021</v>
      </c>
      <c r="C350" s="78">
        <v>0</v>
      </c>
      <c r="E350" s="78"/>
      <c r="F350" s="78"/>
      <c r="O350" s="79" t="str">
        <f t="shared" si="6"/>
        <v>IN</v>
      </c>
      <c r="P350" s="69"/>
    </row>
    <row r="351" spans="1:16" ht="21" hidden="1">
      <c r="A351" s="50">
        <v>342</v>
      </c>
      <c r="B351" s="78" t="s">
        <v>1022</v>
      </c>
      <c r="C351" s="78">
        <v>0</v>
      </c>
      <c r="E351" s="78"/>
      <c r="F351" s="78"/>
      <c r="O351" s="79" t="str">
        <f t="shared" si="6"/>
        <v>IN</v>
      </c>
      <c r="P351" s="69"/>
    </row>
    <row r="352" spans="1:16" ht="21" hidden="1">
      <c r="A352" s="50">
        <v>343</v>
      </c>
      <c r="B352" s="78" t="s">
        <v>1023</v>
      </c>
      <c r="C352" s="78">
        <v>0</v>
      </c>
      <c r="E352" s="78"/>
      <c r="F352" s="78"/>
      <c r="O352" s="79" t="str">
        <f t="shared" si="6"/>
        <v>IN</v>
      </c>
      <c r="P352" s="69"/>
    </row>
    <row r="353" spans="1:16" ht="21" hidden="1">
      <c r="A353" s="50">
        <v>344</v>
      </c>
      <c r="B353" s="78" t="s">
        <v>1024</v>
      </c>
      <c r="C353" s="78">
        <v>0</v>
      </c>
      <c r="E353" s="78"/>
      <c r="F353" s="78"/>
      <c r="O353" s="79" t="str">
        <f t="shared" si="6"/>
        <v>IN</v>
      </c>
      <c r="P353" s="69"/>
    </row>
    <row r="354" spans="1:16" ht="21" hidden="1">
      <c r="A354" s="50">
        <v>345</v>
      </c>
      <c r="B354" s="78" t="s">
        <v>1025</v>
      </c>
      <c r="C354" s="78">
        <v>0</v>
      </c>
      <c r="E354" s="78"/>
      <c r="F354" s="78"/>
      <c r="O354" s="79" t="str">
        <f t="shared" si="6"/>
        <v>IN</v>
      </c>
      <c r="P354" s="69"/>
    </row>
    <row r="355" spans="1:16" ht="21" hidden="1">
      <c r="A355" s="50">
        <v>346</v>
      </c>
      <c r="B355" s="78" t="s">
        <v>1026</v>
      </c>
      <c r="C355" s="78">
        <v>0</v>
      </c>
      <c r="E355" s="78"/>
      <c r="F355" s="78"/>
      <c r="O355" s="79" t="str">
        <f t="shared" si="6"/>
        <v>IN</v>
      </c>
      <c r="P355" s="69"/>
    </row>
    <row r="356" spans="1:16" ht="21" hidden="1">
      <c r="A356" s="50">
        <v>347</v>
      </c>
      <c r="B356" s="78" t="s">
        <v>1027</v>
      </c>
      <c r="C356" s="78">
        <v>0</v>
      </c>
      <c r="E356" s="78"/>
      <c r="F356" s="78"/>
      <c r="O356" s="79" t="str">
        <f t="shared" si="6"/>
        <v>IN</v>
      </c>
      <c r="P356" s="69"/>
    </row>
    <row r="357" spans="1:16" ht="21" hidden="1">
      <c r="A357" s="50">
        <v>348</v>
      </c>
      <c r="B357" s="78" t="s">
        <v>1028</v>
      </c>
      <c r="C357" s="78">
        <v>0</v>
      </c>
      <c r="E357" s="78"/>
      <c r="F357" s="78"/>
      <c r="O357" s="79" t="str">
        <f t="shared" si="6"/>
        <v>IN</v>
      </c>
      <c r="P357" s="69"/>
    </row>
    <row r="358" spans="1:16" ht="21" hidden="1">
      <c r="A358" s="50">
        <v>349</v>
      </c>
      <c r="B358" s="78" t="s">
        <v>1029</v>
      </c>
      <c r="C358" s="78">
        <v>0</v>
      </c>
      <c r="E358" s="78"/>
      <c r="F358" s="78"/>
      <c r="O358" s="79" t="str">
        <f t="shared" si="6"/>
        <v>IN</v>
      </c>
      <c r="P358" s="69"/>
    </row>
    <row r="359" spans="1:16" ht="21" hidden="1">
      <c r="A359" s="50">
        <v>350</v>
      </c>
      <c r="B359" s="78" t="s">
        <v>1030</v>
      </c>
      <c r="C359" s="78">
        <v>0</v>
      </c>
      <c r="E359" s="78"/>
      <c r="F359" s="78"/>
      <c r="O359" s="79" t="str">
        <f t="shared" si="6"/>
        <v>IN</v>
      </c>
      <c r="P359" s="69"/>
    </row>
    <row r="360" spans="1:16" ht="21" hidden="1">
      <c r="A360" s="50">
        <v>351</v>
      </c>
      <c r="B360" s="78" t="s">
        <v>1031</v>
      </c>
      <c r="C360" s="78">
        <v>0</v>
      </c>
      <c r="E360" s="78"/>
      <c r="F360" s="78"/>
      <c r="O360" s="79" t="str">
        <f t="shared" si="6"/>
        <v>IN</v>
      </c>
      <c r="P360" s="69"/>
    </row>
    <row r="361" spans="1:16" ht="21" hidden="1">
      <c r="A361" s="50">
        <v>352</v>
      </c>
      <c r="B361" s="78" t="s">
        <v>1032</v>
      </c>
      <c r="C361" s="78">
        <v>0</v>
      </c>
      <c r="E361" s="78"/>
      <c r="F361" s="78"/>
      <c r="O361" s="79" t="str">
        <f t="shared" si="6"/>
        <v>IN</v>
      </c>
      <c r="P361" s="69"/>
    </row>
    <row r="362" spans="1:16" ht="21" hidden="1">
      <c r="A362" s="50">
        <v>353</v>
      </c>
      <c r="B362" s="78" t="s">
        <v>1033</v>
      </c>
      <c r="C362" s="78">
        <v>0</v>
      </c>
      <c r="E362" s="78"/>
      <c r="F362" s="78"/>
      <c r="O362" s="79" t="str">
        <f t="shared" si="6"/>
        <v>IN</v>
      </c>
      <c r="P362" s="69"/>
    </row>
    <row r="363" spans="1:16" ht="21" hidden="1">
      <c r="A363" s="50">
        <v>354</v>
      </c>
      <c r="B363" s="78" t="s">
        <v>1034</v>
      </c>
      <c r="C363" s="78">
        <v>0</v>
      </c>
      <c r="E363" s="78"/>
      <c r="F363" s="78"/>
      <c r="O363" s="79" t="str">
        <f t="shared" si="6"/>
        <v>IN</v>
      </c>
      <c r="P363" s="69"/>
    </row>
    <row r="364" spans="1:16" ht="21" hidden="1">
      <c r="A364" s="50">
        <v>355</v>
      </c>
      <c r="B364" s="78" t="s">
        <v>1035</v>
      </c>
      <c r="C364" s="78">
        <v>0</v>
      </c>
      <c r="E364" s="78"/>
      <c r="F364" s="78"/>
      <c r="O364" s="79" t="str">
        <f t="shared" si="6"/>
        <v>IN</v>
      </c>
      <c r="P364" s="69"/>
    </row>
    <row r="365" spans="1:16" ht="21" hidden="1">
      <c r="A365" s="50">
        <v>356</v>
      </c>
      <c r="B365" s="78" t="s">
        <v>1036</v>
      </c>
      <c r="C365" s="78">
        <v>0</v>
      </c>
      <c r="E365" s="78"/>
      <c r="F365" s="78"/>
      <c r="O365" s="79" t="str">
        <f t="shared" si="6"/>
        <v>IN</v>
      </c>
      <c r="P365" s="69"/>
    </row>
    <row r="366" spans="1:16" ht="21" hidden="1">
      <c r="A366" s="50">
        <v>357</v>
      </c>
      <c r="B366" s="78" t="s">
        <v>1037</v>
      </c>
      <c r="C366" s="78">
        <v>0</v>
      </c>
      <c r="E366" s="78"/>
      <c r="F366" s="78"/>
      <c r="O366" s="79" t="str">
        <f t="shared" si="6"/>
        <v>IN</v>
      </c>
      <c r="P366" s="69"/>
    </row>
    <row r="367" spans="1:16" ht="21" hidden="1">
      <c r="A367" s="50">
        <v>358</v>
      </c>
      <c r="B367" s="78" t="s">
        <v>1038</v>
      </c>
      <c r="C367" s="78">
        <v>0</v>
      </c>
      <c r="E367" s="78"/>
      <c r="F367" s="78"/>
      <c r="O367" s="79" t="str">
        <f t="shared" si="6"/>
        <v>IN</v>
      </c>
      <c r="P367" s="69"/>
    </row>
    <row r="368" spans="1:16" ht="21" hidden="1">
      <c r="A368" s="50">
        <v>359</v>
      </c>
      <c r="B368" s="78" t="s">
        <v>1039</v>
      </c>
      <c r="C368" s="78">
        <v>0</v>
      </c>
      <c r="E368" s="78"/>
      <c r="F368" s="78"/>
      <c r="O368" s="79" t="str">
        <f t="shared" si="6"/>
        <v>IN</v>
      </c>
      <c r="P368" s="69"/>
    </row>
    <row r="369" spans="1:16" ht="21" hidden="1">
      <c r="A369" s="50">
        <v>360</v>
      </c>
      <c r="B369" s="78" t="s">
        <v>1040</v>
      </c>
      <c r="C369" s="78">
        <v>0</v>
      </c>
      <c r="E369" s="78"/>
      <c r="F369" s="78"/>
      <c r="O369" s="79" t="str">
        <f t="shared" si="6"/>
        <v>IN</v>
      </c>
      <c r="P369" s="69"/>
    </row>
    <row r="370" spans="1:16" ht="21" hidden="1">
      <c r="A370" s="50">
        <v>361</v>
      </c>
      <c r="B370" s="78" t="s">
        <v>1041</v>
      </c>
      <c r="C370" s="78">
        <v>0</v>
      </c>
      <c r="E370" s="78"/>
      <c r="F370" s="78"/>
      <c r="O370" s="79" t="str">
        <f t="shared" si="6"/>
        <v>IN</v>
      </c>
      <c r="P370" s="69"/>
    </row>
    <row r="371" spans="1:16" ht="21" hidden="1">
      <c r="A371" s="50">
        <v>362</v>
      </c>
      <c r="B371" s="78" t="s">
        <v>1042</v>
      </c>
      <c r="C371" s="78">
        <v>0</v>
      </c>
      <c r="E371" s="78"/>
      <c r="F371" s="78"/>
      <c r="O371" s="79" t="str">
        <f t="shared" si="6"/>
        <v>IN</v>
      </c>
      <c r="P371" s="69"/>
    </row>
    <row r="372" spans="1:16" ht="21" hidden="1">
      <c r="A372" s="50">
        <v>363</v>
      </c>
      <c r="B372" s="78" t="s">
        <v>1043</v>
      </c>
      <c r="C372" s="78">
        <v>0</v>
      </c>
      <c r="E372" s="78"/>
      <c r="F372" s="78"/>
      <c r="O372" s="79" t="str">
        <f t="shared" si="6"/>
        <v>IN</v>
      </c>
      <c r="P372" s="69"/>
    </row>
    <row r="373" spans="1:16" ht="21" hidden="1">
      <c r="A373" s="50">
        <v>364</v>
      </c>
      <c r="B373" s="78" t="s">
        <v>1044</v>
      </c>
      <c r="C373" s="78">
        <v>0</v>
      </c>
      <c r="E373" s="78"/>
      <c r="F373" s="78"/>
      <c r="O373" s="79" t="str">
        <f t="shared" si="6"/>
        <v>IN</v>
      </c>
      <c r="P373" s="69"/>
    </row>
    <row r="374" spans="1:16" ht="21" hidden="1">
      <c r="A374" s="50">
        <v>365</v>
      </c>
      <c r="B374" s="78" t="s">
        <v>1045</v>
      </c>
      <c r="C374" s="78">
        <v>0</v>
      </c>
      <c r="E374" s="78"/>
      <c r="F374" s="78"/>
      <c r="O374" s="79" t="str">
        <f t="shared" si="6"/>
        <v>IN</v>
      </c>
      <c r="P374" s="69"/>
    </row>
    <row r="375" spans="1:16" ht="21" hidden="1">
      <c r="A375" s="50">
        <v>366</v>
      </c>
      <c r="B375" s="78" t="s">
        <v>1046</v>
      </c>
      <c r="C375" s="78">
        <v>0</v>
      </c>
      <c r="E375" s="78"/>
      <c r="F375" s="78"/>
      <c r="O375" s="79" t="str">
        <f t="shared" si="6"/>
        <v>IN</v>
      </c>
      <c r="P375" s="69"/>
    </row>
    <row r="376" spans="1:16" ht="21" hidden="1">
      <c r="A376" s="50">
        <v>367</v>
      </c>
      <c r="B376" s="78" t="s">
        <v>1047</v>
      </c>
      <c r="C376" s="78">
        <v>0</v>
      </c>
      <c r="E376" s="78"/>
      <c r="F376" s="78"/>
      <c r="O376" s="79" t="str">
        <f t="shared" si="6"/>
        <v>IN</v>
      </c>
      <c r="P376" s="69"/>
    </row>
    <row r="377" spans="1:16" ht="21" hidden="1">
      <c r="A377" s="50">
        <v>368</v>
      </c>
      <c r="B377" s="78" t="s">
        <v>1048</v>
      </c>
      <c r="C377" s="78">
        <v>0</v>
      </c>
      <c r="E377" s="78"/>
      <c r="F377" s="78"/>
      <c r="O377" s="79" t="str">
        <f t="shared" si="6"/>
        <v>IN</v>
      </c>
      <c r="P377" s="69"/>
    </row>
    <row r="378" spans="1:16" ht="21" hidden="1">
      <c r="A378" s="50">
        <v>369</v>
      </c>
      <c r="B378" s="78" t="s">
        <v>1049</v>
      </c>
      <c r="C378" s="78">
        <v>0</v>
      </c>
      <c r="E378" s="78"/>
      <c r="F378" s="78"/>
      <c r="O378" s="79" t="str">
        <f t="shared" si="6"/>
        <v>IN</v>
      </c>
      <c r="P378" s="69"/>
    </row>
    <row r="379" spans="1:16" ht="21" hidden="1">
      <c r="A379" s="50">
        <v>370</v>
      </c>
      <c r="B379" s="78" t="s">
        <v>1050</v>
      </c>
      <c r="C379" s="78">
        <v>0</v>
      </c>
      <c r="E379" s="78"/>
      <c r="F379" s="78"/>
      <c r="O379" s="79" t="str">
        <f t="shared" si="6"/>
        <v>IN</v>
      </c>
      <c r="P379" s="69"/>
    </row>
    <row r="380" spans="1:16" ht="21" hidden="1">
      <c r="A380" s="50">
        <v>371</v>
      </c>
      <c r="B380" s="78" t="s">
        <v>1051</v>
      </c>
      <c r="C380" s="78">
        <v>0</v>
      </c>
      <c r="E380" s="78"/>
      <c r="F380" s="78"/>
      <c r="O380" s="79" t="str">
        <f t="shared" si="6"/>
        <v>IN</v>
      </c>
      <c r="P380" s="69"/>
    </row>
    <row r="381" spans="1:16" ht="21" hidden="1">
      <c r="A381" s="50">
        <v>372</v>
      </c>
      <c r="B381" s="78" t="s">
        <v>1052</v>
      </c>
      <c r="C381" s="78">
        <v>0</v>
      </c>
      <c r="E381" s="78"/>
      <c r="F381" s="78"/>
      <c r="O381" s="79" t="str">
        <f t="shared" si="6"/>
        <v>IN</v>
      </c>
      <c r="P381" s="69"/>
    </row>
    <row r="382" spans="1:16" ht="21" hidden="1">
      <c r="A382" s="50">
        <v>373</v>
      </c>
      <c r="B382" s="78" t="s">
        <v>1053</v>
      </c>
      <c r="C382" s="78">
        <v>0</v>
      </c>
      <c r="E382" s="78"/>
      <c r="F382" s="78"/>
      <c r="O382" s="79" t="str">
        <f t="shared" si="6"/>
        <v>IN</v>
      </c>
      <c r="P382" s="69"/>
    </row>
    <row r="383" spans="1:16" ht="21" hidden="1">
      <c r="A383" s="50">
        <v>374</v>
      </c>
      <c r="B383" s="78" t="s">
        <v>1054</v>
      </c>
      <c r="C383" s="78">
        <v>0</v>
      </c>
      <c r="E383" s="78"/>
      <c r="F383" s="78"/>
      <c r="O383" s="79" t="str">
        <f t="shared" si="6"/>
        <v>IN</v>
      </c>
      <c r="P383" s="69"/>
    </row>
    <row r="384" spans="1:16" ht="21" hidden="1">
      <c r="A384" s="50">
        <v>375</v>
      </c>
      <c r="B384" s="78" t="s">
        <v>1055</v>
      </c>
      <c r="C384" s="78">
        <v>0</v>
      </c>
      <c r="E384" s="78"/>
      <c r="F384" s="78"/>
      <c r="O384" s="79" t="str">
        <f t="shared" si="6"/>
        <v>IN</v>
      </c>
      <c r="P384" s="69"/>
    </row>
    <row r="385" spans="1:16" ht="21" hidden="1">
      <c r="A385" s="50">
        <v>376</v>
      </c>
      <c r="B385" s="78" t="s">
        <v>1056</v>
      </c>
      <c r="C385" s="78">
        <v>0</v>
      </c>
      <c r="E385" s="78"/>
      <c r="F385" s="78"/>
      <c r="O385" s="79" t="str">
        <f t="shared" si="6"/>
        <v>IN</v>
      </c>
      <c r="P385" s="69"/>
    </row>
    <row r="386" spans="1:16" ht="21" hidden="1">
      <c r="A386" s="50">
        <v>377</v>
      </c>
      <c r="B386" s="78" t="s">
        <v>1057</v>
      </c>
      <c r="C386" s="78">
        <v>0</v>
      </c>
      <c r="E386" s="78"/>
      <c r="F386" s="78"/>
      <c r="O386" s="79" t="str">
        <f t="shared" si="6"/>
        <v>IN</v>
      </c>
      <c r="P386" s="69"/>
    </row>
    <row r="387" spans="1:16" ht="21" hidden="1">
      <c r="A387" s="50">
        <v>378</v>
      </c>
      <c r="B387" s="78" t="s">
        <v>1058</v>
      </c>
      <c r="C387" s="78">
        <v>0</v>
      </c>
      <c r="E387" s="78"/>
      <c r="F387" s="78"/>
      <c r="O387" s="79" t="str">
        <f t="shared" si="6"/>
        <v>IN</v>
      </c>
      <c r="P387" s="69"/>
    </row>
    <row r="388" spans="1:16" ht="21" hidden="1">
      <c r="A388" s="50">
        <v>379</v>
      </c>
      <c r="B388" s="78" t="s">
        <v>1059</v>
      </c>
      <c r="C388" s="78">
        <v>0</v>
      </c>
      <c r="E388" s="78"/>
      <c r="F388" s="78"/>
      <c r="O388" s="79" t="str">
        <f t="shared" si="6"/>
        <v>IN</v>
      </c>
      <c r="P388" s="69"/>
    </row>
    <row r="389" spans="1:16" ht="21" hidden="1">
      <c r="A389" s="50">
        <v>380</v>
      </c>
      <c r="B389" s="78" t="s">
        <v>1060</v>
      </c>
      <c r="C389" s="78">
        <v>0</v>
      </c>
      <c r="E389" s="78"/>
      <c r="F389" s="78"/>
      <c r="O389" s="79" t="str">
        <f t="shared" si="6"/>
        <v>IN</v>
      </c>
      <c r="P389" s="69"/>
    </row>
    <row r="390" spans="1:16" ht="21" hidden="1">
      <c r="A390" s="50">
        <v>381</v>
      </c>
      <c r="B390" s="78" t="s">
        <v>1061</v>
      </c>
      <c r="C390" s="78">
        <v>0</v>
      </c>
      <c r="E390" s="78"/>
      <c r="F390" s="78"/>
      <c r="O390" s="79" t="str">
        <f t="shared" si="6"/>
        <v>IN</v>
      </c>
      <c r="P390" s="69"/>
    </row>
    <row r="391" spans="1:16" ht="21" hidden="1">
      <c r="A391" s="50">
        <v>382</v>
      </c>
      <c r="B391" s="78" t="s">
        <v>1062</v>
      </c>
      <c r="C391" s="78">
        <v>0</v>
      </c>
      <c r="E391" s="78"/>
      <c r="F391" s="78"/>
      <c r="O391" s="79" t="str">
        <f t="shared" si="6"/>
        <v>IN</v>
      </c>
      <c r="P391" s="69"/>
    </row>
    <row r="392" spans="1:16" ht="21" hidden="1">
      <c r="A392" s="50">
        <v>383</v>
      </c>
      <c r="B392" s="78" t="s">
        <v>1063</v>
      </c>
      <c r="C392" s="78">
        <v>0</v>
      </c>
      <c r="E392" s="78"/>
      <c r="F392" s="78"/>
      <c r="O392" s="79" t="str">
        <f t="shared" si="6"/>
        <v>IN</v>
      </c>
      <c r="P392" s="69"/>
    </row>
    <row r="393" spans="1:16" ht="21" hidden="1">
      <c r="A393" s="50">
        <v>384</v>
      </c>
      <c r="B393" s="78" t="s">
        <v>1064</v>
      </c>
      <c r="C393" s="78">
        <v>0</v>
      </c>
      <c r="E393" s="78"/>
      <c r="F393" s="78"/>
      <c r="O393" s="79" t="str">
        <f t="shared" si="6"/>
        <v>IN</v>
      </c>
      <c r="P393" s="69"/>
    </row>
    <row r="394" spans="1:16" ht="21" hidden="1">
      <c r="A394" s="50">
        <v>385</v>
      </c>
      <c r="B394" s="78" t="s">
        <v>1065</v>
      </c>
      <c r="C394" s="78">
        <v>0</v>
      </c>
      <c r="E394" s="78"/>
      <c r="F394" s="78"/>
      <c r="O394" s="79" t="str">
        <f t="shared" si="6"/>
        <v>IN</v>
      </c>
      <c r="P394" s="69"/>
    </row>
    <row r="395" spans="1:16" ht="21" hidden="1">
      <c r="A395" s="50">
        <v>386</v>
      </c>
      <c r="B395" s="78" t="s">
        <v>1066</v>
      </c>
      <c r="C395" s="78">
        <v>0</v>
      </c>
      <c r="E395" s="78"/>
      <c r="F395" s="78"/>
      <c r="O395" s="79" t="str">
        <f t="shared" si="6"/>
        <v>IN</v>
      </c>
      <c r="P395" s="69"/>
    </row>
    <row r="396" spans="1:16" ht="21" hidden="1">
      <c r="A396" s="50">
        <v>387</v>
      </c>
      <c r="B396" s="78" t="s">
        <v>1067</v>
      </c>
      <c r="C396" s="78">
        <v>0</v>
      </c>
      <c r="E396" s="78"/>
      <c r="F396" s="78"/>
      <c r="O396" s="79" t="str">
        <f t="shared" si="6"/>
        <v>IN</v>
      </c>
      <c r="P396" s="69"/>
    </row>
    <row r="397" spans="1:16" ht="21" hidden="1">
      <c r="A397" s="50">
        <v>388</v>
      </c>
      <c r="B397" s="78" t="s">
        <v>1068</v>
      </c>
      <c r="C397" s="78">
        <v>0</v>
      </c>
      <c r="E397" s="78"/>
      <c r="F397" s="78"/>
      <c r="O397" s="79" t="str">
        <f t="shared" si="6"/>
        <v>IN</v>
      </c>
      <c r="P397" s="69"/>
    </row>
    <row r="398" spans="1:16" ht="21" hidden="1">
      <c r="A398" s="50">
        <v>389</v>
      </c>
      <c r="B398" s="78" t="s">
        <v>1069</v>
      </c>
      <c r="C398" s="78">
        <v>0</v>
      </c>
      <c r="E398" s="78"/>
      <c r="F398" s="78"/>
      <c r="O398" s="79" t="str">
        <f t="shared" si="6"/>
        <v>IN</v>
      </c>
      <c r="P398" s="69"/>
    </row>
    <row r="399" spans="1:16" ht="21" hidden="1">
      <c r="A399" s="50">
        <v>390</v>
      </c>
      <c r="B399" s="78" t="s">
        <v>1070</v>
      </c>
      <c r="C399" s="78">
        <v>0</v>
      </c>
      <c r="E399" s="78"/>
      <c r="F399" s="78"/>
      <c r="O399" s="79" t="str">
        <f t="shared" si="6"/>
        <v>IN</v>
      </c>
      <c r="P399" s="69"/>
    </row>
    <row r="400" spans="1:16" ht="21" hidden="1">
      <c r="A400" s="50">
        <v>391</v>
      </c>
      <c r="B400" s="78" t="s">
        <v>1071</v>
      </c>
      <c r="C400" s="78">
        <v>0</v>
      </c>
      <c r="E400" s="78"/>
      <c r="F400" s="78"/>
      <c r="O400" s="79" t="str">
        <f t="shared" si="6"/>
        <v>IN</v>
      </c>
      <c r="P400" s="69"/>
    </row>
    <row r="401" spans="1:16" ht="21" hidden="1">
      <c r="A401" s="50">
        <v>392</v>
      </c>
      <c r="B401" s="78" t="s">
        <v>1072</v>
      </c>
      <c r="C401" s="78">
        <v>0</v>
      </c>
      <c r="E401" s="78"/>
      <c r="F401" s="78"/>
      <c r="O401" s="79" t="str">
        <f t="shared" ref="O401:O464" si="7">HYPERLINK(CONCATENATE("Project Name\01- Inspection Request - IR\STR\",B401,"-",C401,".PDF"),"IN")</f>
        <v>IN</v>
      </c>
      <c r="P401" s="69"/>
    </row>
    <row r="402" spans="1:16" ht="21" hidden="1">
      <c r="A402" s="50">
        <v>393</v>
      </c>
      <c r="B402" s="78" t="s">
        <v>1073</v>
      </c>
      <c r="C402" s="78">
        <v>0</v>
      </c>
      <c r="E402" s="78"/>
      <c r="F402" s="78"/>
      <c r="O402" s="79" t="str">
        <f t="shared" si="7"/>
        <v>IN</v>
      </c>
      <c r="P402" s="69"/>
    </row>
    <row r="403" spans="1:16" ht="21" hidden="1">
      <c r="A403" s="50">
        <v>394</v>
      </c>
      <c r="B403" s="78" t="s">
        <v>1074</v>
      </c>
      <c r="C403" s="78">
        <v>0</v>
      </c>
      <c r="E403" s="78"/>
      <c r="F403" s="78"/>
      <c r="O403" s="79" t="str">
        <f t="shared" si="7"/>
        <v>IN</v>
      </c>
      <c r="P403" s="69"/>
    </row>
    <row r="404" spans="1:16" ht="21" hidden="1">
      <c r="A404" s="50">
        <v>395</v>
      </c>
      <c r="B404" s="78" t="s">
        <v>1075</v>
      </c>
      <c r="C404" s="78">
        <v>0</v>
      </c>
      <c r="E404" s="78"/>
      <c r="F404" s="78"/>
      <c r="O404" s="79" t="str">
        <f t="shared" si="7"/>
        <v>IN</v>
      </c>
      <c r="P404" s="69"/>
    </row>
    <row r="405" spans="1:16" ht="21" hidden="1">
      <c r="A405" s="50">
        <v>396</v>
      </c>
      <c r="B405" s="78" t="s">
        <v>1076</v>
      </c>
      <c r="C405" s="78">
        <v>0</v>
      </c>
      <c r="E405" s="78"/>
      <c r="F405" s="78"/>
      <c r="O405" s="79" t="str">
        <f t="shared" si="7"/>
        <v>IN</v>
      </c>
      <c r="P405" s="69"/>
    </row>
    <row r="406" spans="1:16" ht="21" hidden="1">
      <c r="A406" s="50">
        <v>397</v>
      </c>
      <c r="B406" s="78" t="s">
        <v>1077</v>
      </c>
      <c r="C406" s="78">
        <v>0</v>
      </c>
      <c r="E406" s="78"/>
      <c r="F406" s="78"/>
      <c r="O406" s="79" t="str">
        <f t="shared" si="7"/>
        <v>IN</v>
      </c>
      <c r="P406" s="69"/>
    </row>
    <row r="407" spans="1:16" ht="21" hidden="1">
      <c r="A407" s="50">
        <v>398</v>
      </c>
      <c r="B407" s="78" t="s">
        <v>1078</v>
      </c>
      <c r="C407" s="78">
        <v>0</v>
      </c>
      <c r="E407" s="78"/>
      <c r="F407" s="78"/>
      <c r="O407" s="79" t="str">
        <f t="shared" si="7"/>
        <v>IN</v>
      </c>
      <c r="P407" s="69"/>
    </row>
    <row r="408" spans="1:16" ht="21" hidden="1">
      <c r="A408" s="50">
        <v>399</v>
      </c>
      <c r="B408" s="78" t="s">
        <v>1079</v>
      </c>
      <c r="C408" s="78">
        <v>0</v>
      </c>
      <c r="E408" s="78"/>
      <c r="F408" s="78"/>
      <c r="O408" s="79" t="str">
        <f t="shared" si="7"/>
        <v>IN</v>
      </c>
      <c r="P408" s="69"/>
    </row>
    <row r="409" spans="1:16" ht="21" hidden="1">
      <c r="A409" s="50">
        <v>400</v>
      </c>
      <c r="B409" s="78" t="s">
        <v>1080</v>
      </c>
      <c r="C409" s="78">
        <v>0</v>
      </c>
      <c r="E409" s="78"/>
      <c r="F409" s="78"/>
      <c r="O409" s="79" t="str">
        <f t="shared" si="7"/>
        <v>IN</v>
      </c>
      <c r="P409" s="69"/>
    </row>
    <row r="410" spans="1:16" ht="21" hidden="1">
      <c r="A410" s="50">
        <v>401</v>
      </c>
      <c r="B410" s="78" t="s">
        <v>1081</v>
      </c>
      <c r="C410" s="78">
        <v>0</v>
      </c>
      <c r="E410" s="78"/>
      <c r="F410" s="78"/>
      <c r="O410" s="79" t="str">
        <f t="shared" si="7"/>
        <v>IN</v>
      </c>
      <c r="P410" s="69"/>
    </row>
    <row r="411" spans="1:16" ht="21" hidden="1">
      <c r="A411" s="50">
        <v>402</v>
      </c>
      <c r="B411" s="78" t="s">
        <v>1082</v>
      </c>
      <c r="C411" s="78">
        <v>0</v>
      </c>
      <c r="E411" s="78"/>
      <c r="F411" s="78"/>
      <c r="O411" s="79" t="str">
        <f t="shared" si="7"/>
        <v>IN</v>
      </c>
      <c r="P411" s="69"/>
    </row>
    <row r="412" spans="1:16" ht="21" hidden="1">
      <c r="A412" s="50">
        <v>403</v>
      </c>
      <c r="B412" s="78" t="s">
        <v>1083</v>
      </c>
      <c r="C412" s="78">
        <v>0</v>
      </c>
      <c r="E412" s="78"/>
      <c r="F412" s="78"/>
      <c r="O412" s="79" t="str">
        <f t="shared" si="7"/>
        <v>IN</v>
      </c>
      <c r="P412" s="69"/>
    </row>
    <row r="413" spans="1:16" ht="21" hidden="1">
      <c r="A413" s="50">
        <v>404</v>
      </c>
      <c r="B413" s="78" t="s">
        <v>1084</v>
      </c>
      <c r="C413" s="78">
        <v>0</v>
      </c>
      <c r="E413" s="78"/>
      <c r="F413" s="78"/>
      <c r="O413" s="79" t="str">
        <f t="shared" si="7"/>
        <v>IN</v>
      </c>
      <c r="P413" s="69"/>
    </row>
    <row r="414" spans="1:16" ht="21" hidden="1">
      <c r="A414" s="50">
        <v>405</v>
      </c>
      <c r="B414" s="78" t="s">
        <v>1085</v>
      </c>
      <c r="C414" s="78">
        <v>0</v>
      </c>
      <c r="E414" s="78"/>
      <c r="F414" s="78"/>
      <c r="O414" s="79" t="str">
        <f t="shared" si="7"/>
        <v>IN</v>
      </c>
      <c r="P414" s="69"/>
    </row>
    <row r="415" spans="1:16" ht="21" hidden="1">
      <c r="A415" s="50">
        <v>406</v>
      </c>
      <c r="B415" s="78" t="s">
        <v>1086</v>
      </c>
      <c r="C415" s="78">
        <v>0</v>
      </c>
      <c r="E415" s="78"/>
      <c r="F415" s="78"/>
      <c r="O415" s="79" t="str">
        <f t="shared" si="7"/>
        <v>IN</v>
      </c>
      <c r="P415" s="69"/>
    </row>
    <row r="416" spans="1:16" ht="21" hidden="1">
      <c r="A416" s="50">
        <v>407</v>
      </c>
      <c r="B416" s="78" t="s">
        <v>1087</v>
      </c>
      <c r="C416" s="78">
        <v>0</v>
      </c>
      <c r="E416" s="78"/>
      <c r="F416" s="78"/>
      <c r="O416" s="79" t="str">
        <f t="shared" si="7"/>
        <v>IN</v>
      </c>
      <c r="P416" s="69"/>
    </row>
    <row r="417" spans="1:16" ht="21" hidden="1">
      <c r="A417" s="50">
        <v>408</v>
      </c>
      <c r="B417" s="78" t="s">
        <v>1088</v>
      </c>
      <c r="C417" s="78">
        <v>0</v>
      </c>
      <c r="E417" s="78"/>
      <c r="F417" s="78"/>
      <c r="O417" s="79" t="str">
        <f t="shared" si="7"/>
        <v>IN</v>
      </c>
      <c r="P417" s="69"/>
    </row>
    <row r="418" spans="1:16" ht="21" hidden="1">
      <c r="A418" s="50">
        <v>409</v>
      </c>
      <c r="B418" s="78" t="s">
        <v>1089</v>
      </c>
      <c r="C418" s="78">
        <v>0</v>
      </c>
      <c r="E418" s="78"/>
      <c r="F418" s="78"/>
      <c r="O418" s="79" t="str">
        <f t="shared" si="7"/>
        <v>IN</v>
      </c>
      <c r="P418" s="69"/>
    </row>
    <row r="419" spans="1:16" ht="21" hidden="1">
      <c r="A419" s="50">
        <v>410</v>
      </c>
      <c r="B419" s="78" t="s">
        <v>1090</v>
      </c>
      <c r="C419" s="78">
        <v>0</v>
      </c>
      <c r="E419" s="78"/>
      <c r="F419" s="78"/>
      <c r="O419" s="79" t="str">
        <f t="shared" si="7"/>
        <v>IN</v>
      </c>
      <c r="P419" s="69"/>
    </row>
    <row r="420" spans="1:16" ht="21" hidden="1">
      <c r="A420" s="50">
        <v>411</v>
      </c>
      <c r="B420" s="78" t="s">
        <v>1091</v>
      </c>
      <c r="C420" s="78">
        <v>0</v>
      </c>
      <c r="E420" s="78"/>
      <c r="F420" s="78"/>
      <c r="O420" s="79" t="str">
        <f t="shared" si="7"/>
        <v>IN</v>
      </c>
      <c r="P420" s="69"/>
    </row>
    <row r="421" spans="1:16" ht="21" hidden="1">
      <c r="A421" s="50">
        <v>412</v>
      </c>
      <c r="B421" s="78" t="s">
        <v>1092</v>
      </c>
      <c r="C421" s="78">
        <v>0</v>
      </c>
      <c r="E421" s="78"/>
      <c r="F421" s="78"/>
      <c r="O421" s="79" t="str">
        <f t="shared" si="7"/>
        <v>IN</v>
      </c>
      <c r="P421" s="69"/>
    </row>
    <row r="422" spans="1:16" ht="21" hidden="1">
      <c r="A422" s="50">
        <v>413</v>
      </c>
      <c r="B422" s="78" t="s">
        <v>1093</v>
      </c>
      <c r="C422" s="78">
        <v>0</v>
      </c>
      <c r="E422" s="78"/>
      <c r="F422" s="78"/>
      <c r="O422" s="79" t="str">
        <f t="shared" si="7"/>
        <v>IN</v>
      </c>
      <c r="P422" s="69"/>
    </row>
    <row r="423" spans="1:16" ht="21" hidden="1">
      <c r="A423" s="50">
        <v>414</v>
      </c>
      <c r="B423" s="78" t="s">
        <v>1094</v>
      </c>
      <c r="C423" s="78">
        <v>0</v>
      </c>
      <c r="E423" s="78"/>
      <c r="F423" s="78"/>
      <c r="O423" s="79" t="str">
        <f t="shared" si="7"/>
        <v>IN</v>
      </c>
      <c r="P423" s="69"/>
    </row>
    <row r="424" spans="1:16" ht="21" hidden="1">
      <c r="A424" s="50">
        <v>415</v>
      </c>
      <c r="B424" s="78" t="s">
        <v>1095</v>
      </c>
      <c r="C424" s="78">
        <v>0</v>
      </c>
      <c r="E424" s="78"/>
      <c r="F424" s="78"/>
      <c r="O424" s="79" t="str">
        <f t="shared" si="7"/>
        <v>IN</v>
      </c>
      <c r="P424" s="69"/>
    </row>
    <row r="425" spans="1:16" ht="21" hidden="1">
      <c r="A425" s="50">
        <v>416</v>
      </c>
      <c r="B425" s="78" t="s">
        <v>1096</v>
      </c>
      <c r="C425" s="78">
        <v>0</v>
      </c>
      <c r="E425" s="78"/>
      <c r="F425" s="78"/>
      <c r="O425" s="79" t="str">
        <f t="shared" si="7"/>
        <v>IN</v>
      </c>
      <c r="P425" s="69"/>
    </row>
    <row r="426" spans="1:16" ht="21" hidden="1">
      <c r="A426" s="50">
        <v>417</v>
      </c>
      <c r="B426" s="78" t="s">
        <v>1097</v>
      </c>
      <c r="C426" s="78">
        <v>0</v>
      </c>
      <c r="E426" s="78"/>
      <c r="F426" s="78"/>
      <c r="O426" s="79" t="str">
        <f t="shared" si="7"/>
        <v>IN</v>
      </c>
      <c r="P426" s="69"/>
    </row>
    <row r="427" spans="1:16" ht="21" hidden="1">
      <c r="A427" s="50">
        <v>418</v>
      </c>
      <c r="B427" s="78" t="s">
        <v>1098</v>
      </c>
      <c r="C427" s="78">
        <v>0</v>
      </c>
      <c r="E427" s="78"/>
      <c r="F427" s="78"/>
      <c r="O427" s="79" t="str">
        <f t="shared" si="7"/>
        <v>IN</v>
      </c>
      <c r="P427" s="69"/>
    </row>
    <row r="428" spans="1:16" ht="21" hidden="1">
      <c r="A428" s="50">
        <v>419</v>
      </c>
      <c r="B428" s="78" t="s">
        <v>1099</v>
      </c>
      <c r="C428" s="78">
        <v>0</v>
      </c>
      <c r="E428" s="78"/>
      <c r="F428" s="78"/>
      <c r="O428" s="79" t="str">
        <f t="shared" si="7"/>
        <v>IN</v>
      </c>
      <c r="P428" s="69"/>
    </row>
    <row r="429" spans="1:16" ht="21" hidden="1">
      <c r="A429" s="50">
        <v>420</v>
      </c>
      <c r="B429" s="78" t="s">
        <v>1100</v>
      </c>
      <c r="C429" s="78">
        <v>0</v>
      </c>
      <c r="E429" s="78"/>
      <c r="F429" s="78"/>
      <c r="O429" s="79" t="str">
        <f t="shared" si="7"/>
        <v>IN</v>
      </c>
      <c r="P429" s="69"/>
    </row>
    <row r="430" spans="1:16" ht="21" hidden="1">
      <c r="A430" s="50">
        <v>421</v>
      </c>
      <c r="B430" s="78" t="s">
        <v>1101</v>
      </c>
      <c r="C430" s="78">
        <v>0</v>
      </c>
      <c r="E430" s="78"/>
      <c r="F430" s="78"/>
      <c r="O430" s="79" t="str">
        <f t="shared" si="7"/>
        <v>IN</v>
      </c>
      <c r="P430" s="69"/>
    </row>
    <row r="431" spans="1:16" ht="21" hidden="1">
      <c r="A431" s="50">
        <v>422</v>
      </c>
      <c r="B431" s="78" t="s">
        <v>1102</v>
      </c>
      <c r="C431" s="78">
        <v>0</v>
      </c>
      <c r="E431" s="78"/>
      <c r="F431" s="78"/>
      <c r="O431" s="79" t="str">
        <f t="shared" si="7"/>
        <v>IN</v>
      </c>
      <c r="P431" s="69"/>
    </row>
    <row r="432" spans="1:16" ht="21" hidden="1">
      <c r="A432" s="50">
        <v>423</v>
      </c>
      <c r="B432" s="78" t="s">
        <v>1103</v>
      </c>
      <c r="C432" s="78">
        <v>0</v>
      </c>
      <c r="E432" s="78"/>
      <c r="F432" s="78"/>
      <c r="O432" s="79" t="str">
        <f t="shared" si="7"/>
        <v>IN</v>
      </c>
      <c r="P432" s="69"/>
    </row>
    <row r="433" spans="1:16" ht="21" hidden="1">
      <c r="A433" s="50">
        <v>424</v>
      </c>
      <c r="B433" s="78" t="s">
        <v>1104</v>
      </c>
      <c r="C433" s="78">
        <v>0</v>
      </c>
      <c r="E433" s="78"/>
      <c r="F433" s="78"/>
      <c r="O433" s="79" t="str">
        <f t="shared" si="7"/>
        <v>IN</v>
      </c>
      <c r="P433" s="69"/>
    </row>
    <row r="434" spans="1:16" ht="21" hidden="1">
      <c r="A434" s="50">
        <v>425</v>
      </c>
      <c r="B434" s="78" t="s">
        <v>1105</v>
      </c>
      <c r="C434" s="78">
        <v>0</v>
      </c>
      <c r="E434" s="78"/>
      <c r="F434" s="78"/>
      <c r="O434" s="79" t="str">
        <f t="shared" si="7"/>
        <v>IN</v>
      </c>
      <c r="P434" s="69"/>
    </row>
    <row r="435" spans="1:16" ht="21" hidden="1">
      <c r="A435" s="50">
        <v>426</v>
      </c>
      <c r="B435" s="78" t="s">
        <v>1106</v>
      </c>
      <c r="C435" s="78">
        <v>0</v>
      </c>
      <c r="E435" s="78"/>
      <c r="F435" s="78"/>
      <c r="O435" s="79" t="str">
        <f t="shared" si="7"/>
        <v>IN</v>
      </c>
      <c r="P435" s="69"/>
    </row>
    <row r="436" spans="1:16" ht="21" hidden="1">
      <c r="A436" s="50">
        <v>427</v>
      </c>
      <c r="B436" s="78" t="s">
        <v>1107</v>
      </c>
      <c r="C436" s="78">
        <v>0</v>
      </c>
      <c r="E436" s="78"/>
      <c r="F436" s="78"/>
      <c r="O436" s="79" t="str">
        <f t="shared" si="7"/>
        <v>IN</v>
      </c>
      <c r="P436" s="69"/>
    </row>
    <row r="437" spans="1:16" ht="21" hidden="1">
      <c r="A437" s="50">
        <v>428</v>
      </c>
      <c r="B437" s="78" t="s">
        <v>1108</v>
      </c>
      <c r="C437" s="78">
        <v>0</v>
      </c>
      <c r="E437" s="78"/>
      <c r="F437" s="78"/>
      <c r="O437" s="79" t="str">
        <f t="shared" si="7"/>
        <v>IN</v>
      </c>
      <c r="P437" s="69"/>
    </row>
    <row r="438" spans="1:16" ht="21" hidden="1">
      <c r="A438" s="50">
        <v>429</v>
      </c>
      <c r="B438" s="78" t="s">
        <v>1109</v>
      </c>
      <c r="C438" s="78">
        <v>0</v>
      </c>
      <c r="E438" s="78"/>
      <c r="F438" s="78"/>
      <c r="O438" s="79" t="str">
        <f t="shared" si="7"/>
        <v>IN</v>
      </c>
      <c r="P438" s="69"/>
    </row>
    <row r="439" spans="1:16" ht="21" hidden="1">
      <c r="A439" s="50">
        <v>430</v>
      </c>
      <c r="B439" s="78" t="s">
        <v>1110</v>
      </c>
      <c r="C439" s="78">
        <v>0</v>
      </c>
      <c r="E439" s="78"/>
      <c r="F439" s="78"/>
      <c r="O439" s="79" t="str">
        <f t="shared" si="7"/>
        <v>IN</v>
      </c>
      <c r="P439" s="69"/>
    </row>
    <row r="440" spans="1:16" ht="21" hidden="1">
      <c r="A440" s="50">
        <v>431</v>
      </c>
      <c r="B440" s="78" t="s">
        <v>1111</v>
      </c>
      <c r="C440" s="78">
        <v>0</v>
      </c>
      <c r="E440" s="78"/>
      <c r="F440" s="78"/>
      <c r="O440" s="79" t="str">
        <f t="shared" si="7"/>
        <v>IN</v>
      </c>
      <c r="P440" s="69"/>
    </row>
    <row r="441" spans="1:16" ht="21" hidden="1">
      <c r="A441" s="50">
        <v>432</v>
      </c>
      <c r="B441" s="78" t="s">
        <v>1112</v>
      </c>
      <c r="C441" s="78">
        <v>0</v>
      </c>
      <c r="E441" s="78"/>
      <c r="F441" s="78"/>
      <c r="O441" s="79" t="str">
        <f t="shared" si="7"/>
        <v>IN</v>
      </c>
      <c r="P441" s="69"/>
    </row>
    <row r="442" spans="1:16" ht="21" hidden="1">
      <c r="A442" s="50">
        <v>433</v>
      </c>
      <c r="B442" s="78" t="s">
        <v>1113</v>
      </c>
      <c r="C442" s="78">
        <v>0</v>
      </c>
      <c r="E442" s="78"/>
      <c r="F442" s="78"/>
      <c r="O442" s="79" t="str">
        <f t="shared" si="7"/>
        <v>IN</v>
      </c>
      <c r="P442" s="69"/>
    </row>
    <row r="443" spans="1:16" ht="21" hidden="1">
      <c r="A443" s="50">
        <v>434</v>
      </c>
      <c r="B443" s="78" t="s">
        <v>1114</v>
      </c>
      <c r="C443" s="78">
        <v>0</v>
      </c>
      <c r="E443" s="78"/>
      <c r="F443" s="78"/>
      <c r="O443" s="79" t="str">
        <f t="shared" si="7"/>
        <v>IN</v>
      </c>
      <c r="P443" s="69"/>
    </row>
    <row r="444" spans="1:16" ht="21" hidden="1">
      <c r="A444" s="50">
        <v>435</v>
      </c>
      <c r="B444" s="78" t="s">
        <v>1115</v>
      </c>
      <c r="C444" s="78">
        <v>0</v>
      </c>
      <c r="E444" s="78"/>
      <c r="F444" s="78"/>
      <c r="O444" s="79" t="str">
        <f t="shared" si="7"/>
        <v>IN</v>
      </c>
      <c r="P444" s="69"/>
    </row>
    <row r="445" spans="1:16" ht="21" hidden="1">
      <c r="A445" s="50">
        <v>436</v>
      </c>
      <c r="B445" s="78" t="s">
        <v>1116</v>
      </c>
      <c r="C445" s="78">
        <v>0</v>
      </c>
      <c r="E445" s="78"/>
      <c r="F445" s="78"/>
      <c r="O445" s="79" t="str">
        <f t="shared" si="7"/>
        <v>IN</v>
      </c>
      <c r="P445" s="69"/>
    </row>
    <row r="446" spans="1:16" ht="21" hidden="1">
      <c r="A446" s="50">
        <v>437</v>
      </c>
      <c r="B446" s="78" t="s">
        <v>1117</v>
      </c>
      <c r="C446" s="78">
        <v>0</v>
      </c>
      <c r="E446" s="78"/>
      <c r="F446" s="78"/>
      <c r="O446" s="79" t="str">
        <f t="shared" si="7"/>
        <v>IN</v>
      </c>
      <c r="P446" s="69"/>
    </row>
    <row r="447" spans="1:16" ht="21" hidden="1">
      <c r="A447" s="50">
        <v>438</v>
      </c>
      <c r="B447" s="78" t="s">
        <v>1118</v>
      </c>
      <c r="C447" s="78">
        <v>0</v>
      </c>
      <c r="E447" s="78"/>
      <c r="F447" s="78"/>
      <c r="O447" s="79" t="str">
        <f t="shared" si="7"/>
        <v>IN</v>
      </c>
      <c r="P447" s="69"/>
    </row>
    <row r="448" spans="1:16" ht="21" hidden="1">
      <c r="A448" s="50">
        <v>439</v>
      </c>
      <c r="B448" s="78" t="s">
        <v>1119</v>
      </c>
      <c r="C448" s="78">
        <v>0</v>
      </c>
      <c r="E448" s="78"/>
      <c r="F448" s="78"/>
      <c r="O448" s="79" t="str">
        <f t="shared" si="7"/>
        <v>IN</v>
      </c>
      <c r="P448" s="69"/>
    </row>
    <row r="449" spans="1:16" ht="21" hidden="1">
      <c r="A449" s="50">
        <v>440</v>
      </c>
      <c r="B449" s="78" t="s">
        <v>1120</v>
      </c>
      <c r="C449" s="78">
        <v>0</v>
      </c>
      <c r="E449" s="78"/>
      <c r="F449" s="78"/>
      <c r="O449" s="79" t="str">
        <f t="shared" si="7"/>
        <v>IN</v>
      </c>
      <c r="P449" s="69"/>
    </row>
    <row r="450" spans="1:16" ht="21" hidden="1">
      <c r="A450" s="50">
        <v>441</v>
      </c>
      <c r="B450" s="78" t="s">
        <v>1121</v>
      </c>
      <c r="C450" s="78">
        <v>0</v>
      </c>
      <c r="E450" s="78"/>
      <c r="F450" s="78"/>
      <c r="O450" s="79" t="str">
        <f t="shared" si="7"/>
        <v>IN</v>
      </c>
      <c r="P450" s="69"/>
    </row>
    <row r="451" spans="1:16" ht="21" hidden="1">
      <c r="A451" s="50">
        <v>442</v>
      </c>
      <c r="B451" s="78" t="s">
        <v>1122</v>
      </c>
      <c r="C451" s="78">
        <v>0</v>
      </c>
      <c r="E451" s="78"/>
      <c r="F451" s="78"/>
      <c r="O451" s="79" t="str">
        <f t="shared" si="7"/>
        <v>IN</v>
      </c>
      <c r="P451" s="69"/>
    </row>
    <row r="452" spans="1:16" ht="21" hidden="1">
      <c r="A452" s="50">
        <v>443</v>
      </c>
      <c r="B452" s="78" t="s">
        <v>1123</v>
      </c>
      <c r="C452" s="78">
        <v>0</v>
      </c>
      <c r="E452" s="78"/>
      <c r="F452" s="78"/>
      <c r="O452" s="79" t="str">
        <f t="shared" si="7"/>
        <v>IN</v>
      </c>
      <c r="P452" s="69"/>
    </row>
    <row r="453" spans="1:16" ht="21" hidden="1">
      <c r="A453" s="50">
        <v>444</v>
      </c>
      <c r="B453" s="78" t="s">
        <v>1124</v>
      </c>
      <c r="C453" s="78">
        <v>0</v>
      </c>
      <c r="E453" s="78"/>
      <c r="F453" s="78"/>
      <c r="O453" s="79" t="str">
        <f t="shared" si="7"/>
        <v>IN</v>
      </c>
      <c r="P453" s="69"/>
    </row>
    <row r="454" spans="1:16" ht="21" hidden="1">
      <c r="A454" s="50">
        <v>445</v>
      </c>
      <c r="B454" s="78" t="s">
        <v>1125</v>
      </c>
      <c r="C454" s="78">
        <v>0</v>
      </c>
      <c r="E454" s="78"/>
      <c r="F454" s="78"/>
      <c r="O454" s="79" t="str">
        <f t="shared" si="7"/>
        <v>IN</v>
      </c>
      <c r="P454" s="69"/>
    </row>
    <row r="455" spans="1:16" ht="21" hidden="1">
      <c r="A455" s="50">
        <v>446</v>
      </c>
      <c r="B455" s="78" t="s">
        <v>1126</v>
      </c>
      <c r="C455" s="78">
        <v>0</v>
      </c>
      <c r="E455" s="78"/>
      <c r="F455" s="78"/>
      <c r="O455" s="79" t="str">
        <f t="shared" si="7"/>
        <v>IN</v>
      </c>
      <c r="P455" s="69"/>
    </row>
    <row r="456" spans="1:16" ht="21" hidden="1">
      <c r="A456" s="50">
        <v>447</v>
      </c>
      <c r="B456" s="78" t="s">
        <v>1127</v>
      </c>
      <c r="C456" s="78">
        <v>0</v>
      </c>
      <c r="E456" s="78"/>
      <c r="F456" s="78"/>
      <c r="O456" s="79" t="str">
        <f t="shared" si="7"/>
        <v>IN</v>
      </c>
      <c r="P456" s="69"/>
    </row>
    <row r="457" spans="1:16" ht="21" hidden="1">
      <c r="A457" s="50">
        <v>448</v>
      </c>
      <c r="B457" s="78" t="s">
        <v>1128</v>
      </c>
      <c r="C457" s="78">
        <v>0</v>
      </c>
      <c r="E457" s="78"/>
      <c r="F457" s="78"/>
      <c r="O457" s="79" t="str">
        <f t="shared" si="7"/>
        <v>IN</v>
      </c>
      <c r="P457" s="69"/>
    </row>
    <row r="458" spans="1:16" ht="21" hidden="1">
      <c r="A458" s="50">
        <v>449</v>
      </c>
      <c r="B458" s="78" t="s">
        <v>1129</v>
      </c>
      <c r="C458" s="78">
        <v>0</v>
      </c>
      <c r="E458" s="78"/>
      <c r="F458" s="78"/>
      <c r="O458" s="79" t="str">
        <f t="shared" si="7"/>
        <v>IN</v>
      </c>
      <c r="P458" s="69"/>
    </row>
    <row r="459" spans="1:16" ht="21" hidden="1">
      <c r="A459" s="50">
        <v>450</v>
      </c>
      <c r="B459" s="78" t="s">
        <v>1130</v>
      </c>
      <c r="C459" s="78">
        <v>0</v>
      </c>
      <c r="E459" s="78"/>
      <c r="F459" s="78"/>
      <c r="O459" s="79" t="str">
        <f t="shared" si="7"/>
        <v>IN</v>
      </c>
      <c r="P459" s="69"/>
    </row>
    <row r="460" spans="1:16" ht="21" hidden="1">
      <c r="A460" s="50">
        <v>451</v>
      </c>
      <c r="B460" s="78" t="s">
        <v>1131</v>
      </c>
      <c r="C460" s="78">
        <v>0</v>
      </c>
      <c r="E460" s="78"/>
      <c r="F460" s="78"/>
      <c r="O460" s="79" t="str">
        <f t="shared" si="7"/>
        <v>IN</v>
      </c>
      <c r="P460" s="69"/>
    </row>
    <row r="461" spans="1:16" ht="21" hidden="1">
      <c r="A461" s="50">
        <v>452</v>
      </c>
      <c r="B461" s="78" t="s">
        <v>1132</v>
      </c>
      <c r="C461" s="78">
        <v>0</v>
      </c>
      <c r="E461" s="78"/>
      <c r="F461" s="78"/>
      <c r="O461" s="79" t="str">
        <f t="shared" si="7"/>
        <v>IN</v>
      </c>
      <c r="P461" s="69"/>
    </row>
    <row r="462" spans="1:16" ht="21" hidden="1">
      <c r="A462" s="50">
        <v>453</v>
      </c>
      <c r="B462" s="78" t="s">
        <v>1133</v>
      </c>
      <c r="C462" s="78">
        <v>0</v>
      </c>
      <c r="E462" s="78"/>
      <c r="F462" s="78"/>
      <c r="O462" s="79" t="str">
        <f t="shared" si="7"/>
        <v>IN</v>
      </c>
      <c r="P462" s="69"/>
    </row>
    <row r="463" spans="1:16" ht="21" hidden="1">
      <c r="A463" s="50">
        <v>454</v>
      </c>
      <c r="B463" s="78" t="s">
        <v>1134</v>
      </c>
      <c r="C463" s="78">
        <v>0</v>
      </c>
      <c r="E463" s="78"/>
      <c r="F463" s="78"/>
      <c r="O463" s="79" t="str">
        <f t="shared" si="7"/>
        <v>IN</v>
      </c>
      <c r="P463" s="69"/>
    </row>
    <row r="464" spans="1:16" ht="21" hidden="1">
      <c r="A464" s="50">
        <v>455</v>
      </c>
      <c r="B464" s="78" t="s">
        <v>1135</v>
      </c>
      <c r="C464" s="78">
        <v>0</v>
      </c>
      <c r="E464" s="78"/>
      <c r="F464" s="78"/>
      <c r="O464" s="79" t="str">
        <f t="shared" si="7"/>
        <v>IN</v>
      </c>
      <c r="P464" s="69"/>
    </row>
    <row r="465" spans="1:16" ht="21" hidden="1">
      <c r="A465" s="50">
        <v>456</v>
      </c>
      <c r="B465" s="78" t="s">
        <v>1136</v>
      </c>
      <c r="C465" s="78">
        <v>0</v>
      </c>
      <c r="E465" s="78"/>
      <c r="F465" s="78"/>
      <c r="O465" s="79" t="str">
        <f t="shared" ref="O465:O528" si="8">HYPERLINK(CONCATENATE("Project Name\01- Inspection Request - IR\STR\",B465,"-",C465,".PDF"),"IN")</f>
        <v>IN</v>
      </c>
      <c r="P465" s="69"/>
    </row>
    <row r="466" spans="1:16" ht="21" hidden="1">
      <c r="A466" s="50">
        <v>457</v>
      </c>
      <c r="B466" s="78" t="s">
        <v>1137</v>
      </c>
      <c r="C466" s="78">
        <v>0</v>
      </c>
      <c r="E466" s="78"/>
      <c r="F466" s="78"/>
      <c r="O466" s="79" t="str">
        <f t="shared" si="8"/>
        <v>IN</v>
      </c>
      <c r="P466" s="69"/>
    </row>
    <row r="467" spans="1:16" ht="21" hidden="1">
      <c r="A467" s="50">
        <v>458</v>
      </c>
      <c r="B467" s="78" t="s">
        <v>1138</v>
      </c>
      <c r="C467" s="78">
        <v>0</v>
      </c>
      <c r="E467" s="78"/>
      <c r="F467" s="78"/>
      <c r="O467" s="79" t="str">
        <f t="shared" si="8"/>
        <v>IN</v>
      </c>
      <c r="P467" s="69"/>
    </row>
    <row r="468" spans="1:16" ht="21" hidden="1">
      <c r="A468" s="50">
        <v>459</v>
      </c>
      <c r="B468" s="78" t="s">
        <v>1139</v>
      </c>
      <c r="C468" s="78">
        <v>0</v>
      </c>
      <c r="E468" s="78"/>
      <c r="F468" s="78"/>
      <c r="O468" s="79" t="str">
        <f t="shared" si="8"/>
        <v>IN</v>
      </c>
      <c r="P468" s="69"/>
    </row>
    <row r="469" spans="1:16" ht="21" hidden="1">
      <c r="A469" s="50">
        <v>460</v>
      </c>
      <c r="B469" s="78" t="s">
        <v>1140</v>
      </c>
      <c r="C469" s="78">
        <v>0</v>
      </c>
      <c r="E469" s="78"/>
      <c r="F469" s="78"/>
      <c r="O469" s="79" t="str">
        <f t="shared" si="8"/>
        <v>IN</v>
      </c>
      <c r="P469" s="69"/>
    </row>
    <row r="470" spans="1:16" ht="21" hidden="1">
      <c r="A470" s="50">
        <v>461</v>
      </c>
      <c r="B470" s="78" t="s">
        <v>1141</v>
      </c>
      <c r="C470" s="78">
        <v>0</v>
      </c>
      <c r="E470" s="78"/>
      <c r="F470" s="78"/>
      <c r="O470" s="79" t="str">
        <f t="shared" si="8"/>
        <v>IN</v>
      </c>
      <c r="P470" s="69"/>
    </row>
    <row r="471" spans="1:16" ht="21" hidden="1">
      <c r="A471" s="50">
        <v>462</v>
      </c>
      <c r="B471" s="78" t="s">
        <v>1142</v>
      </c>
      <c r="C471" s="78">
        <v>0</v>
      </c>
      <c r="E471" s="78"/>
      <c r="F471" s="78"/>
      <c r="O471" s="79" t="str">
        <f t="shared" si="8"/>
        <v>IN</v>
      </c>
      <c r="P471" s="69"/>
    </row>
    <row r="472" spans="1:16" ht="21" hidden="1">
      <c r="A472" s="50">
        <v>463</v>
      </c>
      <c r="B472" s="78" t="s">
        <v>1143</v>
      </c>
      <c r="C472" s="78">
        <v>0</v>
      </c>
      <c r="E472" s="78"/>
      <c r="F472" s="78"/>
      <c r="O472" s="79" t="str">
        <f t="shared" si="8"/>
        <v>IN</v>
      </c>
      <c r="P472" s="69"/>
    </row>
    <row r="473" spans="1:16" ht="21" hidden="1">
      <c r="A473" s="50">
        <v>464</v>
      </c>
      <c r="B473" s="78" t="s">
        <v>1144</v>
      </c>
      <c r="C473" s="78">
        <v>0</v>
      </c>
      <c r="E473" s="78"/>
      <c r="F473" s="78"/>
      <c r="O473" s="79" t="str">
        <f t="shared" si="8"/>
        <v>IN</v>
      </c>
      <c r="P473" s="69"/>
    </row>
    <row r="474" spans="1:16" ht="21" hidden="1">
      <c r="A474" s="50">
        <v>465</v>
      </c>
      <c r="B474" s="78" t="s">
        <v>1145</v>
      </c>
      <c r="C474" s="78">
        <v>0</v>
      </c>
      <c r="E474" s="78"/>
      <c r="F474" s="78"/>
      <c r="O474" s="79" t="str">
        <f t="shared" si="8"/>
        <v>IN</v>
      </c>
      <c r="P474" s="69"/>
    </row>
    <row r="475" spans="1:16" ht="21" hidden="1">
      <c r="A475" s="50">
        <v>466</v>
      </c>
      <c r="B475" s="78" t="s">
        <v>1146</v>
      </c>
      <c r="C475" s="78">
        <v>0</v>
      </c>
      <c r="E475" s="78"/>
      <c r="F475" s="78"/>
      <c r="O475" s="79" t="str">
        <f t="shared" si="8"/>
        <v>IN</v>
      </c>
      <c r="P475" s="69"/>
    </row>
    <row r="476" spans="1:16" ht="21" hidden="1">
      <c r="A476" s="50">
        <v>467</v>
      </c>
      <c r="B476" s="78" t="s">
        <v>1147</v>
      </c>
      <c r="C476" s="78">
        <v>0</v>
      </c>
      <c r="E476" s="78"/>
      <c r="F476" s="78"/>
      <c r="O476" s="79" t="str">
        <f t="shared" si="8"/>
        <v>IN</v>
      </c>
      <c r="P476" s="69"/>
    </row>
    <row r="477" spans="1:16" ht="21" hidden="1">
      <c r="A477" s="50">
        <v>468</v>
      </c>
      <c r="B477" s="78" t="s">
        <v>1148</v>
      </c>
      <c r="C477" s="78">
        <v>0</v>
      </c>
      <c r="E477" s="78"/>
      <c r="F477" s="78"/>
      <c r="O477" s="79" t="str">
        <f t="shared" si="8"/>
        <v>IN</v>
      </c>
      <c r="P477" s="69"/>
    </row>
    <row r="478" spans="1:16" ht="21" hidden="1">
      <c r="A478" s="50">
        <v>469</v>
      </c>
      <c r="B478" s="78" t="s">
        <v>1149</v>
      </c>
      <c r="C478" s="78">
        <v>0</v>
      </c>
      <c r="E478" s="78"/>
      <c r="F478" s="78"/>
      <c r="O478" s="79" t="str">
        <f t="shared" si="8"/>
        <v>IN</v>
      </c>
      <c r="P478" s="69"/>
    </row>
    <row r="479" spans="1:16" ht="21" hidden="1">
      <c r="A479" s="50">
        <v>470</v>
      </c>
      <c r="B479" s="78" t="s">
        <v>1150</v>
      </c>
      <c r="C479" s="78">
        <v>0</v>
      </c>
      <c r="E479" s="78"/>
      <c r="F479" s="78"/>
      <c r="O479" s="79" t="str">
        <f t="shared" si="8"/>
        <v>IN</v>
      </c>
      <c r="P479" s="69"/>
    </row>
    <row r="480" spans="1:16" ht="21" hidden="1">
      <c r="A480" s="50">
        <v>471</v>
      </c>
      <c r="B480" s="78" t="s">
        <v>1151</v>
      </c>
      <c r="C480" s="78">
        <v>0</v>
      </c>
      <c r="E480" s="78"/>
      <c r="F480" s="78"/>
      <c r="O480" s="79" t="str">
        <f t="shared" si="8"/>
        <v>IN</v>
      </c>
      <c r="P480" s="69"/>
    </row>
    <row r="481" spans="1:16" ht="21" hidden="1">
      <c r="A481" s="50">
        <v>472</v>
      </c>
      <c r="B481" s="78" t="s">
        <v>1152</v>
      </c>
      <c r="C481" s="78">
        <v>0</v>
      </c>
      <c r="E481" s="78"/>
      <c r="F481" s="78"/>
      <c r="O481" s="79" t="str">
        <f t="shared" si="8"/>
        <v>IN</v>
      </c>
      <c r="P481" s="69"/>
    </row>
    <row r="482" spans="1:16" ht="21" hidden="1">
      <c r="A482" s="50">
        <v>473</v>
      </c>
      <c r="B482" s="78" t="s">
        <v>1153</v>
      </c>
      <c r="C482" s="78">
        <v>0</v>
      </c>
      <c r="E482" s="78"/>
      <c r="F482" s="78"/>
      <c r="O482" s="79" t="str">
        <f t="shared" si="8"/>
        <v>IN</v>
      </c>
      <c r="P482" s="69"/>
    </row>
    <row r="483" spans="1:16" ht="21" hidden="1">
      <c r="A483" s="50">
        <v>474</v>
      </c>
      <c r="B483" s="78" t="s">
        <v>1154</v>
      </c>
      <c r="C483" s="78">
        <v>0</v>
      </c>
      <c r="E483" s="78"/>
      <c r="F483" s="78"/>
      <c r="O483" s="79" t="str">
        <f t="shared" si="8"/>
        <v>IN</v>
      </c>
      <c r="P483" s="69"/>
    </row>
    <row r="484" spans="1:16" ht="21" hidden="1">
      <c r="A484" s="50">
        <v>475</v>
      </c>
      <c r="B484" s="78" t="s">
        <v>1155</v>
      </c>
      <c r="C484" s="78">
        <v>0</v>
      </c>
      <c r="E484" s="78"/>
      <c r="F484" s="78"/>
      <c r="O484" s="79" t="str">
        <f t="shared" si="8"/>
        <v>IN</v>
      </c>
      <c r="P484" s="69"/>
    </row>
    <row r="485" spans="1:16" ht="21" hidden="1">
      <c r="A485" s="50">
        <v>476</v>
      </c>
      <c r="B485" s="78" t="s">
        <v>1156</v>
      </c>
      <c r="C485" s="78">
        <v>0</v>
      </c>
      <c r="E485" s="78"/>
      <c r="F485" s="78"/>
      <c r="O485" s="79" t="str">
        <f t="shared" si="8"/>
        <v>IN</v>
      </c>
      <c r="P485" s="69"/>
    </row>
    <row r="486" spans="1:16" ht="21" hidden="1">
      <c r="A486" s="50">
        <v>477</v>
      </c>
      <c r="B486" s="78" t="s">
        <v>1157</v>
      </c>
      <c r="C486" s="78">
        <v>0</v>
      </c>
      <c r="E486" s="78"/>
      <c r="F486" s="78"/>
      <c r="O486" s="79" t="str">
        <f t="shared" si="8"/>
        <v>IN</v>
      </c>
      <c r="P486" s="69"/>
    </row>
    <row r="487" spans="1:16" ht="21" hidden="1">
      <c r="A487" s="50">
        <v>478</v>
      </c>
      <c r="B487" s="78" t="s">
        <v>1158</v>
      </c>
      <c r="C487" s="78">
        <v>0</v>
      </c>
      <c r="E487" s="78"/>
      <c r="F487" s="78"/>
      <c r="O487" s="79" t="str">
        <f t="shared" si="8"/>
        <v>IN</v>
      </c>
      <c r="P487" s="69"/>
    </row>
    <row r="488" spans="1:16" ht="21" hidden="1">
      <c r="A488" s="50">
        <v>479</v>
      </c>
      <c r="B488" s="78" t="s">
        <v>1159</v>
      </c>
      <c r="C488" s="78">
        <v>0</v>
      </c>
      <c r="E488" s="78"/>
      <c r="F488" s="78"/>
      <c r="O488" s="79" t="str">
        <f t="shared" si="8"/>
        <v>IN</v>
      </c>
      <c r="P488" s="69"/>
    </row>
    <row r="489" spans="1:16" ht="21" hidden="1">
      <c r="A489" s="50">
        <v>480</v>
      </c>
      <c r="B489" s="78" t="s">
        <v>1160</v>
      </c>
      <c r="C489" s="78">
        <v>0</v>
      </c>
      <c r="E489" s="78"/>
      <c r="F489" s="78"/>
      <c r="O489" s="79" t="str">
        <f t="shared" si="8"/>
        <v>IN</v>
      </c>
      <c r="P489" s="69"/>
    </row>
    <row r="490" spans="1:16" ht="21" hidden="1">
      <c r="A490" s="50">
        <v>481</v>
      </c>
      <c r="B490" s="78" t="s">
        <v>1161</v>
      </c>
      <c r="C490" s="78">
        <v>0</v>
      </c>
      <c r="E490" s="78"/>
      <c r="F490" s="78"/>
      <c r="O490" s="79" t="str">
        <f t="shared" si="8"/>
        <v>IN</v>
      </c>
      <c r="P490" s="69"/>
    </row>
    <row r="491" spans="1:16" ht="21" hidden="1">
      <c r="A491" s="50">
        <v>482</v>
      </c>
      <c r="B491" s="78" t="s">
        <v>1162</v>
      </c>
      <c r="C491" s="78">
        <v>0</v>
      </c>
      <c r="E491" s="78"/>
      <c r="F491" s="78"/>
      <c r="O491" s="79" t="str">
        <f t="shared" si="8"/>
        <v>IN</v>
      </c>
      <c r="P491" s="69"/>
    </row>
    <row r="492" spans="1:16" ht="21" hidden="1">
      <c r="A492" s="50">
        <v>483</v>
      </c>
      <c r="B492" s="78" t="s">
        <v>1163</v>
      </c>
      <c r="C492" s="78">
        <v>0</v>
      </c>
      <c r="E492" s="78"/>
      <c r="F492" s="78"/>
      <c r="O492" s="79" t="str">
        <f t="shared" si="8"/>
        <v>IN</v>
      </c>
      <c r="P492" s="69"/>
    </row>
    <row r="493" spans="1:16" ht="21" hidden="1">
      <c r="A493" s="50">
        <v>484</v>
      </c>
      <c r="B493" s="78" t="s">
        <v>1164</v>
      </c>
      <c r="C493" s="78">
        <v>0</v>
      </c>
      <c r="E493" s="78"/>
      <c r="F493" s="78"/>
      <c r="O493" s="79" t="str">
        <f t="shared" si="8"/>
        <v>IN</v>
      </c>
      <c r="P493" s="69"/>
    </row>
    <row r="494" spans="1:16" ht="21" hidden="1">
      <c r="A494" s="50">
        <v>485</v>
      </c>
      <c r="B494" s="78" t="s">
        <v>1165</v>
      </c>
      <c r="C494" s="78">
        <v>0</v>
      </c>
      <c r="E494" s="78"/>
      <c r="F494" s="78"/>
      <c r="O494" s="79" t="str">
        <f t="shared" si="8"/>
        <v>IN</v>
      </c>
      <c r="P494" s="69"/>
    </row>
    <row r="495" spans="1:16" ht="21" hidden="1">
      <c r="A495" s="50">
        <v>486</v>
      </c>
      <c r="B495" s="78" t="s">
        <v>1166</v>
      </c>
      <c r="C495" s="78">
        <v>0</v>
      </c>
      <c r="E495" s="78"/>
      <c r="F495" s="78"/>
      <c r="O495" s="79" t="str">
        <f t="shared" si="8"/>
        <v>IN</v>
      </c>
      <c r="P495" s="69"/>
    </row>
    <row r="496" spans="1:16" ht="21" hidden="1">
      <c r="A496" s="50">
        <v>487</v>
      </c>
      <c r="B496" s="78" t="s">
        <v>1167</v>
      </c>
      <c r="C496" s="78">
        <v>0</v>
      </c>
      <c r="E496" s="78"/>
      <c r="F496" s="78"/>
      <c r="O496" s="79" t="str">
        <f t="shared" si="8"/>
        <v>IN</v>
      </c>
      <c r="P496" s="69"/>
    </row>
    <row r="497" spans="1:16" ht="21" hidden="1">
      <c r="A497" s="50">
        <v>488</v>
      </c>
      <c r="B497" s="78" t="s">
        <v>1168</v>
      </c>
      <c r="C497" s="78">
        <v>0</v>
      </c>
      <c r="E497" s="78"/>
      <c r="F497" s="78"/>
      <c r="O497" s="79" t="str">
        <f t="shared" si="8"/>
        <v>IN</v>
      </c>
      <c r="P497" s="69"/>
    </row>
    <row r="498" spans="1:16" ht="21" hidden="1">
      <c r="A498" s="50">
        <v>489</v>
      </c>
      <c r="B498" s="78" t="s">
        <v>1169</v>
      </c>
      <c r="C498" s="78">
        <v>0</v>
      </c>
      <c r="E498" s="78"/>
      <c r="F498" s="78"/>
      <c r="O498" s="79" t="str">
        <f t="shared" si="8"/>
        <v>IN</v>
      </c>
      <c r="P498" s="69"/>
    </row>
    <row r="499" spans="1:16" ht="21" hidden="1">
      <c r="A499" s="50">
        <v>490</v>
      </c>
      <c r="B499" s="78" t="s">
        <v>1170</v>
      </c>
      <c r="C499" s="78">
        <v>0</v>
      </c>
      <c r="E499" s="78"/>
      <c r="F499" s="78"/>
      <c r="O499" s="79" t="str">
        <f t="shared" si="8"/>
        <v>IN</v>
      </c>
      <c r="P499" s="69"/>
    </row>
    <row r="500" spans="1:16" ht="21" hidden="1">
      <c r="A500" s="50">
        <v>491</v>
      </c>
      <c r="B500" s="78" t="s">
        <v>1171</v>
      </c>
      <c r="C500" s="78">
        <v>0</v>
      </c>
      <c r="E500" s="78"/>
      <c r="F500" s="78"/>
      <c r="O500" s="79" t="str">
        <f t="shared" si="8"/>
        <v>IN</v>
      </c>
      <c r="P500" s="69"/>
    </row>
    <row r="501" spans="1:16" ht="21" hidden="1">
      <c r="A501" s="50">
        <v>492</v>
      </c>
      <c r="B501" s="78" t="s">
        <v>1172</v>
      </c>
      <c r="C501" s="78">
        <v>0</v>
      </c>
      <c r="E501" s="78"/>
      <c r="F501" s="78"/>
      <c r="O501" s="79" t="str">
        <f t="shared" si="8"/>
        <v>IN</v>
      </c>
      <c r="P501" s="69"/>
    </row>
    <row r="502" spans="1:16" ht="21" hidden="1">
      <c r="A502" s="50">
        <v>493</v>
      </c>
      <c r="B502" s="78" t="s">
        <v>1173</v>
      </c>
      <c r="C502" s="78">
        <v>0</v>
      </c>
      <c r="E502" s="78"/>
      <c r="F502" s="78"/>
      <c r="O502" s="79" t="str">
        <f t="shared" si="8"/>
        <v>IN</v>
      </c>
      <c r="P502" s="69"/>
    </row>
    <row r="503" spans="1:16" ht="21" hidden="1">
      <c r="A503" s="50">
        <v>494</v>
      </c>
      <c r="B503" s="78" t="s">
        <v>1174</v>
      </c>
      <c r="C503" s="78">
        <v>0</v>
      </c>
      <c r="E503" s="78"/>
      <c r="F503" s="78"/>
      <c r="O503" s="79" t="str">
        <f t="shared" si="8"/>
        <v>IN</v>
      </c>
      <c r="P503" s="69"/>
    </row>
    <row r="504" spans="1:16" ht="21" hidden="1">
      <c r="A504" s="50">
        <v>495</v>
      </c>
      <c r="B504" s="78" t="s">
        <v>1175</v>
      </c>
      <c r="C504" s="78">
        <v>0</v>
      </c>
      <c r="E504" s="78"/>
      <c r="F504" s="78"/>
      <c r="O504" s="79" t="str">
        <f t="shared" si="8"/>
        <v>IN</v>
      </c>
      <c r="P504" s="69"/>
    </row>
    <row r="505" spans="1:16" ht="21" hidden="1">
      <c r="A505" s="50">
        <v>496</v>
      </c>
      <c r="B505" s="78" t="s">
        <v>1176</v>
      </c>
      <c r="C505" s="78">
        <v>0</v>
      </c>
      <c r="E505" s="78"/>
      <c r="F505" s="78"/>
      <c r="O505" s="79" t="str">
        <f t="shared" si="8"/>
        <v>IN</v>
      </c>
      <c r="P505" s="69"/>
    </row>
    <row r="506" spans="1:16" ht="21" hidden="1">
      <c r="A506" s="50">
        <v>497</v>
      </c>
      <c r="B506" s="78" t="s">
        <v>1177</v>
      </c>
      <c r="C506" s="78">
        <v>0</v>
      </c>
      <c r="E506" s="78"/>
      <c r="F506" s="78"/>
      <c r="O506" s="79" t="str">
        <f t="shared" si="8"/>
        <v>IN</v>
      </c>
      <c r="P506" s="69"/>
    </row>
    <row r="507" spans="1:16" ht="21" hidden="1">
      <c r="A507" s="50">
        <v>498</v>
      </c>
      <c r="B507" s="78" t="s">
        <v>1178</v>
      </c>
      <c r="C507" s="78">
        <v>0</v>
      </c>
      <c r="E507" s="78"/>
      <c r="F507" s="78"/>
      <c r="O507" s="79" t="str">
        <f t="shared" si="8"/>
        <v>IN</v>
      </c>
      <c r="P507" s="69"/>
    </row>
    <row r="508" spans="1:16" ht="21" hidden="1">
      <c r="A508" s="50">
        <v>499</v>
      </c>
      <c r="B508" s="78" t="s">
        <v>1179</v>
      </c>
      <c r="C508" s="78">
        <v>0</v>
      </c>
      <c r="E508" s="78"/>
      <c r="F508" s="78"/>
      <c r="O508" s="79" t="str">
        <f t="shared" si="8"/>
        <v>IN</v>
      </c>
      <c r="P508" s="69"/>
    </row>
    <row r="509" spans="1:16" ht="21" hidden="1">
      <c r="A509" s="50">
        <v>500</v>
      </c>
      <c r="B509" s="78" t="s">
        <v>1180</v>
      </c>
      <c r="C509" s="78">
        <v>0</v>
      </c>
      <c r="E509" s="78"/>
      <c r="F509" s="78"/>
      <c r="O509" s="79" t="str">
        <f t="shared" si="8"/>
        <v>IN</v>
      </c>
      <c r="P509" s="69"/>
    </row>
    <row r="510" spans="1:16" ht="21" hidden="1">
      <c r="A510" s="50">
        <v>501</v>
      </c>
      <c r="B510" s="78" t="s">
        <v>1181</v>
      </c>
      <c r="C510" s="78">
        <v>0</v>
      </c>
      <c r="E510" s="78"/>
      <c r="F510" s="78"/>
      <c r="O510" s="79" t="str">
        <f t="shared" si="8"/>
        <v>IN</v>
      </c>
      <c r="P510" s="69"/>
    </row>
    <row r="511" spans="1:16" ht="21" hidden="1">
      <c r="A511" s="50">
        <v>502</v>
      </c>
      <c r="B511" s="78" t="s">
        <v>1182</v>
      </c>
      <c r="C511" s="78">
        <v>0</v>
      </c>
      <c r="E511" s="78"/>
      <c r="F511" s="78"/>
      <c r="O511" s="79" t="str">
        <f t="shared" si="8"/>
        <v>IN</v>
      </c>
      <c r="P511" s="69"/>
    </row>
    <row r="512" spans="1:16" ht="21" hidden="1">
      <c r="A512" s="50">
        <v>503</v>
      </c>
      <c r="B512" s="78" t="s">
        <v>1183</v>
      </c>
      <c r="C512" s="78">
        <v>0</v>
      </c>
      <c r="E512" s="78"/>
      <c r="F512" s="78"/>
      <c r="O512" s="79" t="str">
        <f t="shared" si="8"/>
        <v>IN</v>
      </c>
      <c r="P512" s="69"/>
    </row>
    <row r="513" spans="1:16" ht="21" hidden="1">
      <c r="A513" s="50">
        <v>504</v>
      </c>
      <c r="B513" s="78" t="s">
        <v>1184</v>
      </c>
      <c r="C513" s="78">
        <v>0</v>
      </c>
      <c r="E513" s="78"/>
      <c r="F513" s="78"/>
      <c r="O513" s="79" t="str">
        <f t="shared" si="8"/>
        <v>IN</v>
      </c>
      <c r="P513" s="69"/>
    </row>
    <row r="514" spans="1:16" ht="21" hidden="1">
      <c r="A514" s="50">
        <v>505</v>
      </c>
      <c r="B514" s="78" t="s">
        <v>1185</v>
      </c>
      <c r="C514" s="78">
        <v>0</v>
      </c>
      <c r="E514" s="78"/>
      <c r="F514" s="78"/>
      <c r="O514" s="79" t="str">
        <f t="shared" si="8"/>
        <v>IN</v>
      </c>
      <c r="P514" s="69"/>
    </row>
    <row r="515" spans="1:16" ht="21" hidden="1">
      <c r="A515" s="50">
        <v>506</v>
      </c>
      <c r="B515" s="78" t="s">
        <v>1186</v>
      </c>
      <c r="C515" s="78">
        <v>0</v>
      </c>
      <c r="E515" s="78"/>
      <c r="F515" s="78"/>
      <c r="O515" s="79" t="str">
        <f t="shared" si="8"/>
        <v>IN</v>
      </c>
      <c r="P515" s="69"/>
    </row>
    <row r="516" spans="1:16" ht="21" hidden="1">
      <c r="A516" s="50">
        <v>507</v>
      </c>
      <c r="B516" s="78" t="s">
        <v>1187</v>
      </c>
      <c r="C516" s="78">
        <v>0</v>
      </c>
      <c r="E516" s="78"/>
      <c r="F516" s="78"/>
      <c r="O516" s="79" t="str">
        <f t="shared" si="8"/>
        <v>IN</v>
      </c>
      <c r="P516" s="69"/>
    </row>
    <row r="517" spans="1:16" ht="21" hidden="1">
      <c r="A517" s="50">
        <v>508</v>
      </c>
      <c r="B517" s="78" t="s">
        <v>1188</v>
      </c>
      <c r="C517" s="78">
        <v>0</v>
      </c>
      <c r="E517" s="78"/>
      <c r="F517" s="78"/>
      <c r="O517" s="79" t="str">
        <f t="shared" si="8"/>
        <v>IN</v>
      </c>
      <c r="P517" s="69"/>
    </row>
    <row r="518" spans="1:16" ht="21" hidden="1">
      <c r="A518" s="50">
        <v>509</v>
      </c>
      <c r="B518" s="78" t="s">
        <v>1189</v>
      </c>
      <c r="C518" s="78">
        <v>0</v>
      </c>
      <c r="E518" s="78"/>
      <c r="F518" s="78"/>
      <c r="O518" s="79" t="str">
        <f t="shared" si="8"/>
        <v>IN</v>
      </c>
      <c r="P518" s="69"/>
    </row>
    <row r="519" spans="1:16" ht="21" hidden="1">
      <c r="A519" s="50">
        <v>510</v>
      </c>
      <c r="B519" s="78" t="s">
        <v>1190</v>
      </c>
      <c r="C519" s="78">
        <v>0</v>
      </c>
      <c r="E519" s="78"/>
      <c r="F519" s="78"/>
      <c r="O519" s="79" t="str">
        <f t="shared" si="8"/>
        <v>IN</v>
      </c>
      <c r="P519" s="69"/>
    </row>
    <row r="520" spans="1:16" ht="21" hidden="1">
      <c r="A520" s="50">
        <v>511</v>
      </c>
      <c r="B520" s="78" t="s">
        <v>1191</v>
      </c>
      <c r="C520" s="78">
        <v>0</v>
      </c>
      <c r="E520" s="78"/>
      <c r="F520" s="78"/>
      <c r="O520" s="79" t="str">
        <f t="shared" si="8"/>
        <v>IN</v>
      </c>
      <c r="P520" s="69"/>
    </row>
    <row r="521" spans="1:16" ht="21" hidden="1">
      <c r="A521" s="50">
        <v>512</v>
      </c>
      <c r="B521" s="78" t="s">
        <v>1192</v>
      </c>
      <c r="C521" s="78">
        <v>0</v>
      </c>
      <c r="E521" s="78"/>
      <c r="F521" s="78"/>
      <c r="O521" s="79" t="str">
        <f t="shared" si="8"/>
        <v>IN</v>
      </c>
      <c r="P521" s="69"/>
    </row>
    <row r="522" spans="1:16" ht="21" hidden="1">
      <c r="A522" s="50">
        <v>513</v>
      </c>
      <c r="B522" s="78" t="s">
        <v>1193</v>
      </c>
      <c r="C522" s="78">
        <v>0</v>
      </c>
      <c r="E522" s="78"/>
      <c r="F522" s="78"/>
      <c r="O522" s="79" t="str">
        <f t="shared" si="8"/>
        <v>IN</v>
      </c>
      <c r="P522" s="69"/>
    </row>
    <row r="523" spans="1:16" ht="21" hidden="1">
      <c r="A523" s="50">
        <v>514</v>
      </c>
      <c r="B523" s="78" t="s">
        <v>1194</v>
      </c>
      <c r="C523" s="78">
        <v>0</v>
      </c>
      <c r="E523" s="78"/>
      <c r="F523" s="78"/>
      <c r="O523" s="79" t="str">
        <f t="shared" si="8"/>
        <v>IN</v>
      </c>
      <c r="P523" s="69"/>
    </row>
    <row r="524" spans="1:16" ht="21" hidden="1">
      <c r="A524" s="50">
        <v>515</v>
      </c>
      <c r="B524" s="78" t="s">
        <v>1195</v>
      </c>
      <c r="C524" s="78">
        <v>0</v>
      </c>
      <c r="E524" s="78"/>
      <c r="F524" s="78"/>
      <c r="O524" s="79" t="str">
        <f t="shared" si="8"/>
        <v>IN</v>
      </c>
      <c r="P524" s="69"/>
    </row>
    <row r="525" spans="1:16" ht="21" hidden="1">
      <c r="A525" s="50">
        <v>516</v>
      </c>
      <c r="B525" s="78" t="s">
        <v>1196</v>
      </c>
      <c r="C525" s="78">
        <v>0</v>
      </c>
      <c r="E525" s="78"/>
      <c r="F525" s="78"/>
      <c r="O525" s="79" t="str">
        <f t="shared" si="8"/>
        <v>IN</v>
      </c>
      <c r="P525" s="69"/>
    </row>
    <row r="526" spans="1:16" ht="21" hidden="1">
      <c r="A526" s="50">
        <v>517</v>
      </c>
      <c r="B526" s="78" t="s">
        <v>1197</v>
      </c>
      <c r="C526" s="78">
        <v>0</v>
      </c>
      <c r="E526" s="78"/>
      <c r="F526" s="78"/>
      <c r="O526" s="79" t="str">
        <f t="shared" si="8"/>
        <v>IN</v>
      </c>
      <c r="P526" s="69"/>
    </row>
    <row r="527" spans="1:16" ht="21" hidden="1">
      <c r="A527" s="50">
        <v>518</v>
      </c>
      <c r="B527" s="78" t="s">
        <v>1198</v>
      </c>
      <c r="C527" s="78">
        <v>0</v>
      </c>
      <c r="E527" s="78"/>
      <c r="F527" s="78"/>
      <c r="O527" s="79" t="str">
        <f t="shared" si="8"/>
        <v>IN</v>
      </c>
      <c r="P527" s="69"/>
    </row>
    <row r="528" spans="1:16" ht="21" hidden="1">
      <c r="A528" s="50">
        <v>519</v>
      </c>
      <c r="B528" s="78" t="s">
        <v>1199</v>
      </c>
      <c r="C528" s="78">
        <v>0</v>
      </c>
      <c r="E528" s="78"/>
      <c r="F528" s="78"/>
      <c r="O528" s="79" t="str">
        <f t="shared" si="8"/>
        <v>IN</v>
      </c>
      <c r="P528" s="69"/>
    </row>
    <row r="529" spans="1:16" ht="21" hidden="1">
      <c r="A529" s="50">
        <v>520</v>
      </c>
      <c r="B529" s="78" t="s">
        <v>1200</v>
      </c>
      <c r="C529" s="78">
        <v>0</v>
      </c>
      <c r="E529" s="78"/>
      <c r="F529" s="78"/>
      <c r="O529" s="79" t="str">
        <f t="shared" ref="O529:O592" si="9">HYPERLINK(CONCATENATE("Project Name\01- Inspection Request - IR\STR\",B529,"-",C529,".PDF"),"IN")</f>
        <v>IN</v>
      </c>
      <c r="P529" s="69"/>
    </row>
    <row r="530" spans="1:16" ht="21" hidden="1">
      <c r="A530" s="50">
        <v>521</v>
      </c>
      <c r="B530" s="78" t="s">
        <v>1201</v>
      </c>
      <c r="C530" s="78">
        <v>0</v>
      </c>
      <c r="E530" s="78"/>
      <c r="F530" s="78"/>
      <c r="O530" s="79" t="str">
        <f t="shared" si="9"/>
        <v>IN</v>
      </c>
      <c r="P530" s="69"/>
    </row>
    <row r="531" spans="1:16" ht="21" hidden="1">
      <c r="A531" s="50">
        <v>522</v>
      </c>
      <c r="B531" s="78" t="s">
        <v>1202</v>
      </c>
      <c r="C531" s="78">
        <v>0</v>
      </c>
      <c r="E531" s="78"/>
      <c r="F531" s="78"/>
      <c r="O531" s="79" t="str">
        <f t="shared" si="9"/>
        <v>IN</v>
      </c>
      <c r="P531" s="69"/>
    </row>
    <row r="532" spans="1:16" ht="21" hidden="1">
      <c r="A532" s="50">
        <v>523</v>
      </c>
      <c r="B532" s="78" t="s">
        <v>1203</v>
      </c>
      <c r="C532" s="78">
        <v>0</v>
      </c>
      <c r="E532" s="78"/>
      <c r="F532" s="78"/>
      <c r="O532" s="79" t="str">
        <f t="shared" si="9"/>
        <v>IN</v>
      </c>
      <c r="P532" s="69"/>
    </row>
    <row r="533" spans="1:16" ht="21" hidden="1">
      <c r="A533" s="50">
        <v>524</v>
      </c>
      <c r="B533" s="78" t="s">
        <v>1204</v>
      </c>
      <c r="C533" s="78">
        <v>0</v>
      </c>
      <c r="E533" s="78"/>
      <c r="F533" s="78"/>
      <c r="O533" s="79" t="str">
        <f t="shared" si="9"/>
        <v>IN</v>
      </c>
      <c r="P533" s="69"/>
    </row>
    <row r="534" spans="1:16" ht="21" hidden="1">
      <c r="A534" s="50">
        <v>525</v>
      </c>
      <c r="B534" s="78" t="s">
        <v>1205</v>
      </c>
      <c r="C534" s="78">
        <v>0</v>
      </c>
      <c r="E534" s="78"/>
      <c r="F534" s="78"/>
      <c r="O534" s="79" t="str">
        <f t="shared" si="9"/>
        <v>IN</v>
      </c>
      <c r="P534" s="69"/>
    </row>
    <row r="535" spans="1:16" ht="21" hidden="1">
      <c r="A535" s="50">
        <v>526</v>
      </c>
      <c r="B535" s="78" t="s">
        <v>1206</v>
      </c>
      <c r="C535" s="78">
        <v>0</v>
      </c>
      <c r="E535" s="78"/>
      <c r="F535" s="78"/>
      <c r="O535" s="79" t="str">
        <f t="shared" si="9"/>
        <v>IN</v>
      </c>
      <c r="P535" s="69"/>
    </row>
    <row r="536" spans="1:16" ht="21" hidden="1">
      <c r="A536" s="50">
        <v>527</v>
      </c>
      <c r="B536" s="78" t="s">
        <v>1207</v>
      </c>
      <c r="C536" s="78">
        <v>0</v>
      </c>
      <c r="E536" s="78"/>
      <c r="F536" s="78"/>
      <c r="O536" s="79" t="str">
        <f t="shared" si="9"/>
        <v>IN</v>
      </c>
      <c r="P536" s="69"/>
    </row>
    <row r="537" spans="1:16" ht="21" hidden="1">
      <c r="A537" s="50">
        <v>528</v>
      </c>
      <c r="B537" s="78" t="s">
        <v>1208</v>
      </c>
      <c r="C537" s="78">
        <v>0</v>
      </c>
      <c r="E537" s="78"/>
      <c r="F537" s="78"/>
      <c r="O537" s="79" t="str">
        <f t="shared" si="9"/>
        <v>IN</v>
      </c>
      <c r="P537" s="69"/>
    </row>
    <row r="538" spans="1:16" ht="21" hidden="1">
      <c r="A538" s="50">
        <v>529</v>
      </c>
      <c r="B538" s="78" t="s">
        <v>1209</v>
      </c>
      <c r="C538" s="78">
        <v>0</v>
      </c>
      <c r="E538" s="78"/>
      <c r="F538" s="78"/>
      <c r="O538" s="79" t="str">
        <f t="shared" si="9"/>
        <v>IN</v>
      </c>
      <c r="P538" s="69"/>
    </row>
    <row r="539" spans="1:16" ht="21" hidden="1">
      <c r="A539" s="50">
        <v>530</v>
      </c>
      <c r="B539" s="78" t="s">
        <v>1210</v>
      </c>
      <c r="C539" s="78">
        <v>0</v>
      </c>
      <c r="E539" s="78"/>
      <c r="F539" s="78"/>
      <c r="O539" s="79" t="str">
        <f t="shared" si="9"/>
        <v>IN</v>
      </c>
      <c r="P539" s="69"/>
    </row>
    <row r="540" spans="1:16" ht="21" hidden="1">
      <c r="A540" s="50">
        <v>531</v>
      </c>
      <c r="B540" s="78" t="s">
        <v>1211</v>
      </c>
      <c r="C540" s="78">
        <v>0</v>
      </c>
      <c r="E540" s="78"/>
      <c r="F540" s="78"/>
      <c r="O540" s="79" t="str">
        <f t="shared" si="9"/>
        <v>IN</v>
      </c>
      <c r="P540" s="69"/>
    </row>
    <row r="541" spans="1:16" ht="21" hidden="1">
      <c r="A541" s="50">
        <v>532</v>
      </c>
      <c r="B541" s="78" t="s">
        <v>1212</v>
      </c>
      <c r="C541" s="78">
        <v>0</v>
      </c>
      <c r="E541" s="78"/>
      <c r="F541" s="78"/>
      <c r="O541" s="79" t="str">
        <f t="shared" si="9"/>
        <v>IN</v>
      </c>
      <c r="P541" s="69"/>
    </row>
    <row r="542" spans="1:16" ht="21" hidden="1">
      <c r="A542" s="50">
        <v>533</v>
      </c>
      <c r="B542" s="78" t="s">
        <v>1213</v>
      </c>
      <c r="C542" s="78">
        <v>0</v>
      </c>
      <c r="E542" s="78"/>
      <c r="F542" s="78"/>
      <c r="O542" s="79" t="str">
        <f t="shared" si="9"/>
        <v>IN</v>
      </c>
      <c r="P542" s="69"/>
    </row>
    <row r="543" spans="1:16" ht="21" hidden="1">
      <c r="A543" s="50">
        <v>534</v>
      </c>
      <c r="B543" s="78" t="s">
        <v>1214</v>
      </c>
      <c r="C543" s="78">
        <v>0</v>
      </c>
      <c r="E543" s="78"/>
      <c r="F543" s="78"/>
      <c r="O543" s="79" t="str">
        <f t="shared" si="9"/>
        <v>IN</v>
      </c>
      <c r="P543" s="69"/>
    </row>
    <row r="544" spans="1:16" ht="21" hidden="1">
      <c r="A544" s="50">
        <v>535</v>
      </c>
      <c r="B544" s="78" t="s">
        <v>1215</v>
      </c>
      <c r="C544" s="78">
        <v>0</v>
      </c>
      <c r="E544" s="78"/>
      <c r="F544" s="78"/>
      <c r="O544" s="79" t="str">
        <f t="shared" si="9"/>
        <v>IN</v>
      </c>
      <c r="P544" s="69"/>
    </row>
    <row r="545" spans="1:16" ht="21" hidden="1">
      <c r="A545" s="50">
        <v>536</v>
      </c>
      <c r="B545" s="78" t="s">
        <v>1216</v>
      </c>
      <c r="C545" s="78">
        <v>0</v>
      </c>
      <c r="E545" s="78"/>
      <c r="F545" s="78"/>
      <c r="O545" s="79" t="str">
        <f t="shared" si="9"/>
        <v>IN</v>
      </c>
      <c r="P545" s="69"/>
    </row>
    <row r="546" spans="1:16" ht="21" hidden="1">
      <c r="A546" s="50">
        <v>537</v>
      </c>
      <c r="B546" s="78" t="s">
        <v>1217</v>
      </c>
      <c r="C546" s="78">
        <v>0</v>
      </c>
      <c r="E546" s="78"/>
      <c r="F546" s="78"/>
      <c r="O546" s="79" t="str">
        <f t="shared" si="9"/>
        <v>IN</v>
      </c>
      <c r="P546" s="69"/>
    </row>
    <row r="547" spans="1:16" ht="21" hidden="1">
      <c r="A547" s="50">
        <v>538</v>
      </c>
      <c r="B547" s="78" t="s">
        <v>1218</v>
      </c>
      <c r="C547" s="78">
        <v>0</v>
      </c>
      <c r="E547" s="78"/>
      <c r="F547" s="78"/>
      <c r="O547" s="79" t="str">
        <f t="shared" si="9"/>
        <v>IN</v>
      </c>
      <c r="P547" s="69"/>
    </row>
    <row r="548" spans="1:16" ht="21" hidden="1">
      <c r="A548" s="50">
        <v>539</v>
      </c>
      <c r="B548" s="78" t="s">
        <v>1219</v>
      </c>
      <c r="C548" s="78">
        <v>0</v>
      </c>
      <c r="E548" s="78"/>
      <c r="F548" s="78"/>
      <c r="O548" s="79" t="str">
        <f t="shared" si="9"/>
        <v>IN</v>
      </c>
      <c r="P548" s="69"/>
    </row>
    <row r="549" spans="1:16" ht="21" hidden="1">
      <c r="A549" s="50">
        <v>540</v>
      </c>
      <c r="B549" s="78" t="s">
        <v>1220</v>
      </c>
      <c r="C549" s="78">
        <v>0</v>
      </c>
      <c r="E549" s="78"/>
      <c r="F549" s="78"/>
      <c r="O549" s="79" t="str">
        <f t="shared" si="9"/>
        <v>IN</v>
      </c>
      <c r="P549" s="69"/>
    </row>
    <row r="550" spans="1:16" ht="21" hidden="1">
      <c r="A550" s="50">
        <v>541</v>
      </c>
      <c r="B550" s="78" t="s">
        <v>1221</v>
      </c>
      <c r="C550" s="78">
        <v>0</v>
      </c>
      <c r="E550" s="78"/>
      <c r="F550" s="78"/>
      <c r="O550" s="79" t="str">
        <f t="shared" si="9"/>
        <v>IN</v>
      </c>
      <c r="P550" s="69"/>
    </row>
    <row r="551" spans="1:16" ht="21" hidden="1">
      <c r="A551" s="50">
        <v>542</v>
      </c>
      <c r="B551" s="78" t="s">
        <v>1222</v>
      </c>
      <c r="C551" s="78">
        <v>0</v>
      </c>
      <c r="E551" s="78"/>
      <c r="F551" s="78"/>
      <c r="O551" s="79" t="str">
        <f t="shared" si="9"/>
        <v>IN</v>
      </c>
      <c r="P551" s="69"/>
    </row>
    <row r="552" spans="1:16" ht="21" hidden="1">
      <c r="A552" s="50">
        <v>543</v>
      </c>
      <c r="B552" s="78" t="s">
        <v>1223</v>
      </c>
      <c r="C552" s="78">
        <v>0</v>
      </c>
      <c r="E552" s="78"/>
      <c r="F552" s="78"/>
      <c r="O552" s="79" t="str">
        <f t="shared" si="9"/>
        <v>IN</v>
      </c>
      <c r="P552" s="69"/>
    </row>
    <row r="553" spans="1:16" ht="21" hidden="1">
      <c r="A553" s="50">
        <v>544</v>
      </c>
      <c r="B553" s="78" t="s">
        <v>1224</v>
      </c>
      <c r="C553" s="78">
        <v>0</v>
      </c>
      <c r="E553" s="78"/>
      <c r="F553" s="78"/>
      <c r="O553" s="79" t="str">
        <f t="shared" si="9"/>
        <v>IN</v>
      </c>
      <c r="P553" s="69"/>
    </row>
    <row r="554" spans="1:16" ht="21" hidden="1">
      <c r="A554" s="50">
        <v>545</v>
      </c>
      <c r="B554" s="78" t="s">
        <v>1225</v>
      </c>
      <c r="C554" s="78">
        <v>0</v>
      </c>
      <c r="E554" s="78"/>
      <c r="F554" s="78"/>
      <c r="O554" s="79" t="str">
        <f t="shared" si="9"/>
        <v>IN</v>
      </c>
      <c r="P554" s="69"/>
    </row>
    <row r="555" spans="1:16" ht="21" hidden="1">
      <c r="A555" s="50">
        <v>546</v>
      </c>
      <c r="B555" s="78" t="s">
        <v>1226</v>
      </c>
      <c r="C555" s="78">
        <v>0</v>
      </c>
      <c r="E555" s="78"/>
      <c r="F555" s="78"/>
      <c r="O555" s="79" t="str">
        <f t="shared" si="9"/>
        <v>IN</v>
      </c>
      <c r="P555" s="69"/>
    </row>
    <row r="556" spans="1:16" ht="21" hidden="1">
      <c r="A556" s="50">
        <v>547</v>
      </c>
      <c r="B556" s="78" t="s">
        <v>1227</v>
      </c>
      <c r="C556" s="78">
        <v>0</v>
      </c>
      <c r="E556" s="78"/>
      <c r="F556" s="78"/>
      <c r="O556" s="79" t="str">
        <f t="shared" si="9"/>
        <v>IN</v>
      </c>
      <c r="P556" s="69"/>
    </row>
    <row r="557" spans="1:16" ht="21" hidden="1">
      <c r="A557" s="50">
        <v>548</v>
      </c>
      <c r="B557" s="78" t="s">
        <v>1228</v>
      </c>
      <c r="C557" s="78">
        <v>0</v>
      </c>
      <c r="E557" s="78"/>
      <c r="F557" s="78"/>
      <c r="O557" s="79" t="str">
        <f t="shared" si="9"/>
        <v>IN</v>
      </c>
      <c r="P557" s="69"/>
    </row>
    <row r="558" spans="1:16" ht="21" hidden="1">
      <c r="A558" s="50">
        <v>549</v>
      </c>
      <c r="B558" s="78" t="s">
        <v>1229</v>
      </c>
      <c r="C558" s="78">
        <v>0</v>
      </c>
      <c r="E558" s="78"/>
      <c r="F558" s="78"/>
      <c r="O558" s="79" t="str">
        <f t="shared" si="9"/>
        <v>IN</v>
      </c>
      <c r="P558" s="69"/>
    </row>
    <row r="559" spans="1:16" ht="21" hidden="1">
      <c r="A559" s="50">
        <v>550</v>
      </c>
      <c r="B559" s="78" t="s">
        <v>1230</v>
      </c>
      <c r="C559" s="78">
        <v>0</v>
      </c>
      <c r="E559" s="78"/>
      <c r="F559" s="78"/>
      <c r="O559" s="79" t="str">
        <f t="shared" si="9"/>
        <v>IN</v>
      </c>
      <c r="P559" s="69"/>
    </row>
    <row r="560" spans="1:16" ht="21" hidden="1">
      <c r="A560" s="50">
        <v>551</v>
      </c>
      <c r="B560" s="78" t="s">
        <v>1231</v>
      </c>
      <c r="C560" s="78">
        <v>0</v>
      </c>
      <c r="E560" s="78"/>
      <c r="F560" s="78"/>
      <c r="O560" s="79" t="str">
        <f t="shared" si="9"/>
        <v>IN</v>
      </c>
      <c r="P560" s="69"/>
    </row>
    <row r="561" spans="1:16" ht="21" hidden="1">
      <c r="A561" s="50">
        <v>552</v>
      </c>
      <c r="B561" s="78" t="s">
        <v>1232</v>
      </c>
      <c r="C561" s="78">
        <v>0</v>
      </c>
      <c r="E561" s="78"/>
      <c r="F561" s="78"/>
      <c r="O561" s="79" t="str">
        <f t="shared" si="9"/>
        <v>IN</v>
      </c>
      <c r="P561" s="69"/>
    </row>
    <row r="562" spans="1:16" ht="21" hidden="1">
      <c r="A562" s="50">
        <v>553</v>
      </c>
      <c r="B562" s="78" t="s">
        <v>1233</v>
      </c>
      <c r="C562" s="78">
        <v>0</v>
      </c>
      <c r="E562" s="78"/>
      <c r="F562" s="78"/>
      <c r="O562" s="79" t="str">
        <f t="shared" si="9"/>
        <v>IN</v>
      </c>
      <c r="P562" s="69"/>
    </row>
    <row r="563" spans="1:16" ht="21" hidden="1">
      <c r="A563" s="50">
        <v>554</v>
      </c>
      <c r="B563" s="78" t="s">
        <v>1234</v>
      </c>
      <c r="C563" s="78">
        <v>0</v>
      </c>
      <c r="E563" s="78"/>
      <c r="F563" s="78"/>
      <c r="O563" s="79" t="str">
        <f t="shared" si="9"/>
        <v>IN</v>
      </c>
      <c r="P563" s="69"/>
    </row>
    <row r="564" spans="1:16" ht="21" hidden="1">
      <c r="A564" s="50">
        <v>555</v>
      </c>
      <c r="B564" s="78" t="s">
        <v>1235</v>
      </c>
      <c r="C564" s="78">
        <v>0</v>
      </c>
      <c r="E564" s="78"/>
      <c r="F564" s="78"/>
      <c r="O564" s="79" t="str">
        <f t="shared" si="9"/>
        <v>IN</v>
      </c>
      <c r="P564" s="69"/>
    </row>
    <row r="565" spans="1:16" ht="21" hidden="1">
      <c r="A565" s="50">
        <v>556</v>
      </c>
      <c r="B565" s="78" t="s">
        <v>1236</v>
      </c>
      <c r="C565" s="78">
        <v>0</v>
      </c>
      <c r="E565" s="78"/>
      <c r="F565" s="78"/>
      <c r="O565" s="79" t="str">
        <f t="shared" si="9"/>
        <v>IN</v>
      </c>
      <c r="P565" s="69"/>
    </row>
    <row r="566" spans="1:16" ht="21" hidden="1">
      <c r="A566" s="50">
        <v>557</v>
      </c>
      <c r="B566" s="78" t="s">
        <v>1237</v>
      </c>
      <c r="C566" s="78">
        <v>0</v>
      </c>
      <c r="E566" s="78"/>
      <c r="F566" s="78"/>
      <c r="O566" s="79" t="str">
        <f t="shared" si="9"/>
        <v>IN</v>
      </c>
      <c r="P566" s="69"/>
    </row>
    <row r="567" spans="1:16" ht="21" hidden="1">
      <c r="A567" s="50">
        <v>558</v>
      </c>
      <c r="B567" s="78" t="s">
        <v>1238</v>
      </c>
      <c r="C567" s="78">
        <v>0</v>
      </c>
      <c r="E567" s="78"/>
      <c r="F567" s="78"/>
      <c r="O567" s="79" t="str">
        <f t="shared" si="9"/>
        <v>IN</v>
      </c>
      <c r="P567" s="69"/>
    </row>
    <row r="568" spans="1:16" ht="21" hidden="1">
      <c r="A568" s="50">
        <v>559</v>
      </c>
      <c r="B568" s="78" t="s">
        <v>1239</v>
      </c>
      <c r="C568" s="78">
        <v>0</v>
      </c>
      <c r="E568" s="78"/>
      <c r="F568" s="78"/>
      <c r="O568" s="79" t="str">
        <f t="shared" si="9"/>
        <v>IN</v>
      </c>
      <c r="P568" s="69"/>
    </row>
    <row r="569" spans="1:16" ht="21" hidden="1">
      <c r="A569" s="50">
        <v>560</v>
      </c>
      <c r="B569" s="78" t="s">
        <v>1240</v>
      </c>
      <c r="C569" s="78">
        <v>0</v>
      </c>
      <c r="E569" s="78"/>
      <c r="F569" s="78"/>
      <c r="O569" s="79" t="str">
        <f t="shared" si="9"/>
        <v>IN</v>
      </c>
      <c r="P569" s="69"/>
    </row>
    <row r="570" spans="1:16" ht="21" hidden="1">
      <c r="A570" s="50">
        <v>561</v>
      </c>
      <c r="B570" s="78" t="s">
        <v>1241</v>
      </c>
      <c r="C570" s="78">
        <v>0</v>
      </c>
      <c r="E570" s="78"/>
      <c r="F570" s="78"/>
      <c r="O570" s="79" t="str">
        <f t="shared" si="9"/>
        <v>IN</v>
      </c>
      <c r="P570" s="69"/>
    </row>
    <row r="571" spans="1:16" ht="21" hidden="1">
      <c r="A571" s="50">
        <v>562</v>
      </c>
      <c r="B571" s="78" t="s">
        <v>1242</v>
      </c>
      <c r="C571" s="78">
        <v>0</v>
      </c>
      <c r="E571" s="78"/>
      <c r="F571" s="78"/>
      <c r="O571" s="79" t="str">
        <f t="shared" si="9"/>
        <v>IN</v>
      </c>
      <c r="P571" s="69"/>
    </row>
    <row r="572" spans="1:16" ht="21" hidden="1">
      <c r="A572" s="50">
        <v>563</v>
      </c>
      <c r="B572" s="78" t="s">
        <v>1243</v>
      </c>
      <c r="C572" s="78">
        <v>0</v>
      </c>
      <c r="E572" s="78"/>
      <c r="F572" s="78"/>
      <c r="O572" s="79" t="str">
        <f t="shared" si="9"/>
        <v>IN</v>
      </c>
      <c r="P572" s="69"/>
    </row>
    <row r="573" spans="1:16" ht="21" hidden="1">
      <c r="A573" s="50">
        <v>564</v>
      </c>
      <c r="B573" s="78" t="s">
        <v>1244</v>
      </c>
      <c r="C573" s="78">
        <v>0</v>
      </c>
      <c r="E573" s="78"/>
      <c r="F573" s="78"/>
      <c r="O573" s="79" t="str">
        <f t="shared" si="9"/>
        <v>IN</v>
      </c>
      <c r="P573" s="69"/>
    </row>
    <row r="574" spans="1:16" ht="21" hidden="1">
      <c r="A574" s="50">
        <v>565</v>
      </c>
      <c r="B574" s="78" t="s">
        <v>1245</v>
      </c>
      <c r="C574" s="78">
        <v>0</v>
      </c>
      <c r="E574" s="78"/>
      <c r="F574" s="78"/>
      <c r="O574" s="79" t="str">
        <f t="shared" si="9"/>
        <v>IN</v>
      </c>
      <c r="P574" s="69"/>
    </row>
    <row r="575" spans="1:16" ht="21" hidden="1">
      <c r="A575" s="50">
        <v>566</v>
      </c>
      <c r="B575" s="78" t="s">
        <v>1246</v>
      </c>
      <c r="C575" s="78">
        <v>0</v>
      </c>
      <c r="E575" s="78"/>
      <c r="F575" s="78"/>
      <c r="O575" s="79" t="str">
        <f t="shared" si="9"/>
        <v>IN</v>
      </c>
      <c r="P575" s="69"/>
    </row>
    <row r="576" spans="1:16" ht="21" hidden="1">
      <c r="A576" s="50">
        <v>567</v>
      </c>
      <c r="B576" s="78" t="s">
        <v>1247</v>
      </c>
      <c r="C576" s="78">
        <v>0</v>
      </c>
      <c r="E576" s="78"/>
      <c r="F576" s="78"/>
      <c r="O576" s="79" t="str">
        <f t="shared" si="9"/>
        <v>IN</v>
      </c>
      <c r="P576" s="69"/>
    </row>
    <row r="577" spans="1:16" ht="21" hidden="1">
      <c r="A577" s="50">
        <v>568</v>
      </c>
      <c r="B577" s="78" t="s">
        <v>1248</v>
      </c>
      <c r="C577" s="78">
        <v>0</v>
      </c>
      <c r="E577" s="78"/>
      <c r="F577" s="78"/>
      <c r="O577" s="79" t="str">
        <f t="shared" si="9"/>
        <v>IN</v>
      </c>
      <c r="P577" s="69"/>
    </row>
    <row r="578" spans="1:16" ht="21" hidden="1">
      <c r="A578" s="50">
        <v>569</v>
      </c>
      <c r="B578" s="78" t="s">
        <v>1249</v>
      </c>
      <c r="C578" s="78">
        <v>0</v>
      </c>
      <c r="E578" s="78"/>
      <c r="F578" s="78"/>
      <c r="O578" s="79" t="str">
        <f t="shared" si="9"/>
        <v>IN</v>
      </c>
      <c r="P578" s="69"/>
    </row>
    <row r="579" spans="1:16" ht="21" hidden="1">
      <c r="A579" s="50">
        <v>570</v>
      </c>
      <c r="B579" s="78" t="s">
        <v>1250</v>
      </c>
      <c r="C579" s="78">
        <v>0</v>
      </c>
      <c r="E579" s="78"/>
      <c r="F579" s="78"/>
      <c r="O579" s="79" t="str">
        <f t="shared" si="9"/>
        <v>IN</v>
      </c>
      <c r="P579" s="69"/>
    </row>
    <row r="580" spans="1:16" ht="21" hidden="1">
      <c r="A580" s="50">
        <v>571</v>
      </c>
      <c r="B580" s="78" t="s">
        <v>1251</v>
      </c>
      <c r="C580" s="78">
        <v>0</v>
      </c>
      <c r="E580" s="78"/>
      <c r="F580" s="78"/>
      <c r="O580" s="79" t="str">
        <f t="shared" si="9"/>
        <v>IN</v>
      </c>
      <c r="P580" s="69"/>
    </row>
    <row r="581" spans="1:16" ht="21" hidden="1">
      <c r="A581" s="50">
        <v>572</v>
      </c>
      <c r="B581" s="78" t="s">
        <v>1252</v>
      </c>
      <c r="C581" s="78">
        <v>0</v>
      </c>
      <c r="E581" s="78"/>
      <c r="F581" s="78"/>
      <c r="O581" s="79" t="str">
        <f t="shared" si="9"/>
        <v>IN</v>
      </c>
      <c r="P581" s="69"/>
    </row>
    <row r="582" spans="1:16" ht="21" hidden="1">
      <c r="A582" s="50">
        <v>573</v>
      </c>
      <c r="B582" s="78" t="s">
        <v>1253</v>
      </c>
      <c r="C582" s="78">
        <v>0</v>
      </c>
      <c r="E582" s="78"/>
      <c r="F582" s="78"/>
      <c r="O582" s="79" t="str">
        <f t="shared" si="9"/>
        <v>IN</v>
      </c>
      <c r="P582" s="69"/>
    </row>
    <row r="583" spans="1:16" ht="21" hidden="1">
      <c r="A583" s="50">
        <v>574</v>
      </c>
      <c r="B583" s="78" t="s">
        <v>1254</v>
      </c>
      <c r="C583" s="78">
        <v>0</v>
      </c>
      <c r="E583" s="78"/>
      <c r="F583" s="78"/>
      <c r="O583" s="79" t="str">
        <f t="shared" si="9"/>
        <v>IN</v>
      </c>
      <c r="P583" s="69"/>
    </row>
    <row r="584" spans="1:16" ht="21" hidden="1">
      <c r="A584" s="50">
        <v>575</v>
      </c>
      <c r="B584" s="78" t="s">
        <v>1255</v>
      </c>
      <c r="C584" s="78">
        <v>0</v>
      </c>
      <c r="E584" s="78"/>
      <c r="F584" s="78"/>
      <c r="O584" s="79" t="str">
        <f t="shared" si="9"/>
        <v>IN</v>
      </c>
      <c r="P584" s="69"/>
    </row>
    <row r="585" spans="1:16" ht="21" hidden="1">
      <c r="A585" s="50">
        <v>576</v>
      </c>
      <c r="B585" s="78" t="s">
        <v>1256</v>
      </c>
      <c r="C585" s="78">
        <v>0</v>
      </c>
      <c r="E585" s="78"/>
      <c r="F585" s="78"/>
      <c r="O585" s="79" t="str">
        <f t="shared" si="9"/>
        <v>IN</v>
      </c>
      <c r="P585" s="69"/>
    </row>
    <row r="586" spans="1:16" ht="21" hidden="1">
      <c r="A586" s="50">
        <v>577</v>
      </c>
      <c r="B586" s="78" t="s">
        <v>1257</v>
      </c>
      <c r="C586" s="78">
        <v>0</v>
      </c>
      <c r="E586" s="78"/>
      <c r="F586" s="78"/>
      <c r="O586" s="79" t="str">
        <f t="shared" si="9"/>
        <v>IN</v>
      </c>
      <c r="P586" s="69"/>
    </row>
    <row r="587" spans="1:16" ht="21" hidden="1">
      <c r="A587" s="50">
        <v>578</v>
      </c>
      <c r="B587" s="78" t="s">
        <v>1258</v>
      </c>
      <c r="C587" s="78">
        <v>0</v>
      </c>
      <c r="E587" s="78"/>
      <c r="F587" s="78"/>
      <c r="O587" s="79" t="str">
        <f t="shared" si="9"/>
        <v>IN</v>
      </c>
      <c r="P587" s="69"/>
    </row>
    <row r="588" spans="1:16" ht="21" hidden="1">
      <c r="A588" s="50">
        <v>579</v>
      </c>
      <c r="B588" s="78" t="s">
        <v>1259</v>
      </c>
      <c r="C588" s="78">
        <v>0</v>
      </c>
      <c r="E588" s="78"/>
      <c r="F588" s="78"/>
      <c r="O588" s="79" t="str">
        <f t="shared" si="9"/>
        <v>IN</v>
      </c>
      <c r="P588" s="69"/>
    </row>
    <row r="589" spans="1:16" ht="21" hidden="1">
      <c r="A589" s="50">
        <v>580</v>
      </c>
      <c r="B589" s="78" t="s">
        <v>1260</v>
      </c>
      <c r="C589" s="78">
        <v>0</v>
      </c>
      <c r="E589" s="78"/>
      <c r="F589" s="78"/>
      <c r="O589" s="79" t="str">
        <f t="shared" si="9"/>
        <v>IN</v>
      </c>
      <c r="P589" s="69"/>
    </row>
    <row r="590" spans="1:16" ht="21" hidden="1">
      <c r="A590" s="50">
        <v>581</v>
      </c>
      <c r="B590" s="78" t="s">
        <v>1261</v>
      </c>
      <c r="C590" s="78">
        <v>0</v>
      </c>
      <c r="E590" s="78"/>
      <c r="F590" s="78"/>
      <c r="O590" s="79" t="str">
        <f t="shared" si="9"/>
        <v>IN</v>
      </c>
      <c r="P590" s="69"/>
    </row>
    <row r="591" spans="1:16" ht="21" hidden="1">
      <c r="A591" s="50">
        <v>582</v>
      </c>
      <c r="B591" s="78" t="s">
        <v>1262</v>
      </c>
      <c r="C591" s="78">
        <v>0</v>
      </c>
      <c r="E591" s="78"/>
      <c r="F591" s="78"/>
      <c r="O591" s="79" t="str">
        <f t="shared" si="9"/>
        <v>IN</v>
      </c>
      <c r="P591" s="69"/>
    </row>
    <row r="592" spans="1:16" ht="21" hidden="1">
      <c r="A592" s="50">
        <v>583</v>
      </c>
      <c r="B592" s="78" t="s">
        <v>1263</v>
      </c>
      <c r="C592" s="78">
        <v>0</v>
      </c>
      <c r="E592" s="78"/>
      <c r="F592" s="78"/>
      <c r="O592" s="79" t="str">
        <f t="shared" si="9"/>
        <v>IN</v>
      </c>
      <c r="P592" s="69"/>
    </row>
    <row r="593" spans="1:16" ht="21" hidden="1">
      <c r="A593" s="50">
        <v>584</v>
      </c>
      <c r="B593" s="78" t="s">
        <v>1264</v>
      </c>
      <c r="C593" s="78">
        <v>0</v>
      </c>
      <c r="E593" s="78"/>
      <c r="F593" s="78"/>
      <c r="O593" s="79" t="str">
        <f t="shared" ref="O593:O656" si="10">HYPERLINK(CONCATENATE("Project Name\01- Inspection Request - IR\STR\",B593,"-",C593,".PDF"),"IN")</f>
        <v>IN</v>
      </c>
      <c r="P593" s="69"/>
    </row>
    <row r="594" spans="1:16" ht="21" hidden="1">
      <c r="A594" s="50">
        <v>585</v>
      </c>
      <c r="B594" s="78" t="s">
        <v>1265</v>
      </c>
      <c r="C594" s="78">
        <v>0</v>
      </c>
      <c r="E594" s="78"/>
      <c r="F594" s="78"/>
      <c r="O594" s="79" t="str">
        <f t="shared" si="10"/>
        <v>IN</v>
      </c>
      <c r="P594" s="69"/>
    </row>
    <row r="595" spans="1:16" ht="21" hidden="1">
      <c r="A595" s="50">
        <v>586</v>
      </c>
      <c r="B595" s="78" t="s">
        <v>1266</v>
      </c>
      <c r="C595" s="78">
        <v>0</v>
      </c>
      <c r="E595" s="78"/>
      <c r="F595" s="78"/>
      <c r="O595" s="79" t="str">
        <f t="shared" si="10"/>
        <v>IN</v>
      </c>
      <c r="P595" s="69"/>
    </row>
    <row r="596" spans="1:16" ht="21" hidden="1">
      <c r="A596" s="50">
        <v>587</v>
      </c>
      <c r="B596" s="78" t="s">
        <v>1267</v>
      </c>
      <c r="C596" s="78">
        <v>0</v>
      </c>
      <c r="E596" s="78"/>
      <c r="F596" s="78"/>
      <c r="O596" s="79" t="str">
        <f t="shared" si="10"/>
        <v>IN</v>
      </c>
      <c r="P596" s="69"/>
    </row>
    <row r="597" spans="1:16" ht="21" hidden="1">
      <c r="A597" s="50">
        <v>588</v>
      </c>
      <c r="B597" s="78" t="s">
        <v>1268</v>
      </c>
      <c r="C597" s="78">
        <v>0</v>
      </c>
      <c r="E597" s="78"/>
      <c r="F597" s="78"/>
      <c r="O597" s="79" t="str">
        <f t="shared" si="10"/>
        <v>IN</v>
      </c>
      <c r="P597" s="69"/>
    </row>
    <row r="598" spans="1:16" ht="21" hidden="1">
      <c r="A598" s="50">
        <v>589</v>
      </c>
      <c r="B598" s="78" t="s">
        <v>1269</v>
      </c>
      <c r="C598" s="78">
        <v>0</v>
      </c>
      <c r="E598" s="78"/>
      <c r="F598" s="78"/>
      <c r="O598" s="79" t="str">
        <f t="shared" si="10"/>
        <v>IN</v>
      </c>
      <c r="P598" s="69"/>
    </row>
    <row r="599" spans="1:16" ht="21" hidden="1">
      <c r="A599" s="50">
        <v>590</v>
      </c>
      <c r="B599" s="78" t="s">
        <v>1270</v>
      </c>
      <c r="C599" s="78">
        <v>0</v>
      </c>
      <c r="E599" s="78"/>
      <c r="F599" s="78"/>
      <c r="O599" s="79" t="str">
        <f t="shared" si="10"/>
        <v>IN</v>
      </c>
      <c r="P599" s="69"/>
    </row>
    <row r="600" spans="1:16" ht="21" hidden="1">
      <c r="A600" s="50">
        <v>591</v>
      </c>
      <c r="B600" s="78" t="s">
        <v>1271</v>
      </c>
      <c r="C600" s="78">
        <v>0</v>
      </c>
      <c r="E600" s="78"/>
      <c r="F600" s="78"/>
      <c r="O600" s="79" t="str">
        <f t="shared" si="10"/>
        <v>IN</v>
      </c>
      <c r="P600" s="69"/>
    </row>
    <row r="601" spans="1:16" ht="21" hidden="1">
      <c r="A601" s="50">
        <v>592</v>
      </c>
      <c r="B601" s="78" t="s">
        <v>1272</v>
      </c>
      <c r="C601" s="78">
        <v>0</v>
      </c>
      <c r="E601" s="78"/>
      <c r="F601" s="78"/>
      <c r="O601" s="79" t="str">
        <f t="shared" si="10"/>
        <v>IN</v>
      </c>
      <c r="P601" s="69"/>
    </row>
    <row r="602" spans="1:16" ht="21" hidden="1">
      <c r="A602" s="50">
        <v>593</v>
      </c>
      <c r="B602" s="78" t="s">
        <v>1273</v>
      </c>
      <c r="C602" s="78">
        <v>0</v>
      </c>
      <c r="E602" s="78"/>
      <c r="F602" s="78"/>
      <c r="O602" s="79" t="str">
        <f t="shared" si="10"/>
        <v>IN</v>
      </c>
      <c r="P602" s="69"/>
    </row>
    <row r="603" spans="1:16" ht="21" hidden="1">
      <c r="A603" s="50">
        <v>594</v>
      </c>
      <c r="B603" s="78" t="s">
        <v>1274</v>
      </c>
      <c r="C603" s="78">
        <v>0</v>
      </c>
      <c r="E603" s="78"/>
      <c r="F603" s="78"/>
      <c r="O603" s="79" t="str">
        <f t="shared" si="10"/>
        <v>IN</v>
      </c>
      <c r="P603" s="69"/>
    </row>
    <row r="604" spans="1:16" ht="21" hidden="1">
      <c r="A604" s="50">
        <v>595</v>
      </c>
      <c r="B604" s="78" t="s">
        <v>1275</v>
      </c>
      <c r="C604" s="78">
        <v>0</v>
      </c>
      <c r="E604" s="78"/>
      <c r="F604" s="78"/>
      <c r="O604" s="79" t="str">
        <f t="shared" si="10"/>
        <v>IN</v>
      </c>
      <c r="P604" s="69"/>
    </row>
    <row r="605" spans="1:16" ht="21" hidden="1">
      <c r="A605" s="50">
        <v>596</v>
      </c>
      <c r="B605" s="78" t="s">
        <v>1276</v>
      </c>
      <c r="C605" s="78">
        <v>0</v>
      </c>
      <c r="E605" s="78"/>
      <c r="F605" s="78"/>
      <c r="O605" s="79" t="str">
        <f t="shared" si="10"/>
        <v>IN</v>
      </c>
      <c r="P605" s="69"/>
    </row>
    <row r="606" spans="1:16" ht="21" hidden="1">
      <c r="A606" s="50">
        <v>597</v>
      </c>
      <c r="B606" s="78" t="s">
        <v>1277</v>
      </c>
      <c r="C606" s="78">
        <v>0</v>
      </c>
      <c r="E606" s="78"/>
      <c r="F606" s="78"/>
      <c r="O606" s="79" t="str">
        <f t="shared" si="10"/>
        <v>IN</v>
      </c>
      <c r="P606" s="69"/>
    </row>
    <row r="607" spans="1:16" ht="21" hidden="1">
      <c r="A607" s="50">
        <v>598</v>
      </c>
      <c r="B607" s="78" t="s">
        <v>1278</v>
      </c>
      <c r="C607" s="78">
        <v>0</v>
      </c>
      <c r="E607" s="78"/>
      <c r="F607" s="78"/>
      <c r="O607" s="79" t="str">
        <f t="shared" si="10"/>
        <v>IN</v>
      </c>
      <c r="P607" s="69"/>
    </row>
    <row r="608" spans="1:16" ht="21" hidden="1">
      <c r="A608" s="50">
        <v>599</v>
      </c>
      <c r="B608" s="78" t="s">
        <v>1279</v>
      </c>
      <c r="C608" s="78">
        <v>0</v>
      </c>
      <c r="E608" s="78"/>
      <c r="F608" s="78"/>
      <c r="O608" s="79" t="str">
        <f t="shared" si="10"/>
        <v>IN</v>
      </c>
      <c r="P608" s="69"/>
    </row>
    <row r="609" spans="1:16" ht="21" hidden="1">
      <c r="A609" s="50">
        <v>600</v>
      </c>
      <c r="B609" s="78" t="s">
        <v>1280</v>
      </c>
      <c r="C609" s="78">
        <v>0</v>
      </c>
      <c r="E609" s="78"/>
      <c r="F609" s="78"/>
      <c r="O609" s="79" t="str">
        <f t="shared" si="10"/>
        <v>IN</v>
      </c>
      <c r="P609" s="69"/>
    </row>
    <row r="610" spans="1:16" ht="21" hidden="1">
      <c r="A610" s="50">
        <v>601</v>
      </c>
      <c r="B610" s="78" t="s">
        <v>1281</v>
      </c>
      <c r="C610" s="78">
        <v>0</v>
      </c>
      <c r="E610" s="78"/>
      <c r="F610" s="78"/>
      <c r="O610" s="79" t="str">
        <f t="shared" si="10"/>
        <v>IN</v>
      </c>
      <c r="P610" s="69"/>
    </row>
    <row r="611" spans="1:16" ht="21" hidden="1">
      <c r="A611" s="50">
        <v>602</v>
      </c>
      <c r="B611" s="78" t="s">
        <v>1282</v>
      </c>
      <c r="C611" s="78">
        <v>0</v>
      </c>
      <c r="E611" s="78"/>
      <c r="F611" s="78"/>
      <c r="O611" s="79" t="str">
        <f t="shared" si="10"/>
        <v>IN</v>
      </c>
      <c r="P611" s="69"/>
    </row>
    <row r="612" spans="1:16" ht="21" hidden="1">
      <c r="A612" s="50">
        <v>603</v>
      </c>
      <c r="B612" s="78" t="s">
        <v>1283</v>
      </c>
      <c r="C612" s="78">
        <v>0</v>
      </c>
      <c r="E612" s="78"/>
      <c r="F612" s="78"/>
      <c r="O612" s="79" t="str">
        <f t="shared" si="10"/>
        <v>IN</v>
      </c>
      <c r="P612" s="69"/>
    </row>
    <row r="613" spans="1:16" ht="21" hidden="1">
      <c r="A613" s="50">
        <v>604</v>
      </c>
      <c r="B613" s="78" t="s">
        <v>1284</v>
      </c>
      <c r="C613" s="78">
        <v>0</v>
      </c>
      <c r="E613" s="78"/>
      <c r="F613" s="78"/>
      <c r="O613" s="79" t="str">
        <f t="shared" si="10"/>
        <v>IN</v>
      </c>
      <c r="P613" s="69"/>
    </row>
    <row r="614" spans="1:16" ht="21" hidden="1">
      <c r="A614" s="50">
        <v>605</v>
      </c>
      <c r="B614" s="78" t="s">
        <v>1285</v>
      </c>
      <c r="C614" s="78">
        <v>0</v>
      </c>
      <c r="E614" s="78"/>
      <c r="F614" s="78"/>
      <c r="O614" s="79" t="str">
        <f t="shared" si="10"/>
        <v>IN</v>
      </c>
      <c r="P614" s="69"/>
    </row>
    <row r="615" spans="1:16" ht="21" hidden="1">
      <c r="A615" s="50">
        <v>606</v>
      </c>
      <c r="B615" s="78" t="s">
        <v>1286</v>
      </c>
      <c r="C615" s="78">
        <v>0</v>
      </c>
      <c r="E615" s="78"/>
      <c r="F615" s="78"/>
      <c r="O615" s="79" t="str">
        <f t="shared" si="10"/>
        <v>IN</v>
      </c>
      <c r="P615" s="69"/>
    </row>
    <row r="616" spans="1:16" ht="21" hidden="1">
      <c r="A616" s="50">
        <v>607</v>
      </c>
      <c r="B616" s="78" t="s">
        <v>1287</v>
      </c>
      <c r="C616" s="78">
        <v>0</v>
      </c>
      <c r="E616" s="78"/>
      <c r="F616" s="78"/>
      <c r="O616" s="79" t="str">
        <f t="shared" si="10"/>
        <v>IN</v>
      </c>
      <c r="P616" s="69"/>
    </row>
    <row r="617" spans="1:16" ht="21" hidden="1">
      <c r="A617" s="50">
        <v>608</v>
      </c>
      <c r="B617" s="78" t="s">
        <v>1288</v>
      </c>
      <c r="C617" s="78">
        <v>0</v>
      </c>
      <c r="E617" s="78"/>
      <c r="F617" s="78"/>
      <c r="O617" s="79" t="str">
        <f t="shared" si="10"/>
        <v>IN</v>
      </c>
      <c r="P617" s="69"/>
    </row>
    <row r="618" spans="1:16" ht="21" hidden="1">
      <c r="A618" s="50">
        <v>609</v>
      </c>
      <c r="B618" s="78" t="s">
        <v>1289</v>
      </c>
      <c r="C618" s="78">
        <v>0</v>
      </c>
      <c r="E618" s="78"/>
      <c r="F618" s="78"/>
      <c r="O618" s="79" t="str">
        <f t="shared" si="10"/>
        <v>IN</v>
      </c>
      <c r="P618" s="69"/>
    </row>
    <row r="619" spans="1:16" ht="21" hidden="1">
      <c r="A619" s="50">
        <v>610</v>
      </c>
      <c r="B619" s="78" t="s">
        <v>1290</v>
      </c>
      <c r="C619" s="78">
        <v>0</v>
      </c>
      <c r="E619" s="78"/>
      <c r="F619" s="78"/>
      <c r="O619" s="79" t="str">
        <f t="shared" si="10"/>
        <v>IN</v>
      </c>
      <c r="P619" s="69"/>
    </row>
    <row r="620" spans="1:16" ht="21" hidden="1">
      <c r="A620" s="50">
        <v>611</v>
      </c>
      <c r="B620" s="78" t="s">
        <v>1291</v>
      </c>
      <c r="C620" s="78">
        <v>0</v>
      </c>
      <c r="E620" s="78"/>
      <c r="F620" s="78"/>
      <c r="O620" s="79" t="str">
        <f t="shared" si="10"/>
        <v>IN</v>
      </c>
      <c r="P620" s="69"/>
    </row>
    <row r="621" spans="1:16" ht="21" hidden="1">
      <c r="A621" s="50">
        <v>612</v>
      </c>
      <c r="B621" s="78" t="s">
        <v>1292</v>
      </c>
      <c r="C621" s="78">
        <v>0</v>
      </c>
      <c r="E621" s="78"/>
      <c r="F621" s="78"/>
      <c r="O621" s="79" t="str">
        <f t="shared" si="10"/>
        <v>IN</v>
      </c>
      <c r="P621" s="69"/>
    </row>
    <row r="622" spans="1:16" ht="21" hidden="1">
      <c r="A622" s="50">
        <v>613</v>
      </c>
      <c r="B622" s="78" t="s">
        <v>1293</v>
      </c>
      <c r="C622" s="78">
        <v>0</v>
      </c>
      <c r="E622" s="78"/>
      <c r="F622" s="78"/>
      <c r="O622" s="79" t="str">
        <f t="shared" si="10"/>
        <v>IN</v>
      </c>
      <c r="P622" s="69"/>
    </row>
    <row r="623" spans="1:16" ht="21" hidden="1">
      <c r="A623" s="50">
        <v>614</v>
      </c>
      <c r="B623" s="78" t="s">
        <v>1294</v>
      </c>
      <c r="C623" s="78">
        <v>0</v>
      </c>
      <c r="E623" s="78"/>
      <c r="F623" s="78"/>
      <c r="O623" s="79" t="str">
        <f t="shared" si="10"/>
        <v>IN</v>
      </c>
      <c r="P623" s="69"/>
    </row>
    <row r="624" spans="1:16" ht="21" hidden="1">
      <c r="A624" s="50">
        <v>615</v>
      </c>
      <c r="B624" s="78" t="s">
        <v>1295</v>
      </c>
      <c r="C624" s="78">
        <v>0</v>
      </c>
      <c r="E624" s="78"/>
      <c r="F624" s="78"/>
      <c r="O624" s="79" t="str">
        <f t="shared" si="10"/>
        <v>IN</v>
      </c>
      <c r="P624" s="69"/>
    </row>
    <row r="625" spans="1:16" ht="21" hidden="1">
      <c r="A625" s="50">
        <v>616</v>
      </c>
      <c r="B625" s="78" t="s">
        <v>1296</v>
      </c>
      <c r="C625" s="78">
        <v>0</v>
      </c>
      <c r="E625" s="78"/>
      <c r="F625" s="78"/>
      <c r="O625" s="79" t="str">
        <f t="shared" si="10"/>
        <v>IN</v>
      </c>
      <c r="P625" s="69"/>
    </row>
    <row r="626" spans="1:16" ht="21" hidden="1">
      <c r="A626" s="50">
        <v>617</v>
      </c>
      <c r="B626" s="78" t="s">
        <v>1297</v>
      </c>
      <c r="C626" s="78">
        <v>0</v>
      </c>
      <c r="E626" s="78"/>
      <c r="F626" s="78"/>
      <c r="O626" s="79" t="str">
        <f t="shared" si="10"/>
        <v>IN</v>
      </c>
      <c r="P626" s="69"/>
    </row>
    <row r="627" spans="1:16" ht="21" hidden="1">
      <c r="A627" s="50">
        <v>618</v>
      </c>
      <c r="B627" s="78" t="s">
        <v>1298</v>
      </c>
      <c r="C627" s="78">
        <v>0</v>
      </c>
      <c r="E627" s="78"/>
      <c r="F627" s="78"/>
      <c r="O627" s="79" t="str">
        <f t="shared" si="10"/>
        <v>IN</v>
      </c>
      <c r="P627" s="69"/>
    </row>
    <row r="628" spans="1:16" ht="21" hidden="1">
      <c r="A628" s="50">
        <v>619</v>
      </c>
      <c r="B628" s="78" t="s">
        <v>1299</v>
      </c>
      <c r="C628" s="78">
        <v>0</v>
      </c>
      <c r="E628" s="78"/>
      <c r="F628" s="78"/>
      <c r="O628" s="79" t="str">
        <f t="shared" si="10"/>
        <v>IN</v>
      </c>
      <c r="P628" s="69"/>
    </row>
    <row r="629" spans="1:16" ht="21" hidden="1">
      <c r="A629" s="50">
        <v>620</v>
      </c>
      <c r="B629" s="78" t="s">
        <v>1300</v>
      </c>
      <c r="C629" s="78">
        <v>0</v>
      </c>
      <c r="E629" s="78"/>
      <c r="F629" s="78"/>
      <c r="O629" s="79" t="str">
        <f t="shared" si="10"/>
        <v>IN</v>
      </c>
      <c r="P629" s="69"/>
    </row>
    <row r="630" spans="1:16" ht="21" hidden="1">
      <c r="A630" s="50">
        <v>621</v>
      </c>
      <c r="B630" s="78" t="s">
        <v>1301</v>
      </c>
      <c r="C630" s="78">
        <v>0</v>
      </c>
      <c r="E630" s="78"/>
      <c r="F630" s="78"/>
      <c r="O630" s="79" t="str">
        <f t="shared" si="10"/>
        <v>IN</v>
      </c>
      <c r="P630" s="69"/>
    </row>
    <row r="631" spans="1:16" ht="21" hidden="1">
      <c r="A631" s="50">
        <v>622</v>
      </c>
      <c r="B631" s="78" t="s">
        <v>1302</v>
      </c>
      <c r="C631" s="78">
        <v>0</v>
      </c>
      <c r="E631" s="78"/>
      <c r="F631" s="78"/>
      <c r="O631" s="79" t="str">
        <f t="shared" si="10"/>
        <v>IN</v>
      </c>
      <c r="P631" s="69"/>
    </row>
    <row r="632" spans="1:16" ht="21" hidden="1">
      <c r="A632" s="50">
        <v>623</v>
      </c>
      <c r="B632" s="78" t="s">
        <v>1303</v>
      </c>
      <c r="C632" s="78">
        <v>0</v>
      </c>
      <c r="E632" s="78"/>
      <c r="F632" s="78"/>
      <c r="O632" s="79" t="str">
        <f t="shared" si="10"/>
        <v>IN</v>
      </c>
      <c r="P632" s="69"/>
    </row>
    <row r="633" spans="1:16" ht="21" hidden="1">
      <c r="A633" s="50">
        <v>624</v>
      </c>
      <c r="B633" s="78" t="s">
        <v>1304</v>
      </c>
      <c r="C633" s="78">
        <v>0</v>
      </c>
      <c r="E633" s="78"/>
      <c r="F633" s="78"/>
      <c r="O633" s="79" t="str">
        <f t="shared" si="10"/>
        <v>IN</v>
      </c>
      <c r="P633" s="69"/>
    </row>
    <row r="634" spans="1:16" ht="21" hidden="1">
      <c r="A634" s="50">
        <v>625</v>
      </c>
      <c r="B634" s="78" t="s">
        <v>1305</v>
      </c>
      <c r="C634" s="78">
        <v>0</v>
      </c>
      <c r="E634" s="78"/>
      <c r="F634" s="78"/>
      <c r="O634" s="79" t="str">
        <f t="shared" si="10"/>
        <v>IN</v>
      </c>
      <c r="P634" s="69"/>
    </row>
    <row r="635" spans="1:16" ht="21" hidden="1">
      <c r="A635" s="50">
        <v>626</v>
      </c>
      <c r="B635" s="78" t="s">
        <v>1306</v>
      </c>
      <c r="C635" s="78">
        <v>0</v>
      </c>
      <c r="E635" s="78"/>
      <c r="F635" s="78"/>
      <c r="O635" s="79" t="str">
        <f t="shared" si="10"/>
        <v>IN</v>
      </c>
      <c r="P635" s="69"/>
    </row>
    <row r="636" spans="1:16" ht="21" hidden="1">
      <c r="A636" s="50">
        <v>627</v>
      </c>
      <c r="B636" s="78" t="s">
        <v>1307</v>
      </c>
      <c r="C636" s="78">
        <v>0</v>
      </c>
      <c r="E636" s="78"/>
      <c r="F636" s="78"/>
      <c r="O636" s="79" t="str">
        <f t="shared" si="10"/>
        <v>IN</v>
      </c>
      <c r="P636" s="69"/>
    </row>
    <row r="637" spans="1:16" ht="21" hidden="1">
      <c r="A637" s="50">
        <v>628</v>
      </c>
      <c r="B637" s="78" t="s">
        <v>1308</v>
      </c>
      <c r="C637" s="78">
        <v>0</v>
      </c>
      <c r="E637" s="78"/>
      <c r="F637" s="78"/>
      <c r="O637" s="79" t="str">
        <f t="shared" si="10"/>
        <v>IN</v>
      </c>
      <c r="P637" s="69"/>
    </row>
    <row r="638" spans="1:16" ht="21" hidden="1">
      <c r="A638" s="50">
        <v>629</v>
      </c>
      <c r="B638" s="78" t="s">
        <v>1309</v>
      </c>
      <c r="C638" s="78">
        <v>0</v>
      </c>
      <c r="E638" s="78"/>
      <c r="F638" s="78"/>
      <c r="O638" s="79" t="str">
        <f t="shared" si="10"/>
        <v>IN</v>
      </c>
      <c r="P638" s="69"/>
    </row>
    <row r="639" spans="1:16" ht="21" hidden="1">
      <c r="A639" s="50">
        <v>630</v>
      </c>
      <c r="B639" s="78" t="s">
        <v>1310</v>
      </c>
      <c r="C639" s="78">
        <v>0</v>
      </c>
      <c r="E639" s="78"/>
      <c r="F639" s="78"/>
      <c r="O639" s="79" t="str">
        <f t="shared" si="10"/>
        <v>IN</v>
      </c>
      <c r="P639" s="69"/>
    </row>
    <row r="640" spans="1:16" ht="21" hidden="1">
      <c r="A640" s="50">
        <v>631</v>
      </c>
      <c r="B640" s="78" t="s">
        <v>1311</v>
      </c>
      <c r="C640" s="78">
        <v>0</v>
      </c>
      <c r="E640" s="78"/>
      <c r="F640" s="78"/>
      <c r="O640" s="79" t="str">
        <f t="shared" si="10"/>
        <v>IN</v>
      </c>
      <c r="P640" s="69"/>
    </row>
    <row r="641" spans="1:16" ht="21" hidden="1">
      <c r="A641" s="50">
        <v>632</v>
      </c>
      <c r="B641" s="78" t="s">
        <v>1312</v>
      </c>
      <c r="C641" s="78">
        <v>0</v>
      </c>
      <c r="E641" s="78"/>
      <c r="F641" s="78"/>
      <c r="O641" s="79" t="str">
        <f t="shared" si="10"/>
        <v>IN</v>
      </c>
      <c r="P641" s="69"/>
    </row>
    <row r="642" spans="1:16" ht="21" hidden="1">
      <c r="A642" s="50">
        <v>633</v>
      </c>
      <c r="B642" s="78" t="s">
        <v>1313</v>
      </c>
      <c r="C642" s="78">
        <v>0</v>
      </c>
      <c r="E642" s="78"/>
      <c r="F642" s="78"/>
      <c r="O642" s="79" t="str">
        <f t="shared" si="10"/>
        <v>IN</v>
      </c>
      <c r="P642" s="69"/>
    </row>
    <row r="643" spans="1:16" ht="21" hidden="1">
      <c r="A643" s="50">
        <v>634</v>
      </c>
      <c r="B643" s="78" t="s">
        <v>1314</v>
      </c>
      <c r="C643" s="78">
        <v>0</v>
      </c>
      <c r="E643" s="78"/>
      <c r="F643" s="78"/>
      <c r="O643" s="79" t="str">
        <f t="shared" si="10"/>
        <v>IN</v>
      </c>
      <c r="P643" s="69"/>
    </row>
    <row r="644" spans="1:16" ht="21" hidden="1">
      <c r="A644" s="50">
        <v>635</v>
      </c>
      <c r="B644" s="78" t="s">
        <v>1315</v>
      </c>
      <c r="C644" s="78">
        <v>0</v>
      </c>
      <c r="E644" s="78"/>
      <c r="F644" s="78"/>
      <c r="O644" s="79" t="str">
        <f t="shared" si="10"/>
        <v>IN</v>
      </c>
      <c r="P644" s="69"/>
    </row>
    <row r="645" spans="1:16" ht="21" hidden="1">
      <c r="A645" s="50">
        <v>636</v>
      </c>
      <c r="B645" s="78" t="s">
        <v>1316</v>
      </c>
      <c r="C645" s="78">
        <v>0</v>
      </c>
      <c r="E645" s="78"/>
      <c r="F645" s="78"/>
      <c r="O645" s="79" t="str">
        <f t="shared" si="10"/>
        <v>IN</v>
      </c>
      <c r="P645" s="69"/>
    </row>
    <row r="646" spans="1:16" ht="21" hidden="1">
      <c r="A646" s="50">
        <v>637</v>
      </c>
      <c r="B646" s="78" t="s">
        <v>1317</v>
      </c>
      <c r="C646" s="78">
        <v>0</v>
      </c>
      <c r="E646" s="78"/>
      <c r="F646" s="78"/>
      <c r="O646" s="79" t="str">
        <f t="shared" si="10"/>
        <v>IN</v>
      </c>
      <c r="P646" s="69"/>
    </row>
    <row r="647" spans="1:16" ht="21" hidden="1">
      <c r="A647" s="50">
        <v>638</v>
      </c>
      <c r="B647" s="78" t="s">
        <v>1318</v>
      </c>
      <c r="C647" s="78">
        <v>0</v>
      </c>
      <c r="E647" s="78"/>
      <c r="F647" s="78"/>
      <c r="O647" s="79" t="str">
        <f t="shared" si="10"/>
        <v>IN</v>
      </c>
      <c r="P647" s="69"/>
    </row>
    <row r="648" spans="1:16" ht="21" hidden="1">
      <c r="A648" s="50">
        <v>639</v>
      </c>
      <c r="B648" s="78" t="s">
        <v>1319</v>
      </c>
      <c r="C648" s="78">
        <v>0</v>
      </c>
      <c r="E648" s="78"/>
      <c r="F648" s="78"/>
      <c r="O648" s="79" t="str">
        <f t="shared" si="10"/>
        <v>IN</v>
      </c>
      <c r="P648" s="69"/>
    </row>
    <row r="649" spans="1:16" ht="21" hidden="1">
      <c r="A649" s="50">
        <v>640</v>
      </c>
      <c r="B649" s="78" t="s">
        <v>1320</v>
      </c>
      <c r="C649" s="78">
        <v>0</v>
      </c>
      <c r="E649" s="78"/>
      <c r="F649" s="78"/>
      <c r="O649" s="79" t="str">
        <f t="shared" si="10"/>
        <v>IN</v>
      </c>
      <c r="P649" s="69"/>
    </row>
    <row r="650" spans="1:16" ht="21" hidden="1">
      <c r="A650" s="50">
        <v>641</v>
      </c>
      <c r="B650" s="78" t="s">
        <v>1321</v>
      </c>
      <c r="C650" s="78">
        <v>0</v>
      </c>
      <c r="E650" s="78"/>
      <c r="F650" s="78"/>
      <c r="O650" s="79" t="str">
        <f t="shared" si="10"/>
        <v>IN</v>
      </c>
      <c r="P650" s="69"/>
    </row>
    <row r="651" spans="1:16" ht="21" hidden="1">
      <c r="A651" s="50">
        <v>642</v>
      </c>
      <c r="B651" s="78" t="s">
        <v>1322</v>
      </c>
      <c r="C651" s="78">
        <v>0</v>
      </c>
      <c r="E651" s="78"/>
      <c r="F651" s="78"/>
      <c r="O651" s="79" t="str">
        <f t="shared" si="10"/>
        <v>IN</v>
      </c>
      <c r="P651" s="69"/>
    </row>
    <row r="652" spans="1:16" ht="21" hidden="1">
      <c r="A652" s="50">
        <v>643</v>
      </c>
      <c r="B652" s="78" t="s">
        <v>1323</v>
      </c>
      <c r="C652" s="78">
        <v>0</v>
      </c>
      <c r="E652" s="78"/>
      <c r="F652" s="78"/>
      <c r="O652" s="79" t="str">
        <f t="shared" si="10"/>
        <v>IN</v>
      </c>
      <c r="P652" s="69"/>
    </row>
    <row r="653" spans="1:16" ht="21" hidden="1">
      <c r="A653" s="50">
        <v>644</v>
      </c>
      <c r="B653" s="78" t="s">
        <v>1324</v>
      </c>
      <c r="C653" s="78">
        <v>0</v>
      </c>
      <c r="E653" s="78"/>
      <c r="F653" s="78"/>
      <c r="O653" s="79" t="str">
        <f t="shared" si="10"/>
        <v>IN</v>
      </c>
      <c r="P653" s="69"/>
    </row>
    <row r="654" spans="1:16" ht="21" hidden="1">
      <c r="A654" s="50">
        <v>645</v>
      </c>
      <c r="B654" s="78" t="s">
        <v>1325</v>
      </c>
      <c r="C654" s="78">
        <v>0</v>
      </c>
      <c r="E654" s="78"/>
      <c r="F654" s="78"/>
      <c r="O654" s="79" t="str">
        <f t="shared" si="10"/>
        <v>IN</v>
      </c>
      <c r="P654" s="69"/>
    </row>
    <row r="655" spans="1:16" ht="21" hidden="1">
      <c r="A655" s="50">
        <v>646</v>
      </c>
      <c r="B655" s="78" t="s">
        <v>1326</v>
      </c>
      <c r="C655" s="78">
        <v>0</v>
      </c>
      <c r="E655" s="78"/>
      <c r="F655" s="78"/>
      <c r="O655" s="79" t="str">
        <f t="shared" si="10"/>
        <v>IN</v>
      </c>
      <c r="P655" s="69"/>
    </row>
    <row r="656" spans="1:16" ht="21" hidden="1">
      <c r="A656" s="50">
        <v>647</v>
      </c>
      <c r="B656" s="78" t="s">
        <v>1327</v>
      </c>
      <c r="C656" s="78">
        <v>0</v>
      </c>
      <c r="E656" s="78"/>
      <c r="F656" s="78"/>
      <c r="O656" s="79" t="str">
        <f t="shared" si="10"/>
        <v>IN</v>
      </c>
      <c r="P656" s="69"/>
    </row>
    <row r="657" spans="1:16" ht="21" hidden="1">
      <c r="A657" s="50">
        <v>648</v>
      </c>
      <c r="B657" s="78" t="s">
        <v>1328</v>
      </c>
      <c r="C657" s="78">
        <v>0</v>
      </c>
      <c r="E657" s="78"/>
      <c r="F657" s="78"/>
      <c r="O657" s="79" t="str">
        <f t="shared" ref="O657:O720" si="11">HYPERLINK(CONCATENATE("Project Name\01- Inspection Request - IR\STR\",B657,"-",C657,".PDF"),"IN")</f>
        <v>IN</v>
      </c>
      <c r="P657" s="69"/>
    </row>
    <row r="658" spans="1:16" ht="21" hidden="1">
      <c r="A658" s="50">
        <v>649</v>
      </c>
      <c r="B658" s="78" t="s">
        <v>1329</v>
      </c>
      <c r="C658" s="78">
        <v>0</v>
      </c>
      <c r="E658" s="78"/>
      <c r="F658" s="78"/>
      <c r="O658" s="79" t="str">
        <f t="shared" si="11"/>
        <v>IN</v>
      </c>
      <c r="P658" s="69"/>
    </row>
    <row r="659" spans="1:16" ht="21" hidden="1">
      <c r="A659" s="50">
        <v>650</v>
      </c>
      <c r="B659" s="78" t="s">
        <v>1330</v>
      </c>
      <c r="C659" s="78">
        <v>0</v>
      </c>
      <c r="E659" s="78"/>
      <c r="F659" s="78"/>
      <c r="O659" s="79" t="str">
        <f t="shared" si="11"/>
        <v>IN</v>
      </c>
      <c r="P659" s="69"/>
    </row>
    <row r="660" spans="1:16" ht="21" hidden="1">
      <c r="A660" s="50">
        <v>651</v>
      </c>
      <c r="B660" s="78" t="s">
        <v>1331</v>
      </c>
      <c r="C660" s="78">
        <v>0</v>
      </c>
      <c r="E660" s="78"/>
      <c r="F660" s="78"/>
      <c r="O660" s="79" t="str">
        <f t="shared" si="11"/>
        <v>IN</v>
      </c>
      <c r="P660" s="69"/>
    </row>
    <row r="661" spans="1:16" ht="21" hidden="1">
      <c r="A661" s="50">
        <v>652</v>
      </c>
      <c r="B661" s="78" t="s">
        <v>1332</v>
      </c>
      <c r="C661" s="78">
        <v>0</v>
      </c>
      <c r="E661" s="78"/>
      <c r="F661" s="78"/>
      <c r="O661" s="79" t="str">
        <f t="shared" si="11"/>
        <v>IN</v>
      </c>
      <c r="P661" s="69"/>
    </row>
    <row r="662" spans="1:16" ht="21" hidden="1">
      <c r="A662" s="50">
        <v>653</v>
      </c>
      <c r="B662" s="78" t="s">
        <v>1333</v>
      </c>
      <c r="C662" s="78">
        <v>0</v>
      </c>
      <c r="E662" s="78"/>
      <c r="F662" s="78"/>
      <c r="O662" s="79" t="str">
        <f t="shared" si="11"/>
        <v>IN</v>
      </c>
      <c r="P662" s="69"/>
    </row>
    <row r="663" spans="1:16" ht="21" hidden="1">
      <c r="A663" s="50">
        <v>654</v>
      </c>
      <c r="B663" s="78" t="s">
        <v>1334</v>
      </c>
      <c r="C663" s="78">
        <v>0</v>
      </c>
      <c r="E663" s="78"/>
      <c r="F663" s="78"/>
      <c r="O663" s="79" t="str">
        <f t="shared" si="11"/>
        <v>IN</v>
      </c>
      <c r="P663" s="69"/>
    </row>
    <row r="664" spans="1:16" ht="21" hidden="1">
      <c r="A664" s="50">
        <v>655</v>
      </c>
      <c r="B664" s="78" t="s">
        <v>1335</v>
      </c>
      <c r="C664" s="78">
        <v>0</v>
      </c>
      <c r="E664" s="78"/>
      <c r="F664" s="78"/>
      <c r="O664" s="79" t="str">
        <f t="shared" si="11"/>
        <v>IN</v>
      </c>
      <c r="P664" s="69"/>
    </row>
    <row r="665" spans="1:16" ht="21" hidden="1">
      <c r="A665" s="50">
        <v>656</v>
      </c>
      <c r="B665" s="78" t="s">
        <v>1336</v>
      </c>
      <c r="C665" s="78">
        <v>0</v>
      </c>
      <c r="E665" s="78"/>
      <c r="F665" s="78"/>
      <c r="O665" s="79" t="str">
        <f t="shared" si="11"/>
        <v>IN</v>
      </c>
      <c r="P665" s="69"/>
    </row>
    <row r="666" spans="1:16" ht="21" hidden="1">
      <c r="A666" s="50">
        <v>657</v>
      </c>
      <c r="B666" s="78" t="s">
        <v>1337</v>
      </c>
      <c r="C666" s="78">
        <v>0</v>
      </c>
      <c r="E666" s="78"/>
      <c r="F666" s="78"/>
      <c r="O666" s="79" t="str">
        <f t="shared" si="11"/>
        <v>IN</v>
      </c>
      <c r="P666" s="69"/>
    </row>
    <row r="667" spans="1:16" ht="21" hidden="1">
      <c r="A667" s="50">
        <v>658</v>
      </c>
      <c r="B667" s="78" t="s">
        <v>1338</v>
      </c>
      <c r="C667" s="78">
        <v>0</v>
      </c>
      <c r="E667" s="78"/>
      <c r="F667" s="78"/>
      <c r="O667" s="79" t="str">
        <f t="shared" si="11"/>
        <v>IN</v>
      </c>
      <c r="P667" s="69"/>
    </row>
    <row r="668" spans="1:16" ht="21" hidden="1">
      <c r="A668" s="50">
        <v>659</v>
      </c>
      <c r="B668" s="78" t="s">
        <v>1339</v>
      </c>
      <c r="C668" s="78">
        <v>0</v>
      </c>
      <c r="E668" s="78"/>
      <c r="F668" s="78"/>
      <c r="O668" s="79" t="str">
        <f t="shared" si="11"/>
        <v>IN</v>
      </c>
      <c r="P668" s="69"/>
    </row>
    <row r="669" spans="1:16" ht="21" hidden="1">
      <c r="A669" s="50">
        <v>660</v>
      </c>
      <c r="B669" s="78" t="s">
        <v>1340</v>
      </c>
      <c r="C669" s="78">
        <v>0</v>
      </c>
      <c r="E669" s="78"/>
      <c r="F669" s="78"/>
      <c r="O669" s="79" t="str">
        <f t="shared" si="11"/>
        <v>IN</v>
      </c>
      <c r="P669" s="69"/>
    </row>
    <row r="670" spans="1:16" ht="21" hidden="1">
      <c r="A670" s="50">
        <v>661</v>
      </c>
      <c r="B670" s="78" t="s">
        <v>1341</v>
      </c>
      <c r="C670" s="78">
        <v>0</v>
      </c>
      <c r="E670" s="78"/>
      <c r="F670" s="78"/>
      <c r="O670" s="79" t="str">
        <f t="shared" si="11"/>
        <v>IN</v>
      </c>
      <c r="P670" s="69"/>
    </row>
    <row r="671" spans="1:16" ht="21" hidden="1">
      <c r="A671" s="50">
        <v>662</v>
      </c>
      <c r="B671" s="78" t="s">
        <v>1342</v>
      </c>
      <c r="C671" s="78">
        <v>0</v>
      </c>
      <c r="E671" s="78"/>
      <c r="F671" s="78"/>
      <c r="O671" s="79" t="str">
        <f t="shared" si="11"/>
        <v>IN</v>
      </c>
      <c r="P671" s="69"/>
    </row>
    <row r="672" spans="1:16" ht="21" hidden="1">
      <c r="A672" s="50">
        <v>663</v>
      </c>
      <c r="B672" s="78" t="s">
        <v>1343</v>
      </c>
      <c r="C672" s="78">
        <v>0</v>
      </c>
      <c r="E672" s="78"/>
      <c r="F672" s="78"/>
      <c r="O672" s="79" t="str">
        <f t="shared" si="11"/>
        <v>IN</v>
      </c>
      <c r="P672" s="69"/>
    </row>
    <row r="673" spans="1:16" ht="21" hidden="1">
      <c r="A673" s="50">
        <v>664</v>
      </c>
      <c r="B673" s="78" t="s">
        <v>1344</v>
      </c>
      <c r="C673" s="78">
        <v>0</v>
      </c>
      <c r="E673" s="78"/>
      <c r="F673" s="78"/>
      <c r="O673" s="79" t="str">
        <f t="shared" si="11"/>
        <v>IN</v>
      </c>
      <c r="P673" s="69"/>
    </row>
    <row r="674" spans="1:16" ht="21" hidden="1">
      <c r="A674" s="50">
        <v>665</v>
      </c>
      <c r="B674" s="78" t="s">
        <v>1345</v>
      </c>
      <c r="C674" s="78">
        <v>0</v>
      </c>
      <c r="E674" s="78"/>
      <c r="F674" s="78"/>
      <c r="O674" s="79" t="str">
        <f t="shared" si="11"/>
        <v>IN</v>
      </c>
      <c r="P674" s="69"/>
    </row>
    <row r="675" spans="1:16" ht="21" hidden="1">
      <c r="A675" s="50">
        <v>666</v>
      </c>
      <c r="B675" s="78" t="s">
        <v>1346</v>
      </c>
      <c r="C675" s="78">
        <v>0</v>
      </c>
      <c r="E675" s="78"/>
      <c r="F675" s="78"/>
      <c r="O675" s="79" t="str">
        <f t="shared" si="11"/>
        <v>IN</v>
      </c>
      <c r="P675" s="69"/>
    </row>
    <row r="676" spans="1:16" ht="21" hidden="1">
      <c r="A676" s="50">
        <v>667</v>
      </c>
      <c r="B676" s="78" t="s">
        <v>1347</v>
      </c>
      <c r="C676" s="78">
        <v>0</v>
      </c>
      <c r="E676" s="78"/>
      <c r="F676" s="78"/>
      <c r="O676" s="79" t="str">
        <f t="shared" si="11"/>
        <v>IN</v>
      </c>
      <c r="P676" s="69"/>
    </row>
    <row r="677" spans="1:16" ht="21" hidden="1">
      <c r="A677" s="50">
        <v>668</v>
      </c>
      <c r="B677" s="78" t="s">
        <v>1348</v>
      </c>
      <c r="C677" s="78">
        <v>0</v>
      </c>
      <c r="E677" s="78"/>
      <c r="F677" s="78"/>
      <c r="O677" s="79" t="str">
        <f t="shared" si="11"/>
        <v>IN</v>
      </c>
      <c r="P677" s="69"/>
    </row>
    <row r="678" spans="1:16" ht="21" hidden="1">
      <c r="A678" s="50">
        <v>669</v>
      </c>
      <c r="B678" s="78" t="s">
        <v>1349</v>
      </c>
      <c r="C678" s="78">
        <v>0</v>
      </c>
      <c r="E678" s="78"/>
      <c r="F678" s="78"/>
      <c r="O678" s="79" t="str">
        <f t="shared" si="11"/>
        <v>IN</v>
      </c>
      <c r="P678" s="69"/>
    </row>
    <row r="679" spans="1:16" ht="21" hidden="1">
      <c r="A679" s="50">
        <v>670</v>
      </c>
      <c r="B679" s="78" t="s">
        <v>1350</v>
      </c>
      <c r="C679" s="78">
        <v>0</v>
      </c>
      <c r="E679" s="78"/>
      <c r="F679" s="78"/>
      <c r="O679" s="79" t="str">
        <f t="shared" si="11"/>
        <v>IN</v>
      </c>
      <c r="P679" s="69"/>
    </row>
    <row r="680" spans="1:16" ht="21" hidden="1">
      <c r="A680" s="50">
        <v>671</v>
      </c>
      <c r="B680" s="78" t="s">
        <v>1351</v>
      </c>
      <c r="C680" s="78">
        <v>0</v>
      </c>
      <c r="E680" s="78"/>
      <c r="F680" s="78"/>
      <c r="O680" s="79" t="str">
        <f t="shared" si="11"/>
        <v>IN</v>
      </c>
      <c r="P680" s="69"/>
    </row>
    <row r="681" spans="1:16" ht="21" hidden="1">
      <c r="A681" s="50">
        <v>672</v>
      </c>
      <c r="B681" s="78" t="s">
        <v>1352</v>
      </c>
      <c r="C681" s="78">
        <v>0</v>
      </c>
      <c r="E681" s="78"/>
      <c r="F681" s="78"/>
      <c r="O681" s="79" t="str">
        <f t="shared" si="11"/>
        <v>IN</v>
      </c>
      <c r="P681" s="69"/>
    </row>
    <row r="682" spans="1:16" ht="21" hidden="1">
      <c r="A682" s="50">
        <v>673</v>
      </c>
      <c r="B682" s="78" t="s">
        <v>1353</v>
      </c>
      <c r="C682" s="78">
        <v>0</v>
      </c>
      <c r="E682" s="78"/>
      <c r="F682" s="78"/>
      <c r="O682" s="79" t="str">
        <f t="shared" si="11"/>
        <v>IN</v>
      </c>
      <c r="P682" s="69"/>
    </row>
    <row r="683" spans="1:16" ht="21" hidden="1">
      <c r="A683" s="50">
        <v>674</v>
      </c>
      <c r="B683" s="78" t="s">
        <v>1354</v>
      </c>
      <c r="C683" s="78">
        <v>0</v>
      </c>
      <c r="E683" s="78"/>
      <c r="F683" s="78"/>
      <c r="O683" s="79" t="str">
        <f t="shared" si="11"/>
        <v>IN</v>
      </c>
      <c r="P683" s="69"/>
    </row>
    <row r="684" spans="1:16" ht="21" hidden="1">
      <c r="A684" s="50">
        <v>675</v>
      </c>
      <c r="B684" s="78" t="s">
        <v>1355</v>
      </c>
      <c r="C684" s="78">
        <v>0</v>
      </c>
      <c r="E684" s="78"/>
      <c r="F684" s="78"/>
      <c r="O684" s="79" t="str">
        <f t="shared" si="11"/>
        <v>IN</v>
      </c>
      <c r="P684" s="69"/>
    </row>
    <row r="685" spans="1:16" ht="21" hidden="1">
      <c r="A685" s="50">
        <v>676</v>
      </c>
      <c r="B685" s="78" t="s">
        <v>1356</v>
      </c>
      <c r="C685" s="78">
        <v>0</v>
      </c>
      <c r="E685" s="78"/>
      <c r="F685" s="78"/>
      <c r="O685" s="79" t="str">
        <f t="shared" si="11"/>
        <v>IN</v>
      </c>
      <c r="P685" s="69"/>
    </row>
    <row r="686" spans="1:16" ht="21" hidden="1">
      <c r="A686" s="50">
        <v>677</v>
      </c>
      <c r="B686" s="78" t="s">
        <v>1357</v>
      </c>
      <c r="C686" s="78">
        <v>0</v>
      </c>
      <c r="E686" s="78"/>
      <c r="F686" s="78"/>
      <c r="O686" s="79" t="str">
        <f t="shared" si="11"/>
        <v>IN</v>
      </c>
      <c r="P686" s="69"/>
    </row>
    <row r="687" spans="1:16" ht="21" hidden="1">
      <c r="A687" s="50">
        <v>678</v>
      </c>
      <c r="B687" s="78" t="s">
        <v>1358</v>
      </c>
      <c r="C687" s="78">
        <v>0</v>
      </c>
      <c r="E687" s="78"/>
      <c r="F687" s="78"/>
      <c r="O687" s="79" t="str">
        <f t="shared" si="11"/>
        <v>IN</v>
      </c>
      <c r="P687" s="69"/>
    </row>
    <row r="688" spans="1:16" ht="21" hidden="1">
      <c r="A688" s="50">
        <v>679</v>
      </c>
      <c r="B688" s="78" t="s">
        <v>1359</v>
      </c>
      <c r="C688" s="78">
        <v>0</v>
      </c>
      <c r="E688" s="78"/>
      <c r="F688" s="78"/>
      <c r="O688" s="79" t="str">
        <f t="shared" si="11"/>
        <v>IN</v>
      </c>
      <c r="P688" s="69"/>
    </row>
    <row r="689" spans="1:16" ht="21" hidden="1">
      <c r="A689" s="50">
        <v>680</v>
      </c>
      <c r="B689" s="78" t="s">
        <v>1360</v>
      </c>
      <c r="C689" s="78">
        <v>0</v>
      </c>
      <c r="E689" s="78"/>
      <c r="F689" s="78"/>
      <c r="O689" s="79" t="str">
        <f t="shared" si="11"/>
        <v>IN</v>
      </c>
      <c r="P689" s="69"/>
    </row>
    <row r="690" spans="1:16" ht="21" hidden="1">
      <c r="A690" s="50">
        <v>681</v>
      </c>
      <c r="B690" s="78" t="s">
        <v>1361</v>
      </c>
      <c r="C690" s="78">
        <v>0</v>
      </c>
      <c r="E690" s="78"/>
      <c r="F690" s="78"/>
      <c r="O690" s="79" t="str">
        <f t="shared" si="11"/>
        <v>IN</v>
      </c>
      <c r="P690" s="69"/>
    </row>
    <row r="691" spans="1:16" ht="21" hidden="1">
      <c r="A691" s="50">
        <v>682</v>
      </c>
      <c r="B691" s="78" t="s">
        <v>1362</v>
      </c>
      <c r="C691" s="78">
        <v>0</v>
      </c>
      <c r="E691" s="78"/>
      <c r="F691" s="78"/>
      <c r="O691" s="79" t="str">
        <f t="shared" si="11"/>
        <v>IN</v>
      </c>
      <c r="P691" s="69"/>
    </row>
    <row r="692" spans="1:16" ht="21" hidden="1">
      <c r="A692" s="50">
        <v>683</v>
      </c>
      <c r="B692" s="78" t="s">
        <v>1363</v>
      </c>
      <c r="C692" s="78">
        <v>0</v>
      </c>
      <c r="E692" s="78"/>
      <c r="F692" s="78"/>
      <c r="O692" s="79" t="str">
        <f t="shared" si="11"/>
        <v>IN</v>
      </c>
      <c r="P692" s="69"/>
    </row>
    <row r="693" spans="1:16" ht="21" hidden="1">
      <c r="A693" s="50">
        <v>684</v>
      </c>
      <c r="B693" s="78" t="s">
        <v>1364</v>
      </c>
      <c r="C693" s="78">
        <v>0</v>
      </c>
      <c r="E693" s="78"/>
      <c r="F693" s="78"/>
      <c r="O693" s="79" t="str">
        <f t="shared" si="11"/>
        <v>IN</v>
      </c>
      <c r="P693" s="69"/>
    </row>
    <row r="694" spans="1:16" ht="21" hidden="1">
      <c r="A694" s="50">
        <v>685</v>
      </c>
      <c r="B694" s="78" t="s">
        <v>1365</v>
      </c>
      <c r="C694" s="78">
        <v>0</v>
      </c>
      <c r="E694" s="78"/>
      <c r="F694" s="78"/>
      <c r="O694" s="79" t="str">
        <f t="shared" si="11"/>
        <v>IN</v>
      </c>
      <c r="P694" s="69"/>
    </row>
    <row r="695" spans="1:16" ht="21" hidden="1">
      <c r="A695" s="50">
        <v>686</v>
      </c>
      <c r="B695" s="78" t="s">
        <v>1366</v>
      </c>
      <c r="C695" s="78">
        <v>0</v>
      </c>
      <c r="E695" s="78"/>
      <c r="F695" s="78"/>
      <c r="O695" s="79" t="str">
        <f t="shared" si="11"/>
        <v>IN</v>
      </c>
      <c r="P695" s="69"/>
    </row>
    <row r="696" spans="1:16" ht="21" hidden="1">
      <c r="A696" s="50">
        <v>687</v>
      </c>
      <c r="B696" s="78" t="s">
        <v>1367</v>
      </c>
      <c r="C696" s="78">
        <v>0</v>
      </c>
      <c r="E696" s="78"/>
      <c r="F696" s="78"/>
      <c r="O696" s="79" t="str">
        <f t="shared" si="11"/>
        <v>IN</v>
      </c>
      <c r="P696" s="69"/>
    </row>
    <row r="697" spans="1:16" ht="21" hidden="1">
      <c r="A697" s="50">
        <v>688</v>
      </c>
      <c r="B697" s="78" t="s">
        <v>1368</v>
      </c>
      <c r="C697" s="78">
        <v>0</v>
      </c>
      <c r="E697" s="78"/>
      <c r="F697" s="78"/>
      <c r="O697" s="79" t="str">
        <f t="shared" si="11"/>
        <v>IN</v>
      </c>
      <c r="P697" s="69"/>
    </row>
    <row r="698" spans="1:16" ht="21" hidden="1">
      <c r="A698" s="50">
        <v>689</v>
      </c>
      <c r="B698" s="78" t="s">
        <v>1369</v>
      </c>
      <c r="C698" s="78">
        <v>0</v>
      </c>
      <c r="E698" s="78"/>
      <c r="F698" s="78"/>
      <c r="O698" s="79" t="str">
        <f t="shared" si="11"/>
        <v>IN</v>
      </c>
      <c r="P698" s="69"/>
    </row>
    <row r="699" spans="1:16" ht="21" hidden="1">
      <c r="A699" s="50">
        <v>690</v>
      </c>
      <c r="B699" s="78" t="s">
        <v>1370</v>
      </c>
      <c r="C699" s="78">
        <v>0</v>
      </c>
      <c r="E699" s="78"/>
      <c r="F699" s="78"/>
      <c r="O699" s="79" t="str">
        <f t="shared" si="11"/>
        <v>IN</v>
      </c>
      <c r="P699" s="69"/>
    </row>
    <row r="700" spans="1:16" ht="21" hidden="1">
      <c r="A700" s="50">
        <v>691</v>
      </c>
      <c r="B700" s="78" t="s">
        <v>1371</v>
      </c>
      <c r="C700" s="78">
        <v>0</v>
      </c>
      <c r="E700" s="78"/>
      <c r="F700" s="78"/>
      <c r="O700" s="79" t="str">
        <f t="shared" si="11"/>
        <v>IN</v>
      </c>
      <c r="P700" s="69"/>
    </row>
    <row r="701" spans="1:16" ht="21" hidden="1">
      <c r="A701" s="50">
        <v>692</v>
      </c>
      <c r="B701" s="78" t="s">
        <v>1372</v>
      </c>
      <c r="C701" s="78">
        <v>0</v>
      </c>
      <c r="E701" s="78"/>
      <c r="F701" s="78"/>
      <c r="O701" s="79" t="str">
        <f t="shared" si="11"/>
        <v>IN</v>
      </c>
      <c r="P701" s="69"/>
    </row>
    <row r="702" spans="1:16" ht="21" hidden="1">
      <c r="A702" s="50">
        <v>693</v>
      </c>
      <c r="B702" s="78" t="s">
        <v>1373</v>
      </c>
      <c r="C702" s="78">
        <v>0</v>
      </c>
      <c r="E702" s="78"/>
      <c r="F702" s="78"/>
      <c r="O702" s="79" t="str">
        <f t="shared" si="11"/>
        <v>IN</v>
      </c>
      <c r="P702" s="69"/>
    </row>
    <row r="703" spans="1:16" ht="21" hidden="1">
      <c r="A703" s="50">
        <v>694</v>
      </c>
      <c r="B703" s="78" t="s">
        <v>1374</v>
      </c>
      <c r="C703" s="78">
        <v>0</v>
      </c>
      <c r="E703" s="78"/>
      <c r="F703" s="78"/>
      <c r="O703" s="79" t="str">
        <f t="shared" si="11"/>
        <v>IN</v>
      </c>
      <c r="P703" s="69"/>
    </row>
    <row r="704" spans="1:16" ht="21" hidden="1">
      <c r="A704" s="50">
        <v>695</v>
      </c>
      <c r="B704" s="78" t="s">
        <v>1375</v>
      </c>
      <c r="C704" s="78">
        <v>0</v>
      </c>
      <c r="E704" s="78"/>
      <c r="F704" s="78"/>
      <c r="O704" s="79" t="str">
        <f t="shared" si="11"/>
        <v>IN</v>
      </c>
      <c r="P704" s="69"/>
    </row>
    <row r="705" spans="1:16" ht="21" hidden="1">
      <c r="A705" s="50">
        <v>696</v>
      </c>
      <c r="B705" s="78" t="s">
        <v>1376</v>
      </c>
      <c r="C705" s="78">
        <v>0</v>
      </c>
      <c r="E705" s="78"/>
      <c r="F705" s="78"/>
      <c r="O705" s="79" t="str">
        <f t="shared" si="11"/>
        <v>IN</v>
      </c>
      <c r="P705" s="69"/>
    </row>
    <row r="706" spans="1:16" ht="21" hidden="1">
      <c r="A706" s="50">
        <v>697</v>
      </c>
      <c r="B706" s="78" t="s">
        <v>1377</v>
      </c>
      <c r="C706" s="78">
        <v>0</v>
      </c>
      <c r="E706" s="78"/>
      <c r="F706" s="78"/>
      <c r="O706" s="79" t="str">
        <f t="shared" si="11"/>
        <v>IN</v>
      </c>
      <c r="P706" s="69"/>
    </row>
    <row r="707" spans="1:16" ht="21" hidden="1">
      <c r="A707" s="50">
        <v>698</v>
      </c>
      <c r="B707" s="78" t="s">
        <v>1378</v>
      </c>
      <c r="C707" s="78">
        <v>0</v>
      </c>
      <c r="E707" s="78"/>
      <c r="F707" s="78"/>
      <c r="O707" s="79" t="str">
        <f t="shared" si="11"/>
        <v>IN</v>
      </c>
      <c r="P707" s="69"/>
    </row>
    <row r="708" spans="1:16" ht="21" hidden="1">
      <c r="A708" s="50">
        <v>699</v>
      </c>
      <c r="B708" s="78" t="s">
        <v>1379</v>
      </c>
      <c r="C708" s="78">
        <v>0</v>
      </c>
      <c r="E708" s="78"/>
      <c r="F708" s="78"/>
      <c r="O708" s="79" t="str">
        <f t="shared" si="11"/>
        <v>IN</v>
      </c>
      <c r="P708" s="69"/>
    </row>
    <row r="709" spans="1:16" ht="21" hidden="1">
      <c r="A709" s="50">
        <v>700</v>
      </c>
      <c r="B709" s="78" t="s">
        <v>1380</v>
      </c>
      <c r="C709" s="78">
        <v>0</v>
      </c>
      <c r="E709" s="78"/>
      <c r="F709" s="78"/>
      <c r="O709" s="79" t="str">
        <f t="shared" si="11"/>
        <v>IN</v>
      </c>
      <c r="P709" s="69"/>
    </row>
    <row r="710" spans="1:16" ht="21" hidden="1">
      <c r="A710" s="50">
        <v>701</v>
      </c>
      <c r="B710" s="78" t="s">
        <v>1381</v>
      </c>
      <c r="C710" s="78">
        <v>0</v>
      </c>
      <c r="E710" s="78"/>
      <c r="F710" s="78"/>
      <c r="O710" s="79" t="str">
        <f t="shared" si="11"/>
        <v>IN</v>
      </c>
      <c r="P710" s="69"/>
    </row>
    <row r="711" spans="1:16" ht="21" hidden="1">
      <c r="A711" s="50">
        <v>702</v>
      </c>
      <c r="B711" s="78" t="s">
        <v>1382</v>
      </c>
      <c r="C711" s="78">
        <v>0</v>
      </c>
      <c r="E711" s="78"/>
      <c r="F711" s="78"/>
      <c r="O711" s="79" t="str">
        <f t="shared" si="11"/>
        <v>IN</v>
      </c>
      <c r="P711" s="69"/>
    </row>
    <row r="712" spans="1:16" ht="21" hidden="1">
      <c r="A712" s="50">
        <v>703</v>
      </c>
      <c r="B712" s="78" t="s">
        <v>1383</v>
      </c>
      <c r="C712" s="78">
        <v>0</v>
      </c>
      <c r="E712" s="78"/>
      <c r="F712" s="78"/>
      <c r="O712" s="79" t="str">
        <f t="shared" si="11"/>
        <v>IN</v>
      </c>
      <c r="P712" s="69"/>
    </row>
    <row r="713" spans="1:16" ht="21" hidden="1">
      <c r="A713" s="50">
        <v>704</v>
      </c>
      <c r="B713" s="78" t="s">
        <v>1384</v>
      </c>
      <c r="C713" s="78">
        <v>0</v>
      </c>
      <c r="E713" s="78"/>
      <c r="F713" s="78"/>
      <c r="O713" s="79" t="str">
        <f t="shared" si="11"/>
        <v>IN</v>
      </c>
      <c r="P713" s="69"/>
    </row>
    <row r="714" spans="1:16" ht="21" hidden="1">
      <c r="A714" s="50">
        <v>705</v>
      </c>
      <c r="B714" s="78" t="s">
        <v>1385</v>
      </c>
      <c r="C714" s="78">
        <v>0</v>
      </c>
      <c r="E714" s="78"/>
      <c r="F714" s="78"/>
      <c r="O714" s="79" t="str">
        <f t="shared" si="11"/>
        <v>IN</v>
      </c>
      <c r="P714" s="69"/>
    </row>
    <row r="715" spans="1:16" ht="21" hidden="1">
      <c r="A715" s="50">
        <v>706</v>
      </c>
      <c r="B715" s="78" t="s">
        <v>1386</v>
      </c>
      <c r="C715" s="78">
        <v>0</v>
      </c>
      <c r="E715" s="78"/>
      <c r="F715" s="78"/>
      <c r="O715" s="79" t="str">
        <f t="shared" si="11"/>
        <v>IN</v>
      </c>
      <c r="P715" s="69"/>
    </row>
    <row r="716" spans="1:16" ht="21" hidden="1">
      <c r="A716" s="50">
        <v>707</v>
      </c>
      <c r="B716" s="78" t="s">
        <v>1387</v>
      </c>
      <c r="C716" s="78">
        <v>0</v>
      </c>
      <c r="E716" s="78"/>
      <c r="F716" s="78"/>
      <c r="O716" s="79" t="str">
        <f t="shared" si="11"/>
        <v>IN</v>
      </c>
      <c r="P716" s="69"/>
    </row>
    <row r="717" spans="1:16" ht="21" hidden="1">
      <c r="A717" s="50">
        <v>708</v>
      </c>
      <c r="B717" s="78" t="s">
        <v>1388</v>
      </c>
      <c r="C717" s="78">
        <v>0</v>
      </c>
      <c r="E717" s="78"/>
      <c r="F717" s="78"/>
      <c r="O717" s="79" t="str">
        <f t="shared" si="11"/>
        <v>IN</v>
      </c>
      <c r="P717" s="69"/>
    </row>
    <row r="718" spans="1:16" ht="21" hidden="1">
      <c r="A718" s="50">
        <v>709</v>
      </c>
      <c r="B718" s="78" t="s">
        <v>1389</v>
      </c>
      <c r="C718" s="78">
        <v>0</v>
      </c>
      <c r="E718" s="78"/>
      <c r="F718" s="78"/>
      <c r="O718" s="79" t="str">
        <f t="shared" si="11"/>
        <v>IN</v>
      </c>
      <c r="P718" s="69"/>
    </row>
    <row r="719" spans="1:16" ht="21" hidden="1">
      <c r="A719" s="50">
        <v>710</v>
      </c>
      <c r="B719" s="78" t="s">
        <v>1390</v>
      </c>
      <c r="C719" s="78">
        <v>0</v>
      </c>
      <c r="E719" s="78"/>
      <c r="F719" s="78"/>
      <c r="O719" s="79" t="str">
        <f t="shared" si="11"/>
        <v>IN</v>
      </c>
      <c r="P719" s="69"/>
    </row>
    <row r="720" spans="1:16" ht="21" hidden="1">
      <c r="A720" s="50">
        <v>711</v>
      </c>
      <c r="B720" s="78" t="s">
        <v>1391</v>
      </c>
      <c r="C720" s="78">
        <v>0</v>
      </c>
      <c r="E720" s="78"/>
      <c r="F720" s="78"/>
      <c r="O720" s="79" t="str">
        <f t="shared" si="11"/>
        <v>IN</v>
      </c>
      <c r="P720" s="69"/>
    </row>
    <row r="721" spans="1:16" ht="21" hidden="1">
      <c r="A721" s="50">
        <v>712</v>
      </c>
      <c r="B721" s="78" t="s">
        <v>1392</v>
      </c>
      <c r="C721" s="78">
        <v>0</v>
      </c>
      <c r="E721" s="78"/>
      <c r="F721" s="78"/>
      <c r="O721" s="79" t="str">
        <f t="shared" ref="O721:O784" si="12">HYPERLINK(CONCATENATE("Project Name\01- Inspection Request - IR\STR\",B721,"-",C721,".PDF"),"IN")</f>
        <v>IN</v>
      </c>
      <c r="P721" s="69"/>
    </row>
    <row r="722" spans="1:16" ht="21" hidden="1">
      <c r="A722" s="50">
        <v>713</v>
      </c>
      <c r="B722" s="78" t="s">
        <v>1393</v>
      </c>
      <c r="C722" s="78">
        <v>0</v>
      </c>
      <c r="E722" s="78"/>
      <c r="F722" s="78"/>
      <c r="O722" s="79" t="str">
        <f t="shared" si="12"/>
        <v>IN</v>
      </c>
      <c r="P722" s="69"/>
    </row>
    <row r="723" spans="1:16" ht="21" hidden="1">
      <c r="A723" s="50">
        <v>714</v>
      </c>
      <c r="B723" s="78" t="s">
        <v>1394</v>
      </c>
      <c r="C723" s="78">
        <v>0</v>
      </c>
      <c r="E723" s="78"/>
      <c r="F723" s="78"/>
      <c r="O723" s="79" t="str">
        <f t="shared" si="12"/>
        <v>IN</v>
      </c>
      <c r="P723" s="69"/>
    </row>
    <row r="724" spans="1:16" ht="21" hidden="1">
      <c r="A724" s="50">
        <v>715</v>
      </c>
      <c r="B724" s="78" t="s">
        <v>1395</v>
      </c>
      <c r="C724" s="78">
        <v>0</v>
      </c>
      <c r="E724" s="78"/>
      <c r="F724" s="78"/>
      <c r="O724" s="79" t="str">
        <f t="shared" si="12"/>
        <v>IN</v>
      </c>
      <c r="P724" s="69"/>
    </row>
    <row r="725" spans="1:16" ht="21" hidden="1">
      <c r="A725" s="50">
        <v>716</v>
      </c>
      <c r="B725" s="78" t="s">
        <v>1396</v>
      </c>
      <c r="C725" s="78">
        <v>0</v>
      </c>
      <c r="E725" s="78"/>
      <c r="F725" s="78"/>
      <c r="O725" s="79" t="str">
        <f t="shared" si="12"/>
        <v>IN</v>
      </c>
      <c r="P725" s="69"/>
    </row>
    <row r="726" spans="1:16" ht="21" hidden="1">
      <c r="A726" s="50">
        <v>717</v>
      </c>
      <c r="B726" s="78" t="s">
        <v>1397</v>
      </c>
      <c r="C726" s="78">
        <v>0</v>
      </c>
      <c r="E726" s="78"/>
      <c r="F726" s="78"/>
      <c r="O726" s="79" t="str">
        <f t="shared" si="12"/>
        <v>IN</v>
      </c>
      <c r="P726" s="69"/>
    </row>
    <row r="727" spans="1:16" ht="21" hidden="1">
      <c r="A727" s="50">
        <v>718</v>
      </c>
      <c r="B727" s="78" t="s">
        <v>1398</v>
      </c>
      <c r="C727" s="78">
        <v>0</v>
      </c>
      <c r="E727" s="78"/>
      <c r="F727" s="78"/>
      <c r="O727" s="79" t="str">
        <f t="shared" si="12"/>
        <v>IN</v>
      </c>
      <c r="P727" s="69"/>
    </row>
    <row r="728" spans="1:16" ht="21" hidden="1">
      <c r="A728" s="50">
        <v>719</v>
      </c>
      <c r="B728" s="78" t="s">
        <v>1399</v>
      </c>
      <c r="C728" s="78">
        <v>0</v>
      </c>
      <c r="E728" s="78"/>
      <c r="F728" s="78"/>
      <c r="O728" s="79" t="str">
        <f t="shared" si="12"/>
        <v>IN</v>
      </c>
      <c r="P728" s="69"/>
    </row>
    <row r="729" spans="1:16" ht="21" hidden="1">
      <c r="A729" s="50">
        <v>720</v>
      </c>
      <c r="B729" s="78" t="s">
        <v>1400</v>
      </c>
      <c r="C729" s="78">
        <v>0</v>
      </c>
      <c r="E729" s="78"/>
      <c r="F729" s="78"/>
      <c r="O729" s="79" t="str">
        <f t="shared" si="12"/>
        <v>IN</v>
      </c>
      <c r="P729" s="69"/>
    </row>
    <row r="730" spans="1:16" ht="21" hidden="1">
      <c r="A730" s="50">
        <v>721</v>
      </c>
      <c r="B730" s="78" t="s">
        <v>1401</v>
      </c>
      <c r="C730" s="78">
        <v>0</v>
      </c>
      <c r="E730" s="78"/>
      <c r="F730" s="78"/>
      <c r="O730" s="79" t="str">
        <f t="shared" si="12"/>
        <v>IN</v>
      </c>
      <c r="P730" s="69"/>
    </row>
    <row r="731" spans="1:16" ht="21" hidden="1">
      <c r="A731" s="50">
        <v>722</v>
      </c>
      <c r="B731" s="78" t="s">
        <v>1402</v>
      </c>
      <c r="C731" s="78">
        <v>0</v>
      </c>
      <c r="E731" s="78"/>
      <c r="F731" s="78"/>
      <c r="O731" s="79" t="str">
        <f t="shared" si="12"/>
        <v>IN</v>
      </c>
      <c r="P731" s="69"/>
    </row>
    <row r="732" spans="1:16" ht="21" hidden="1">
      <c r="A732" s="50">
        <v>723</v>
      </c>
      <c r="B732" s="78" t="s">
        <v>1403</v>
      </c>
      <c r="C732" s="78">
        <v>0</v>
      </c>
      <c r="E732" s="78"/>
      <c r="F732" s="78"/>
      <c r="O732" s="79" t="str">
        <f t="shared" si="12"/>
        <v>IN</v>
      </c>
      <c r="P732" s="69"/>
    </row>
    <row r="733" spans="1:16" ht="21" hidden="1">
      <c r="A733" s="50">
        <v>724</v>
      </c>
      <c r="B733" s="78" t="s">
        <v>1404</v>
      </c>
      <c r="C733" s="78">
        <v>0</v>
      </c>
      <c r="E733" s="78"/>
      <c r="F733" s="78"/>
      <c r="O733" s="79" t="str">
        <f t="shared" si="12"/>
        <v>IN</v>
      </c>
      <c r="P733" s="69"/>
    </row>
    <row r="734" spans="1:16" ht="21" hidden="1">
      <c r="A734" s="50">
        <v>725</v>
      </c>
      <c r="B734" s="78" t="s">
        <v>1405</v>
      </c>
      <c r="C734" s="78">
        <v>0</v>
      </c>
      <c r="E734" s="78"/>
      <c r="F734" s="78"/>
      <c r="O734" s="79" t="str">
        <f t="shared" si="12"/>
        <v>IN</v>
      </c>
      <c r="P734" s="69"/>
    </row>
    <row r="735" spans="1:16" ht="21" hidden="1">
      <c r="A735" s="50">
        <v>726</v>
      </c>
      <c r="B735" s="78" t="s">
        <v>1406</v>
      </c>
      <c r="C735" s="78">
        <v>0</v>
      </c>
      <c r="E735" s="78"/>
      <c r="F735" s="78"/>
      <c r="O735" s="79" t="str">
        <f t="shared" si="12"/>
        <v>IN</v>
      </c>
      <c r="P735" s="69"/>
    </row>
    <row r="736" spans="1:16" ht="21" hidden="1">
      <c r="A736" s="50">
        <v>727</v>
      </c>
      <c r="B736" s="78" t="s">
        <v>1407</v>
      </c>
      <c r="C736" s="78">
        <v>0</v>
      </c>
      <c r="E736" s="78"/>
      <c r="F736" s="78"/>
      <c r="O736" s="79" t="str">
        <f t="shared" si="12"/>
        <v>IN</v>
      </c>
      <c r="P736" s="69"/>
    </row>
    <row r="737" spans="1:16" ht="21" hidden="1">
      <c r="A737" s="50">
        <v>728</v>
      </c>
      <c r="B737" s="78" t="s">
        <v>1408</v>
      </c>
      <c r="C737" s="78">
        <v>0</v>
      </c>
      <c r="E737" s="78"/>
      <c r="F737" s="78"/>
      <c r="O737" s="79" t="str">
        <f t="shared" si="12"/>
        <v>IN</v>
      </c>
      <c r="P737" s="69"/>
    </row>
    <row r="738" spans="1:16" ht="21" hidden="1">
      <c r="A738" s="50">
        <v>729</v>
      </c>
      <c r="B738" s="78" t="s">
        <v>1409</v>
      </c>
      <c r="C738" s="78">
        <v>0</v>
      </c>
      <c r="E738" s="78"/>
      <c r="F738" s="78"/>
      <c r="O738" s="79" t="str">
        <f t="shared" si="12"/>
        <v>IN</v>
      </c>
      <c r="P738" s="69"/>
    </row>
    <row r="739" spans="1:16" ht="21" hidden="1">
      <c r="A739" s="50">
        <v>730</v>
      </c>
      <c r="B739" s="78" t="s">
        <v>1410</v>
      </c>
      <c r="C739" s="78">
        <v>0</v>
      </c>
      <c r="E739" s="78"/>
      <c r="F739" s="78"/>
      <c r="O739" s="79" t="str">
        <f t="shared" si="12"/>
        <v>IN</v>
      </c>
      <c r="P739" s="69"/>
    </row>
    <row r="740" spans="1:16" ht="21" hidden="1">
      <c r="A740" s="50">
        <v>731</v>
      </c>
      <c r="B740" s="78" t="s">
        <v>1411</v>
      </c>
      <c r="C740" s="78">
        <v>0</v>
      </c>
      <c r="E740" s="78"/>
      <c r="F740" s="78"/>
      <c r="O740" s="79" t="str">
        <f t="shared" si="12"/>
        <v>IN</v>
      </c>
      <c r="P740" s="69"/>
    </row>
    <row r="741" spans="1:16" ht="21" hidden="1">
      <c r="A741" s="50">
        <v>732</v>
      </c>
      <c r="B741" s="78" t="s">
        <v>1412</v>
      </c>
      <c r="C741" s="78">
        <v>0</v>
      </c>
      <c r="E741" s="78"/>
      <c r="F741" s="78"/>
      <c r="O741" s="79" t="str">
        <f t="shared" si="12"/>
        <v>IN</v>
      </c>
      <c r="P741" s="69"/>
    </row>
    <row r="742" spans="1:16" ht="21" hidden="1">
      <c r="A742" s="50">
        <v>733</v>
      </c>
      <c r="B742" s="78" t="s">
        <v>1413</v>
      </c>
      <c r="C742" s="78">
        <v>0</v>
      </c>
      <c r="E742" s="78"/>
      <c r="F742" s="78"/>
      <c r="O742" s="79" t="str">
        <f t="shared" si="12"/>
        <v>IN</v>
      </c>
      <c r="P742" s="69"/>
    </row>
    <row r="743" spans="1:16" ht="21" hidden="1">
      <c r="A743" s="50">
        <v>734</v>
      </c>
      <c r="B743" s="78" t="s">
        <v>1414</v>
      </c>
      <c r="C743" s="78">
        <v>0</v>
      </c>
      <c r="E743" s="78"/>
      <c r="F743" s="78"/>
      <c r="O743" s="79" t="str">
        <f t="shared" si="12"/>
        <v>IN</v>
      </c>
      <c r="P743" s="69"/>
    </row>
    <row r="744" spans="1:16" ht="21" hidden="1">
      <c r="A744" s="50">
        <v>735</v>
      </c>
      <c r="B744" s="78" t="s">
        <v>1415</v>
      </c>
      <c r="C744" s="78">
        <v>0</v>
      </c>
      <c r="E744" s="78"/>
      <c r="F744" s="78"/>
      <c r="O744" s="79" t="str">
        <f t="shared" si="12"/>
        <v>IN</v>
      </c>
      <c r="P744" s="69"/>
    </row>
    <row r="745" spans="1:16" ht="21" hidden="1">
      <c r="A745" s="50">
        <v>736</v>
      </c>
      <c r="B745" s="78" t="s">
        <v>1416</v>
      </c>
      <c r="C745" s="78">
        <v>0</v>
      </c>
      <c r="E745" s="78"/>
      <c r="F745" s="78"/>
      <c r="O745" s="79" t="str">
        <f t="shared" si="12"/>
        <v>IN</v>
      </c>
      <c r="P745" s="69"/>
    </row>
    <row r="746" spans="1:16" ht="21" hidden="1">
      <c r="A746" s="50">
        <v>737</v>
      </c>
      <c r="B746" s="78" t="s">
        <v>1417</v>
      </c>
      <c r="C746" s="78">
        <v>0</v>
      </c>
      <c r="E746" s="78"/>
      <c r="F746" s="78"/>
      <c r="O746" s="79" t="str">
        <f t="shared" si="12"/>
        <v>IN</v>
      </c>
      <c r="P746" s="69"/>
    </row>
    <row r="747" spans="1:16" ht="21" hidden="1">
      <c r="A747" s="50">
        <v>738</v>
      </c>
      <c r="B747" s="78" t="s">
        <v>1418</v>
      </c>
      <c r="C747" s="78">
        <v>0</v>
      </c>
      <c r="E747" s="78"/>
      <c r="F747" s="78"/>
      <c r="O747" s="79" t="str">
        <f t="shared" si="12"/>
        <v>IN</v>
      </c>
      <c r="P747" s="69"/>
    </row>
    <row r="748" spans="1:16" ht="21" hidden="1">
      <c r="A748" s="50">
        <v>739</v>
      </c>
      <c r="B748" s="78" t="s">
        <v>1419</v>
      </c>
      <c r="C748" s="78">
        <v>0</v>
      </c>
      <c r="E748" s="78"/>
      <c r="F748" s="78"/>
      <c r="O748" s="79" t="str">
        <f t="shared" si="12"/>
        <v>IN</v>
      </c>
      <c r="P748" s="69"/>
    </row>
    <row r="749" spans="1:16" ht="21" hidden="1">
      <c r="A749" s="50">
        <v>740</v>
      </c>
      <c r="B749" s="78" t="s">
        <v>1420</v>
      </c>
      <c r="C749" s="78">
        <v>0</v>
      </c>
      <c r="E749" s="78"/>
      <c r="F749" s="78"/>
      <c r="O749" s="79" t="str">
        <f t="shared" si="12"/>
        <v>IN</v>
      </c>
      <c r="P749" s="69"/>
    </row>
    <row r="750" spans="1:16" ht="21" hidden="1">
      <c r="A750" s="50">
        <v>741</v>
      </c>
      <c r="B750" s="78" t="s">
        <v>1421</v>
      </c>
      <c r="C750" s="78">
        <v>0</v>
      </c>
      <c r="E750" s="78"/>
      <c r="F750" s="78"/>
      <c r="O750" s="79" t="str">
        <f t="shared" si="12"/>
        <v>IN</v>
      </c>
      <c r="P750" s="69"/>
    </row>
    <row r="751" spans="1:16" ht="21" hidden="1">
      <c r="A751" s="50">
        <v>742</v>
      </c>
      <c r="B751" s="78" t="s">
        <v>1422</v>
      </c>
      <c r="C751" s="78">
        <v>0</v>
      </c>
      <c r="E751" s="78"/>
      <c r="F751" s="78"/>
      <c r="O751" s="79" t="str">
        <f t="shared" si="12"/>
        <v>IN</v>
      </c>
      <c r="P751" s="69"/>
    </row>
    <row r="752" spans="1:16" ht="21" hidden="1">
      <c r="A752" s="50">
        <v>743</v>
      </c>
      <c r="B752" s="78" t="s">
        <v>1423</v>
      </c>
      <c r="C752" s="78">
        <v>0</v>
      </c>
      <c r="E752" s="78"/>
      <c r="F752" s="78"/>
      <c r="O752" s="79" t="str">
        <f t="shared" si="12"/>
        <v>IN</v>
      </c>
      <c r="P752" s="69"/>
    </row>
    <row r="753" spans="1:16" ht="21" hidden="1">
      <c r="A753" s="50">
        <v>744</v>
      </c>
      <c r="B753" s="78" t="s">
        <v>1424</v>
      </c>
      <c r="C753" s="78">
        <v>0</v>
      </c>
      <c r="E753" s="78"/>
      <c r="F753" s="78"/>
      <c r="O753" s="79" t="str">
        <f t="shared" si="12"/>
        <v>IN</v>
      </c>
      <c r="P753" s="69"/>
    </row>
    <row r="754" spans="1:16" ht="21" hidden="1">
      <c r="A754" s="50">
        <v>745</v>
      </c>
      <c r="B754" s="78" t="s">
        <v>1425</v>
      </c>
      <c r="C754" s="78">
        <v>0</v>
      </c>
      <c r="E754" s="78"/>
      <c r="F754" s="78"/>
      <c r="O754" s="79" t="str">
        <f t="shared" si="12"/>
        <v>IN</v>
      </c>
      <c r="P754" s="69"/>
    </row>
    <row r="755" spans="1:16" ht="21" hidden="1">
      <c r="A755" s="50">
        <v>746</v>
      </c>
      <c r="B755" s="78" t="s">
        <v>1426</v>
      </c>
      <c r="C755" s="78">
        <v>0</v>
      </c>
      <c r="E755" s="78"/>
      <c r="F755" s="78"/>
      <c r="O755" s="79" t="str">
        <f t="shared" si="12"/>
        <v>IN</v>
      </c>
      <c r="P755" s="69"/>
    </row>
    <row r="756" spans="1:16" ht="21" hidden="1">
      <c r="A756" s="50">
        <v>747</v>
      </c>
      <c r="B756" s="78" t="s">
        <v>1427</v>
      </c>
      <c r="C756" s="78">
        <v>0</v>
      </c>
      <c r="E756" s="78"/>
      <c r="F756" s="78"/>
      <c r="O756" s="79" t="str">
        <f t="shared" si="12"/>
        <v>IN</v>
      </c>
      <c r="P756" s="69"/>
    </row>
    <row r="757" spans="1:16" ht="21" hidden="1">
      <c r="A757" s="50">
        <v>748</v>
      </c>
      <c r="B757" s="78" t="s">
        <v>1428</v>
      </c>
      <c r="C757" s="78">
        <v>0</v>
      </c>
      <c r="E757" s="78"/>
      <c r="F757" s="78"/>
      <c r="O757" s="79" t="str">
        <f t="shared" si="12"/>
        <v>IN</v>
      </c>
      <c r="P757" s="69"/>
    </row>
    <row r="758" spans="1:16" ht="21" hidden="1">
      <c r="A758" s="50">
        <v>749</v>
      </c>
      <c r="B758" s="78" t="s">
        <v>1429</v>
      </c>
      <c r="C758" s="78">
        <v>0</v>
      </c>
      <c r="E758" s="78"/>
      <c r="F758" s="78"/>
      <c r="O758" s="79" t="str">
        <f t="shared" si="12"/>
        <v>IN</v>
      </c>
      <c r="P758" s="69"/>
    </row>
    <row r="759" spans="1:16" ht="21" hidden="1">
      <c r="A759" s="50">
        <v>750</v>
      </c>
      <c r="B759" s="78" t="s">
        <v>1430</v>
      </c>
      <c r="C759" s="78">
        <v>0</v>
      </c>
      <c r="E759" s="78"/>
      <c r="F759" s="78"/>
      <c r="O759" s="79" t="str">
        <f t="shared" si="12"/>
        <v>IN</v>
      </c>
      <c r="P759" s="69"/>
    </row>
    <row r="760" spans="1:16" ht="21" hidden="1">
      <c r="A760" s="50">
        <v>751</v>
      </c>
      <c r="B760" s="78" t="s">
        <v>1431</v>
      </c>
      <c r="C760" s="78">
        <v>0</v>
      </c>
      <c r="E760" s="78"/>
      <c r="F760" s="78"/>
      <c r="O760" s="79" t="str">
        <f t="shared" si="12"/>
        <v>IN</v>
      </c>
      <c r="P760" s="69"/>
    </row>
    <row r="761" spans="1:16" ht="21" hidden="1">
      <c r="A761" s="50">
        <v>752</v>
      </c>
      <c r="B761" s="78" t="s">
        <v>1432</v>
      </c>
      <c r="C761" s="78">
        <v>0</v>
      </c>
      <c r="E761" s="78"/>
      <c r="F761" s="78"/>
      <c r="O761" s="79" t="str">
        <f t="shared" si="12"/>
        <v>IN</v>
      </c>
      <c r="P761" s="69"/>
    </row>
    <row r="762" spans="1:16" ht="21" hidden="1">
      <c r="A762" s="50">
        <v>753</v>
      </c>
      <c r="B762" s="78" t="s">
        <v>1433</v>
      </c>
      <c r="C762" s="78">
        <v>0</v>
      </c>
      <c r="E762" s="78"/>
      <c r="F762" s="78"/>
      <c r="O762" s="79" t="str">
        <f t="shared" si="12"/>
        <v>IN</v>
      </c>
      <c r="P762" s="69"/>
    </row>
    <row r="763" spans="1:16" ht="21" hidden="1">
      <c r="A763" s="50">
        <v>754</v>
      </c>
      <c r="B763" s="78" t="s">
        <v>1434</v>
      </c>
      <c r="C763" s="78">
        <v>0</v>
      </c>
      <c r="E763" s="78"/>
      <c r="F763" s="78"/>
      <c r="O763" s="79" t="str">
        <f t="shared" si="12"/>
        <v>IN</v>
      </c>
      <c r="P763" s="69"/>
    </row>
    <row r="764" spans="1:16" ht="21" hidden="1">
      <c r="A764" s="50">
        <v>755</v>
      </c>
      <c r="B764" s="78" t="s">
        <v>1435</v>
      </c>
      <c r="C764" s="78">
        <v>0</v>
      </c>
      <c r="E764" s="78"/>
      <c r="F764" s="78"/>
      <c r="O764" s="79" t="str">
        <f t="shared" si="12"/>
        <v>IN</v>
      </c>
      <c r="P764" s="69"/>
    </row>
    <row r="765" spans="1:16" ht="21" hidden="1">
      <c r="A765" s="50">
        <v>756</v>
      </c>
      <c r="B765" s="78" t="s">
        <v>1436</v>
      </c>
      <c r="C765" s="78">
        <v>0</v>
      </c>
      <c r="E765" s="78"/>
      <c r="F765" s="78"/>
      <c r="O765" s="79" t="str">
        <f t="shared" si="12"/>
        <v>IN</v>
      </c>
      <c r="P765" s="69"/>
    </row>
    <row r="766" spans="1:16" ht="21" hidden="1">
      <c r="A766" s="50">
        <v>757</v>
      </c>
      <c r="B766" s="78" t="s">
        <v>1437</v>
      </c>
      <c r="C766" s="78">
        <v>0</v>
      </c>
      <c r="E766" s="78"/>
      <c r="F766" s="78"/>
      <c r="O766" s="79" t="str">
        <f t="shared" si="12"/>
        <v>IN</v>
      </c>
      <c r="P766" s="69"/>
    </row>
    <row r="767" spans="1:16" ht="21" hidden="1">
      <c r="A767" s="50">
        <v>758</v>
      </c>
      <c r="B767" s="78" t="s">
        <v>1438</v>
      </c>
      <c r="C767" s="78">
        <v>0</v>
      </c>
      <c r="E767" s="78"/>
      <c r="F767" s="78"/>
      <c r="O767" s="79" t="str">
        <f t="shared" si="12"/>
        <v>IN</v>
      </c>
      <c r="P767" s="69"/>
    </row>
    <row r="768" spans="1:16" ht="21" hidden="1">
      <c r="A768" s="50">
        <v>759</v>
      </c>
      <c r="B768" s="78" t="s">
        <v>1439</v>
      </c>
      <c r="C768" s="78">
        <v>0</v>
      </c>
      <c r="E768" s="78"/>
      <c r="F768" s="78"/>
      <c r="O768" s="79" t="str">
        <f t="shared" si="12"/>
        <v>IN</v>
      </c>
      <c r="P768" s="69"/>
    </row>
    <row r="769" spans="1:16" ht="21" hidden="1">
      <c r="A769" s="50">
        <v>760</v>
      </c>
      <c r="B769" s="78" t="s">
        <v>1440</v>
      </c>
      <c r="C769" s="78">
        <v>0</v>
      </c>
      <c r="E769" s="78"/>
      <c r="F769" s="78"/>
      <c r="O769" s="79" t="str">
        <f t="shared" si="12"/>
        <v>IN</v>
      </c>
      <c r="P769" s="69"/>
    </row>
    <row r="770" spans="1:16" ht="21" hidden="1">
      <c r="A770" s="50">
        <v>761</v>
      </c>
      <c r="B770" s="78" t="s">
        <v>1441</v>
      </c>
      <c r="C770" s="78">
        <v>0</v>
      </c>
      <c r="E770" s="78"/>
      <c r="F770" s="78"/>
      <c r="O770" s="79" t="str">
        <f t="shared" si="12"/>
        <v>IN</v>
      </c>
      <c r="P770" s="69"/>
    </row>
    <row r="771" spans="1:16" ht="21" hidden="1">
      <c r="A771" s="50">
        <v>762</v>
      </c>
      <c r="B771" s="78" t="s">
        <v>1442</v>
      </c>
      <c r="C771" s="78">
        <v>0</v>
      </c>
      <c r="E771" s="78"/>
      <c r="F771" s="78"/>
      <c r="O771" s="79" t="str">
        <f t="shared" si="12"/>
        <v>IN</v>
      </c>
      <c r="P771" s="69"/>
    </row>
    <row r="772" spans="1:16" ht="21" hidden="1">
      <c r="A772" s="50">
        <v>763</v>
      </c>
      <c r="B772" s="78" t="s">
        <v>1443</v>
      </c>
      <c r="C772" s="78">
        <v>0</v>
      </c>
      <c r="E772" s="78"/>
      <c r="F772" s="78"/>
      <c r="O772" s="79" t="str">
        <f t="shared" si="12"/>
        <v>IN</v>
      </c>
      <c r="P772" s="69"/>
    </row>
    <row r="773" spans="1:16" ht="21" hidden="1">
      <c r="A773" s="50">
        <v>764</v>
      </c>
      <c r="B773" s="78" t="s">
        <v>1444</v>
      </c>
      <c r="C773" s="78">
        <v>0</v>
      </c>
      <c r="E773" s="78"/>
      <c r="F773" s="78"/>
      <c r="O773" s="79" t="str">
        <f t="shared" si="12"/>
        <v>IN</v>
      </c>
      <c r="P773" s="69"/>
    </row>
    <row r="774" spans="1:16" ht="21" hidden="1">
      <c r="A774" s="50">
        <v>765</v>
      </c>
      <c r="B774" s="78" t="s">
        <v>1445</v>
      </c>
      <c r="C774" s="78">
        <v>0</v>
      </c>
      <c r="E774" s="78"/>
      <c r="F774" s="78"/>
      <c r="O774" s="79" t="str">
        <f t="shared" si="12"/>
        <v>IN</v>
      </c>
      <c r="P774" s="69"/>
    </row>
    <row r="775" spans="1:16" ht="21" hidden="1">
      <c r="A775" s="50">
        <v>766</v>
      </c>
      <c r="B775" s="78" t="s">
        <v>1446</v>
      </c>
      <c r="C775" s="78">
        <v>0</v>
      </c>
      <c r="E775" s="78"/>
      <c r="F775" s="78"/>
      <c r="O775" s="79" t="str">
        <f t="shared" si="12"/>
        <v>IN</v>
      </c>
      <c r="P775" s="69"/>
    </row>
    <row r="776" spans="1:16" ht="21" hidden="1">
      <c r="A776" s="50">
        <v>767</v>
      </c>
      <c r="B776" s="78" t="s">
        <v>1447</v>
      </c>
      <c r="C776" s="78">
        <v>0</v>
      </c>
      <c r="E776" s="78"/>
      <c r="F776" s="78"/>
      <c r="O776" s="79" t="str">
        <f t="shared" si="12"/>
        <v>IN</v>
      </c>
      <c r="P776" s="69"/>
    </row>
    <row r="777" spans="1:16" ht="21" hidden="1">
      <c r="A777" s="50">
        <v>768</v>
      </c>
      <c r="B777" s="78" t="s">
        <v>1448</v>
      </c>
      <c r="C777" s="78">
        <v>0</v>
      </c>
      <c r="E777" s="78"/>
      <c r="F777" s="78"/>
      <c r="O777" s="79" t="str">
        <f t="shared" si="12"/>
        <v>IN</v>
      </c>
      <c r="P777" s="69"/>
    </row>
    <row r="778" spans="1:16" ht="21" hidden="1">
      <c r="A778" s="50">
        <v>769</v>
      </c>
      <c r="B778" s="78" t="s">
        <v>1449</v>
      </c>
      <c r="C778" s="78">
        <v>0</v>
      </c>
      <c r="E778" s="78"/>
      <c r="F778" s="78"/>
      <c r="O778" s="79" t="str">
        <f t="shared" si="12"/>
        <v>IN</v>
      </c>
      <c r="P778" s="69"/>
    </row>
    <row r="779" spans="1:16" ht="21" hidden="1">
      <c r="A779" s="50">
        <v>770</v>
      </c>
      <c r="B779" s="78" t="s">
        <v>1450</v>
      </c>
      <c r="C779" s="78">
        <v>0</v>
      </c>
      <c r="E779" s="78"/>
      <c r="F779" s="78"/>
      <c r="O779" s="79" t="str">
        <f t="shared" si="12"/>
        <v>IN</v>
      </c>
      <c r="P779" s="69"/>
    </row>
    <row r="780" spans="1:16" ht="21" hidden="1">
      <c r="A780" s="50">
        <v>771</v>
      </c>
      <c r="B780" s="78" t="s">
        <v>1451</v>
      </c>
      <c r="C780" s="78">
        <v>0</v>
      </c>
      <c r="E780" s="78"/>
      <c r="F780" s="78"/>
      <c r="O780" s="79" t="str">
        <f t="shared" si="12"/>
        <v>IN</v>
      </c>
      <c r="P780" s="69"/>
    </row>
    <row r="781" spans="1:16" ht="21" hidden="1">
      <c r="A781" s="50">
        <v>772</v>
      </c>
      <c r="B781" s="78" t="s">
        <v>1452</v>
      </c>
      <c r="C781" s="78">
        <v>0</v>
      </c>
      <c r="E781" s="78"/>
      <c r="F781" s="78"/>
      <c r="O781" s="79" t="str">
        <f t="shared" si="12"/>
        <v>IN</v>
      </c>
      <c r="P781" s="69"/>
    </row>
    <row r="782" spans="1:16" ht="21" hidden="1">
      <c r="A782" s="50">
        <v>773</v>
      </c>
      <c r="B782" s="78" t="s">
        <v>1453</v>
      </c>
      <c r="C782" s="78">
        <v>0</v>
      </c>
      <c r="E782" s="78"/>
      <c r="F782" s="78"/>
      <c r="O782" s="79" t="str">
        <f t="shared" si="12"/>
        <v>IN</v>
      </c>
      <c r="P782" s="69"/>
    </row>
    <row r="783" spans="1:16" ht="21" hidden="1">
      <c r="A783" s="50">
        <v>774</v>
      </c>
      <c r="B783" s="78" t="s">
        <v>1454</v>
      </c>
      <c r="C783" s="78">
        <v>0</v>
      </c>
      <c r="E783" s="78"/>
      <c r="F783" s="78"/>
      <c r="O783" s="79" t="str">
        <f t="shared" si="12"/>
        <v>IN</v>
      </c>
    </row>
    <row r="784" spans="1:16" ht="21" hidden="1">
      <c r="A784" s="50">
        <v>775</v>
      </c>
      <c r="B784" s="78" t="s">
        <v>1455</v>
      </c>
      <c r="C784" s="78">
        <v>0</v>
      </c>
      <c r="E784" s="78"/>
      <c r="F784" s="78"/>
      <c r="O784" s="79" t="str">
        <f t="shared" si="12"/>
        <v>IN</v>
      </c>
    </row>
    <row r="785" spans="1:15" ht="21" hidden="1">
      <c r="A785" s="50">
        <v>776</v>
      </c>
      <c r="B785" s="78" t="s">
        <v>1456</v>
      </c>
      <c r="C785" s="78">
        <v>0</v>
      </c>
      <c r="E785" s="78"/>
      <c r="F785" s="78"/>
      <c r="O785" s="79" t="str">
        <f t="shared" ref="O785:O848" si="13">HYPERLINK(CONCATENATE("Project Name\01- Inspection Request - IR\STR\",B785,"-",C785,".PDF"),"IN")</f>
        <v>IN</v>
      </c>
    </row>
    <row r="786" spans="1:15" ht="21" hidden="1">
      <c r="A786" s="50">
        <v>777</v>
      </c>
      <c r="B786" s="78" t="s">
        <v>1457</v>
      </c>
      <c r="C786" s="78">
        <v>0</v>
      </c>
      <c r="E786" s="78"/>
      <c r="F786" s="78"/>
      <c r="O786" s="79" t="str">
        <f t="shared" si="13"/>
        <v>IN</v>
      </c>
    </row>
    <row r="787" spans="1:15" ht="21" hidden="1">
      <c r="A787" s="50">
        <v>778</v>
      </c>
      <c r="B787" s="78" t="s">
        <v>1458</v>
      </c>
      <c r="C787" s="78">
        <v>0</v>
      </c>
      <c r="E787" s="78"/>
      <c r="F787" s="78"/>
      <c r="O787" s="79" t="str">
        <f t="shared" si="13"/>
        <v>IN</v>
      </c>
    </row>
    <row r="788" spans="1:15" ht="21" hidden="1">
      <c r="A788" s="50">
        <v>779</v>
      </c>
      <c r="B788" s="78" t="s">
        <v>1459</v>
      </c>
      <c r="C788" s="78">
        <v>0</v>
      </c>
      <c r="E788" s="78"/>
      <c r="F788" s="78"/>
      <c r="O788" s="79" t="str">
        <f t="shared" si="13"/>
        <v>IN</v>
      </c>
    </row>
    <row r="789" spans="1:15" ht="21" hidden="1">
      <c r="A789" s="50">
        <v>780</v>
      </c>
      <c r="B789" s="78" t="s">
        <v>1460</v>
      </c>
      <c r="C789" s="78">
        <v>0</v>
      </c>
      <c r="E789" s="78"/>
      <c r="F789" s="78"/>
      <c r="O789" s="79" t="str">
        <f t="shared" si="13"/>
        <v>IN</v>
      </c>
    </row>
    <row r="790" spans="1:15" ht="21" hidden="1">
      <c r="A790" s="50">
        <v>781</v>
      </c>
      <c r="B790" s="78" t="s">
        <v>1461</v>
      </c>
      <c r="C790" s="78">
        <v>0</v>
      </c>
      <c r="E790" s="78"/>
      <c r="F790" s="78"/>
      <c r="O790" s="79" t="str">
        <f t="shared" si="13"/>
        <v>IN</v>
      </c>
    </row>
    <row r="791" spans="1:15" ht="21" hidden="1">
      <c r="A791" s="50">
        <v>782</v>
      </c>
      <c r="B791" s="78" t="s">
        <v>1462</v>
      </c>
      <c r="C791" s="78">
        <v>0</v>
      </c>
      <c r="E791" s="78"/>
      <c r="F791" s="78"/>
      <c r="O791" s="79" t="str">
        <f t="shared" si="13"/>
        <v>IN</v>
      </c>
    </row>
    <row r="792" spans="1:15" ht="21" hidden="1">
      <c r="A792" s="50">
        <v>783</v>
      </c>
      <c r="B792" s="78" t="s">
        <v>1463</v>
      </c>
      <c r="C792" s="78">
        <v>0</v>
      </c>
      <c r="E792" s="78"/>
      <c r="F792" s="78"/>
      <c r="O792" s="79" t="str">
        <f t="shared" si="13"/>
        <v>IN</v>
      </c>
    </row>
    <row r="793" spans="1:15" ht="21" hidden="1">
      <c r="A793" s="50">
        <v>784</v>
      </c>
      <c r="B793" s="78" t="s">
        <v>1464</v>
      </c>
      <c r="C793" s="78">
        <v>0</v>
      </c>
      <c r="E793" s="78"/>
      <c r="F793" s="78"/>
      <c r="O793" s="79" t="str">
        <f t="shared" si="13"/>
        <v>IN</v>
      </c>
    </row>
    <row r="794" spans="1:15" ht="21" hidden="1">
      <c r="A794" s="50">
        <v>785</v>
      </c>
      <c r="B794" s="78" t="s">
        <v>1465</v>
      </c>
      <c r="C794" s="78">
        <v>0</v>
      </c>
      <c r="E794" s="78"/>
      <c r="F794" s="78"/>
      <c r="O794" s="79" t="str">
        <f t="shared" si="13"/>
        <v>IN</v>
      </c>
    </row>
    <row r="795" spans="1:15" ht="21" hidden="1">
      <c r="A795" s="50">
        <v>786</v>
      </c>
      <c r="B795" s="78" t="s">
        <v>1466</v>
      </c>
      <c r="C795" s="78">
        <v>0</v>
      </c>
      <c r="E795" s="78"/>
      <c r="F795" s="78"/>
      <c r="O795" s="79" t="str">
        <f t="shared" si="13"/>
        <v>IN</v>
      </c>
    </row>
    <row r="796" spans="1:15" ht="21" hidden="1">
      <c r="A796" s="50">
        <v>787</v>
      </c>
      <c r="B796" s="78" t="s">
        <v>1467</v>
      </c>
      <c r="C796" s="78">
        <v>0</v>
      </c>
      <c r="E796" s="78"/>
      <c r="F796" s="78"/>
      <c r="O796" s="79" t="str">
        <f t="shared" si="13"/>
        <v>IN</v>
      </c>
    </row>
    <row r="797" spans="1:15" ht="21" hidden="1">
      <c r="A797" s="50">
        <v>788</v>
      </c>
      <c r="B797" s="78" t="s">
        <v>1468</v>
      </c>
      <c r="C797" s="78">
        <v>0</v>
      </c>
      <c r="E797" s="78"/>
      <c r="F797" s="78"/>
      <c r="O797" s="79" t="str">
        <f t="shared" si="13"/>
        <v>IN</v>
      </c>
    </row>
    <row r="798" spans="1:15" ht="21" hidden="1">
      <c r="A798" s="50">
        <v>789</v>
      </c>
      <c r="B798" s="78" t="s">
        <v>1469</v>
      </c>
      <c r="C798" s="78">
        <v>0</v>
      </c>
      <c r="E798" s="78"/>
      <c r="F798" s="78"/>
      <c r="O798" s="79" t="str">
        <f t="shared" si="13"/>
        <v>IN</v>
      </c>
    </row>
    <row r="799" spans="1:15" ht="21" hidden="1">
      <c r="A799" s="50">
        <v>790</v>
      </c>
      <c r="B799" s="78" t="s">
        <v>1470</v>
      </c>
      <c r="C799" s="78">
        <v>0</v>
      </c>
      <c r="E799" s="78"/>
      <c r="F799" s="78"/>
      <c r="O799" s="79" t="str">
        <f t="shared" si="13"/>
        <v>IN</v>
      </c>
    </row>
    <row r="800" spans="1:15" ht="21" hidden="1">
      <c r="A800" s="50">
        <v>791</v>
      </c>
      <c r="B800" s="78" t="s">
        <v>1471</v>
      </c>
      <c r="C800" s="78">
        <v>0</v>
      </c>
      <c r="E800" s="78"/>
      <c r="F800" s="78"/>
      <c r="O800" s="79" t="str">
        <f t="shared" si="13"/>
        <v>IN</v>
      </c>
    </row>
    <row r="801" spans="1:15" ht="21" hidden="1">
      <c r="A801" s="50">
        <v>792</v>
      </c>
      <c r="B801" s="78" t="s">
        <v>1472</v>
      </c>
      <c r="C801" s="78">
        <v>0</v>
      </c>
      <c r="E801" s="78"/>
      <c r="F801" s="78"/>
      <c r="O801" s="79" t="str">
        <f t="shared" si="13"/>
        <v>IN</v>
      </c>
    </row>
    <row r="802" spans="1:15" ht="21" hidden="1">
      <c r="A802" s="50">
        <v>793</v>
      </c>
      <c r="B802" s="78" t="s">
        <v>1473</v>
      </c>
      <c r="C802" s="78">
        <v>0</v>
      </c>
      <c r="E802" s="78"/>
      <c r="F802" s="78"/>
      <c r="O802" s="79" t="str">
        <f t="shared" si="13"/>
        <v>IN</v>
      </c>
    </row>
    <row r="803" spans="1:15" ht="21" hidden="1">
      <c r="A803" s="50">
        <v>794</v>
      </c>
      <c r="B803" s="78" t="s">
        <v>1474</v>
      </c>
      <c r="C803" s="78">
        <v>0</v>
      </c>
      <c r="E803" s="78"/>
      <c r="F803" s="78"/>
      <c r="O803" s="79" t="str">
        <f t="shared" si="13"/>
        <v>IN</v>
      </c>
    </row>
    <row r="804" spans="1:15" ht="21" hidden="1">
      <c r="A804" s="50">
        <v>795</v>
      </c>
      <c r="B804" s="78" t="s">
        <v>1475</v>
      </c>
      <c r="C804" s="78">
        <v>0</v>
      </c>
      <c r="E804" s="78"/>
      <c r="F804" s="78"/>
      <c r="O804" s="79" t="str">
        <f t="shared" si="13"/>
        <v>IN</v>
      </c>
    </row>
    <row r="805" spans="1:15" ht="21" hidden="1">
      <c r="A805" s="50">
        <v>796</v>
      </c>
      <c r="B805" s="78" t="s">
        <v>1476</v>
      </c>
      <c r="C805" s="78">
        <v>0</v>
      </c>
      <c r="E805" s="78"/>
      <c r="F805" s="78"/>
      <c r="O805" s="79" t="str">
        <f t="shared" si="13"/>
        <v>IN</v>
      </c>
    </row>
    <row r="806" spans="1:15" ht="21" hidden="1">
      <c r="A806" s="50">
        <v>797</v>
      </c>
      <c r="B806" s="78" t="s">
        <v>1477</v>
      </c>
      <c r="C806" s="78">
        <v>0</v>
      </c>
      <c r="E806" s="78"/>
      <c r="F806" s="78"/>
      <c r="O806" s="79" t="str">
        <f t="shared" si="13"/>
        <v>IN</v>
      </c>
    </row>
    <row r="807" spans="1:15" ht="21" hidden="1">
      <c r="A807" s="50">
        <v>798</v>
      </c>
      <c r="B807" s="78" t="s">
        <v>1478</v>
      </c>
      <c r="C807" s="78">
        <v>0</v>
      </c>
      <c r="E807" s="78"/>
      <c r="F807" s="78"/>
      <c r="O807" s="79" t="str">
        <f t="shared" si="13"/>
        <v>IN</v>
      </c>
    </row>
    <row r="808" spans="1:15" ht="21" hidden="1">
      <c r="A808" s="50">
        <v>799</v>
      </c>
      <c r="B808" s="78" t="s">
        <v>1479</v>
      </c>
      <c r="C808" s="78">
        <v>0</v>
      </c>
      <c r="E808" s="78"/>
      <c r="F808" s="78"/>
      <c r="O808" s="79" t="str">
        <f t="shared" si="13"/>
        <v>IN</v>
      </c>
    </row>
    <row r="809" spans="1:15" ht="21" hidden="1">
      <c r="A809" s="50">
        <v>800</v>
      </c>
      <c r="B809" s="78" t="s">
        <v>1480</v>
      </c>
      <c r="C809" s="78">
        <v>0</v>
      </c>
      <c r="E809" s="78"/>
      <c r="F809" s="78"/>
      <c r="O809" s="79" t="str">
        <f t="shared" si="13"/>
        <v>IN</v>
      </c>
    </row>
    <row r="810" spans="1:15" ht="21" hidden="1">
      <c r="A810" s="50">
        <v>801</v>
      </c>
      <c r="B810" s="78" t="s">
        <v>1481</v>
      </c>
      <c r="C810" s="78">
        <v>0</v>
      </c>
      <c r="E810" s="78"/>
      <c r="F810" s="78"/>
      <c r="O810" s="79" t="str">
        <f t="shared" si="13"/>
        <v>IN</v>
      </c>
    </row>
    <row r="811" spans="1:15" ht="21" hidden="1">
      <c r="A811" s="50">
        <v>802</v>
      </c>
      <c r="B811" s="78" t="s">
        <v>1482</v>
      </c>
      <c r="C811" s="78">
        <v>0</v>
      </c>
      <c r="E811" s="78"/>
      <c r="F811" s="78"/>
      <c r="O811" s="79" t="str">
        <f t="shared" si="13"/>
        <v>IN</v>
      </c>
    </row>
    <row r="812" spans="1:15" ht="21" hidden="1">
      <c r="A812" s="50">
        <v>803</v>
      </c>
      <c r="B812" s="78" t="s">
        <v>1483</v>
      </c>
      <c r="C812" s="78">
        <v>0</v>
      </c>
      <c r="E812" s="78"/>
      <c r="F812" s="78"/>
      <c r="O812" s="79" t="str">
        <f t="shared" si="13"/>
        <v>IN</v>
      </c>
    </row>
    <row r="813" spans="1:15" ht="21" hidden="1">
      <c r="A813" s="50">
        <v>804</v>
      </c>
      <c r="B813" s="78" t="s">
        <v>1484</v>
      </c>
      <c r="C813" s="78">
        <v>0</v>
      </c>
      <c r="E813" s="78"/>
      <c r="F813" s="78"/>
      <c r="O813" s="79" t="str">
        <f t="shared" si="13"/>
        <v>IN</v>
      </c>
    </row>
    <row r="814" spans="1:15" ht="21" hidden="1">
      <c r="A814" s="50">
        <v>805</v>
      </c>
      <c r="B814" s="78" t="s">
        <v>1485</v>
      </c>
      <c r="C814" s="78">
        <v>0</v>
      </c>
      <c r="E814" s="78"/>
      <c r="F814" s="78"/>
      <c r="O814" s="79" t="str">
        <f t="shared" si="13"/>
        <v>IN</v>
      </c>
    </row>
    <row r="815" spans="1:15" ht="21" hidden="1">
      <c r="A815" s="50">
        <v>806</v>
      </c>
      <c r="B815" s="78" t="s">
        <v>1486</v>
      </c>
      <c r="C815" s="78">
        <v>0</v>
      </c>
      <c r="E815" s="78"/>
      <c r="F815" s="78"/>
      <c r="O815" s="79" t="str">
        <f t="shared" si="13"/>
        <v>IN</v>
      </c>
    </row>
    <row r="816" spans="1:15" ht="21" hidden="1">
      <c r="A816" s="50">
        <v>807</v>
      </c>
      <c r="B816" s="78" t="s">
        <v>1487</v>
      </c>
      <c r="C816" s="78">
        <v>0</v>
      </c>
      <c r="E816" s="78"/>
      <c r="F816" s="78"/>
      <c r="O816" s="79" t="str">
        <f t="shared" si="13"/>
        <v>IN</v>
      </c>
    </row>
    <row r="817" spans="1:15" ht="21" hidden="1">
      <c r="A817" s="50">
        <v>808</v>
      </c>
      <c r="B817" s="78" t="s">
        <v>1488</v>
      </c>
      <c r="C817" s="78">
        <v>0</v>
      </c>
      <c r="E817" s="78"/>
      <c r="F817" s="78"/>
      <c r="O817" s="79" t="str">
        <f t="shared" si="13"/>
        <v>IN</v>
      </c>
    </row>
    <row r="818" spans="1:15" ht="21" hidden="1">
      <c r="A818" s="50">
        <v>809</v>
      </c>
      <c r="B818" s="78" t="s">
        <v>1489</v>
      </c>
      <c r="C818" s="78">
        <v>0</v>
      </c>
      <c r="E818" s="78"/>
      <c r="F818" s="78"/>
      <c r="O818" s="79" t="str">
        <f t="shared" si="13"/>
        <v>IN</v>
      </c>
    </row>
    <row r="819" spans="1:15" ht="21" hidden="1">
      <c r="A819" s="50">
        <v>810</v>
      </c>
      <c r="B819" s="78" t="s">
        <v>1490</v>
      </c>
      <c r="C819" s="78">
        <v>0</v>
      </c>
      <c r="E819" s="78"/>
      <c r="F819" s="78"/>
      <c r="O819" s="79" t="str">
        <f t="shared" si="13"/>
        <v>IN</v>
      </c>
    </row>
    <row r="820" spans="1:15" ht="21" hidden="1">
      <c r="A820" s="50">
        <v>811</v>
      </c>
      <c r="B820" s="78" t="s">
        <v>1491</v>
      </c>
      <c r="C820" s="78">
        <v>0</v>
      </c>
      <c r="E820" s="78"/>
      <c r="F820" s="78"/>
      <c r="O820" s="79" t="str">
        <f t="shared" si="13"/>
        <v>IN</v>
      </c>
    </row>
    <row r="821" spans="1:15" ht="21" hidden="1">
      <c r="A821" s="50">
        <v>812</v>
      </c>
      <c r="B821" s="78" t="s">
        <v>1492</v>
      </c>
      <c r="C821" s="78">
        <v>0</v>
      </c>
      <c r="E821" s="78"/>
      <c r="F821" s="78"/>
      <c r="O821" s="79" t="str">
        <f t="shared" si="13"/>
        <v>IN</v>
      </c>
    </row>
    <row r="822" spans="1:15" ht="21" hidden="1">
      <c r="A822" s="50">
        <v>813</v>
      </c>
      <c r="B822" s="78" t="s">
        <v>1493</v>
      </c>
      <c r="C822" s="78">
        <v>0</v>
      </c>
      <c r="E822" s="78"/>
      <c r="F822" s="78"/>
      <c r="O822" s="79" t="str">
        <f t="shared" si="13"/>
        <v>IN</v>
      </c>
    </row>
    <row r="823" spans="1:15" ht="21" hidden="1">
      <c r="A823" s="50">
        <v>814</v>
      </c>
      <c r="B823" s="78" t="s">
        <v>1494</v>
      </c>
      <c r="C823" s="78">
        <v>0</v>
      </c>
      <c r="E823" s="78"/>
      <c r="F823" s="78"/>
      <c r="O823" s="79" t="str">
        <f t="shared" si="13"/>
        <v>IN</v>
      </c>
    </row>
    <row r="824" spans="1:15" ht="21" hidden="1">
      <c r="A824" s="50">
        <v>815</v>
      </c>
      <c r="B824" s="78" t="s">
        <v>1495</v>
      </c>
      <c r="C824" s="78">
        <v>0</v>
      </c>
      <c r="E824" s="78"/>
      <c r="F824" s="78"/>
      <c r="O824" s="79" t="str">
        <f t="shared" si="13"/>
        <v>IN</v>
      </c>
    </row>
    <row r="825" spans="1:15" ht="21" hidden="1">
      <c r="A825" s="50">
        <v>816</v>
      </c>
      <c r="B825" s="78" t="s">
        <v>1496</v>
      </c>
      <c r="C825" s="78">
        <v>0</v>
      </c>
      <c r="E825" s="78"/>
      <c r="F825" s="78"/>
      <c r="O825" s="79" t="str">
        <f t="shared" si="13"/>
        <v>IN</v>
      </c>
    </row>
    <row r="826" spans="1:15" ht="21" hidden="1">
      <c r="A826" s="50">
        <v>817</v>
      </c>
      <c r="B826" s="78" t="s">
        <v>1497</v>
      </c>
      <c r="C826" s="78">
        <v>0</v>
      </c>
      <c r="E826" s="78"/>
      <c r="F826" s="78"/>
      <c r="O826" s="79" t="str">
        <f t="shared" si="13"/>
        <v>IN</v>
      </c>
    </row>
    <row r="827" spans="1:15" ht="21" hidden="1">
      <c r="A827" s="50">
        <v>818</v>
      </c>
      <c r="B827" s="78" t="s">
        <v>1498</v>
      </c>
      <c r="C827" s="78">
        <v>0</v>
      </c>
      <c r="E827" s="78"/>
      <c r="F827" s="78"/>
      <c r="O827" s="79" t="str">
        <f t="shared" si="13"/>
        <v>IN</v>
      </c>
    </row>
    <row r="828" spans="1:15" ht="21" hidden="1">
      <c r="A828" s="50">
        <v>819</v>
      </c>
      <c r="B828" s="78" t="s">
        <v>1499</v>
      </c>
      <c r="C828" s="78">
        <v>0</v>
      </c>
      <c r="E828" s="78"/>
      <c r="F828" s="78"/>
      <c r="O828" s="79" t="str">
        <f t="shared" si="13"/>
        <v>IN</v>
      </c>
    </row>
    <row r="829" spans="1:15" ht="21" hidden="1">
      <c r="A829" s="50">
        <v>820</v>
      </c>
      <c r="B829" s="78" t="s">
        <v>1500</v>
      </c>
      <c r="C829" s="78">
        <v>0</v>
      </c>
      <c r="E829" s="78"/>
      <c r="F829" s="78"/>
      <c r="O829" s="79" t="str">
        <f t="shared" si="13"/>
        <v>IN</v>
      </c>
    </row>
    <row r="830" spans="1:15" ht="21" hidden="1">
      <c r="A830" s="50">
        <v>821</v>
      </c>
      <c r="B830" s="78" t="s">
        <v>1501</v>
      </c>
      <c r="C830" s="78">
        <v>0</v>
      </c>
      <c r="E830" s="78"/>
      <c r="F830" s="78"/>
      <c r="O830" s="79" t="str">
        <f t="shared" si="13"/>
        <v>IN</v>
      </c>
    </row>
    <row r="831" spans="1:15" ht="21" hidden="1">
      <c r="A831" s="50">
        <v>822</v>
      </c>
      <c r="B831" s="78" t="s">
        <v>1502</v>
      </c>
      <c r="C831" s="78">
        <v>0</v>
      </c>
      <c r="E831" s="78"/>
      <c r="F831" s="78"/>
      <c r="O831" s="79" t="str">
        <f t="shared" si="13"/>
        <v>IN</v>
      </c>
    </row>
    <row r="832" spans="1:15" ht="21" hidden="1">
      <c r="A832" s="50">
        <v>823</v>
      </c>
      <c r="B832" s="78" t="s">
        <v>1503</v>
      </c>
      <c r="C832" s="78">
        <v>0</v>
      </c>
      <c r="E832" s="78"/>
      <c r="F832" s="78"/>
      <c r="O832" s="79" t="str">
        <f t="shared" si="13"/>
        <v>IN</v>
      </c>
    </row>
    <row r="833" spans="1:15" ht="21" hidden="1">
      <c r="A833" s="50">
        <v>824</v>
      </c>
      <c r="B833" s="78" t="s">
        <v>1504</v>
      </c>
      <c r="C833" s="78">
        <v>0</v>
      </c>
      <c r="E833" s="78"/>
      <c r="F833" s="78"/>
      <c r="O833" s="79" t="str">
        <f t="shared" si="13"/>
        <v>IN</v>
      </c>
    </row>
    <row r="834" spans="1:15" ht="21" hidden="1">
      <c r="A834" s="50">
        <v>825</v>
      </c>
      <c r="B834" s="78" t="s">
        <v>1505</v>
      </c>
      <c r="C834" s="78">
        <v>0</v>
      </c>
      <c r="E834" s="78"/>
      <c r="F834" s="78"/>
      <c r="O834" s="79" t="str">
        <f t="shared" si="13"/>
        <v>IN</v>
      </c>
    </row>
    <row r="835" spans="1:15" ht="21" hidden="1">
      <c r="A835" s="50">
        <v>826</v>
      </c>
      <c r="B835" s="78" t="s">
        <v>1506</v>
      </c>
      <c r="C835" s="78">
        <v>0</v>
      </c>
      <c r="E835" s="78"/>
      <c r="F835" s="78"/>
      <c r="O835" s="79" t="str">
        <f t="shared" si="13"/>
        <v>IN</v>
      </c>
    </row>
    <row r="836" spans="1:15" ht="21" hidden="1">
      <c r="A836" s="50">
        <v>827</v>
      </c>
      <c r="B836" s="78" t="s">
        <v>1507</v>
      </c>
      <c r="C836" s="78">
        <v>0</v>
      </c>
      <c r="E836" s="78"/>
      <c r="F836" s="78"/>
      <c r="O836" s="79" t="str">
        <f t="shared" si="13"/>
        <v>IN</v>
      </c>
    </row>
    <row r="837" spans="1:15" ht="21" hidden="1">
      <c r="A837" s="50">
        <v>828</v>
      </c>
      <c r="B837" s="78" t="s">
        <v>1508</v>
      </c>
      <c r="C837" s="78">
        <v>0</v>
      </c>
      <c r="E837" s="78"/>
      <c r="F837" s="78"/>
      <c r="O837" s="79" t="str">
        <f t="shared" si="13"/>
        <v>IN</v>
      </c>
    </row>
    <row r="838" spans="1:15" ht="21" hidden="1">
      <c r="A838" s="50">
        <v>829</v>
      </c>
      <c r="B838" s="78" t="s">
        <v>1509</v>
      </c>
      <c r="C838" s="78">
        <v>0</v>
      </c>
      <c r="E838" s="78"/>
      <c r="F838" s="78"/>
      <c r="O838" s="79" t="str">
        <f t="shared" si="13"/>
        <v>IN</v>
      </c>
    </row>
    <row r="839" spans="1:15" ht="21" hidden="1">
      <c r="A839" s="50">
        <v>830</v>
      </c>
      <c r="B839" s="78" t="s">
        <v>1510</v>
      </c>
      <c r="C839" s="78">
        <v>0</v>
      </c>
      <c r="E839" s="78"/>
      <c r="F839" s="78"/>
      <c r="O839" s="79" t="str">
        <f t="shared" si="13"/>
        <v>IN</v>
      </c>
    </row>
    <row r="840" spans="1:15" ht="21" hidden="1">
      <c r="A840" s="50">
        <v>831</v>
      </c>
      <c r="B840" s="78" t="s">
        <v>1511</v>
      </c>
      <c r="C840" s="78">
        <v>0</v>
      </c>
      <c r="E840" s="78"/>
      <c r="F840" s="78"/>
      <c r="O840" s="79" t="str">
        <f t="shared" si="13"/>
        <v>IN</v>
      </c>
    </row>
    <row r="841" spans="1:15" ht="21" hidden="1">
      <c r="A841" s="50">
        <v>832</v>
      </c>
      <c r="B841" s="78" t="s">
        <v>1512</v>
      </c>
      <c r="C841" s="78">
        <v>0</v>
      </c>
      <c r="E841" s="78"/>
      <c r="F841" s="78"/>
      <c r="O841" s="79" t="str">
        <f t="shared" si="13"/>
        <v>IN</v>
      </c>
    </row>
    <row r="842" spans="1:15" ht="21" hidden="1">
      <c r="A842" s="50">
        <v>833</v>
      </c>
      <c r="B842" s="78" t="s">
        <v>1513</v>
      </c>
      <c r="C842" s="78">
        <v>0</v>
      </c>
      <c r="E842" s="78"/>
      <c r="F842" s="78"/>
      <c r="O842" s="79" t="str">
        <f t="shared" si="13"/>
        <v>IN</v>
      </c>
    </row>
    <row r="843" spans="1:15" ht="21" hidden="1">
      <c r="A843" s="50">
        <v>834</v>
      </c>
      <c r="B843" s="78" t="s">
        <v>1514</v>
      </c>
      <c r="C843" s="78">
        <v>0</v>
      </c>
      <c r="E843" s="78"/>
      <c r="F843" s="78"/>
      <c r="O843" s="79" t="str">
        <f t="shared" si="13"/>
        <v>IN</v>
      </c>
    </row>
    <row r="844" spans="1:15" ht="21" hidden="1">
      <c r="A844" s="50">
        <v>835</v>
      </c>
      <c r="B844" s="78" t="s">
        <v>1515</v>
      </c>
      <c r="C844" s="78">
        <v>0</v>
      </c>
      <c r="E844" s="78"/>
      <c r="F844" s="78"/>
      <c r="O844" s="79" t="str">
        <f t="shared" si="13"/>
        <v>IN</v>
      </c>
    </row>
    <row r="845" spans="1:15" ht="21" hidden="1">
      <c r="A845" s="50">
        <v>836</v>
      </c>
      <c r="B845" s="78" t="s">
        <v>1516</v>
      </c>
      <c r="C845" s="78">
        <v>0</v>
      </c>
      <c r="E845" s="78"/>
      <c r="F845" s="78"/>
      <c r="O845" s="79" t="str">
        <f t="shared" si="13"/>
        <v>IN</v>
      </c>
    </row>
    <row r="846" spans="1:15" ht="21" hidden="1">
      <c r="A846" s="50">
        <v>837</v>
      </c>
      <c r="B846" s="78" t="s">
        <v>1517</v>
      </c>
      <c r="C846" s="78">
        <v>0</v>
      </c>
      <c r="E846" s="78"/>
      <c r="F846" s="78"/>
      <c r="O846" s="79" t="str">
        <f t="shared" si="13"/>
        <v>IN</v>
      </c>
    </row>
    <row r="847" spans="1:15" ht="21" hidden="1">
      <c r="A847" s="50">
        <v>838</v>
      </c>
      <c r="B847" s="78" t="s">
        <v>1518</v>
      </c>
      <c r="C847" s="78">
        <v>0</v>
      </c>
      <c r="E847" s="78"/>
      <c r="F847" s="78"/>
      <c r="O847" s="79" t="str">
        <f t="shared" si="13"/>
        <v>IN</v>
      </c>
    </row>
    <row r="848" spans="1:15" ht="21" hidden="1">
      <c r="A848" s="50">
        <v>839</v>
      </c>
      <c r="B848" s="78" t="s">
        <v>1519</v>
      </c>
      <c r="C848" s="78">
        <v>0</v>
      </c>
      <c r="E848" s="78"/>
      <c r="F848" s="78"/>
      <c r="O848" s="79" t="str">
        <f t="shared" si="13"/>
        <v>IN</v>
      </c>
    </row>
    <row r="849" spans="1:15" ht="21" hidden="1">
      <c r="A849" s="50">
        <v>840</v>
      </c>
      <c r="B849" s="78" t="s">
        <v>1520</v>
      </c>
      <c r="C849" s="78">
        <v>0</v>
      </c>
      <c r="E849" s="78"/>
      <c r="F849" s="78"/>
      <c r="O849" s="79" t="str">
        <f t="shared" ref="O849:O912" si="14">HYPERLINK(CONCATENATE("Project Name\01- Inspection Request - IR\STR\",B849,"-",C849,".PDF"),"IN")</f>
        <v>IN</v>
      </c>
    </row>
    <row r="850" spans="1:15" ht="21" hidden="1">
      <c r="A850" s="50">
        <v>841</v>
      </c>
      <c r="B850" s="78" t="s">
        <v>1521</v>
      </c>
      <c r="C850" s="78">
        <v>0</v>
      </c>
      <c r="E850" s="78"/>
      <c r="F850" s="78"/>
      <c r="O850" s="79" t="str">
        <f t="shared" si="14"/>
        <v>IN</v>
      </c>
    </row>
    <row r="851" spans="1:15" ht="21" hidden="1">
      <c r="A851" s="50">
        <v>842</v>
      </c>
      <c r="B851" s="78" t="s">
        <v>1522</v>
      </c>
      <c r="C851" s="78">
        <v>0</v>
      </c>
      <c r="E851" s="78"/>
      <c r="F851" s="78"/>
      <c r="O851" s="79" t="str">
        <f t="shared" si="14"/>
        <v>IN</v>
      </c>
    </row>
    <row r="852" spans="1:15" ht="21" hidden="1">
      <c r="A852" s="50">
        <v>843</v>
      </c>
      <c r="B852" s="78" t="s">
        <v>1523</v>
      </c>
      <c r="C852" s="78">
        <v>0</v>
      </c>
      <c r="E852" s="78"/>
      <c r="F852" s="78"/>
      <c r="O852" s="79" t="str">
        <f t="shared" si="14"/>
        <v>IN</v>
      </c>
    </row>
    <row r="853" spans="1:15" ht="21" hidden="1">
      <c r="A853" s="50">
        <v>844</v>
      </c>
      <c r="B853" s="78" t="s">
        <v>1524</v>
      </c>
      <c r="C853" s="78">
        <v>0</v>
      </c>
      <c r="E853" s="78"/>
      <c r="F853" s="78"/>
      <c r="O853" s="79" t="str">
        <f t="shared" si="14"/>
        <v>IN</v>
      </c>
    </row>
    <row r="854" spans="1:15" ht="21" hidden="1">
      <c r="A854" s="50">
        <v>845</v>
      </c>
      <c r="B854" s="78" t="s">
        <v>1525</v>
      </c>
      <c r="C854" s="78">
        <v>0</v>
      </c>
      <c r="E854" s="78"/>
      <c r="F854" s="78"/>
      <c r="O854" s="79" t="str">
        <f t="shared" si="14"/>
        <v>IN</v>
      </c>
    </row>
    <row r="855" spans="1:15" ht="21" hidden="1">
      <c r="A855" s="50">
        <v>846</v>
      </c>
      <c r="B855" s="78" t="s">
        <v>1526</v>
      </c>
      <c r="C855" s="78">
        <v>0</v>
      </c>
      <c r="E855" s="78"/>
      <c r="F855" s="78"/>
      <c r="O855" s="79" t="str">
        <f t="shared" si="14"/>
        <v>IN</v>
      </c>
    </row>
    <row r="856" spans="1:15" ht="21" hidden="1">
      <c r="A856" s="50">
        <v>847</v>
      </c>
      <c r="B856" s="78" t="s">
        <v>1527</v>
      </c>
      <c r="C856" s="78">
        <v>0</v>
      </c>
      <c r="E856" s="78"/>
      <c r="F856" s="78"/>
      <c r="O856" s="79" t="str">
        <f t="shared" si="14"/>
        <v>IN</v>
      </c>
    </row>
    <row r="857" spans="1:15" ht="21" hidden="1">
      <c r="A857" s="50">
        <v>848</v>
      </c>
      <c r="B857" s="78" t="s">
        <v>1528</v>
      </c>
      <c r="C857" s="78">
        <v>0</v>
      </c>
      <c r="E857" s="78"/>
      <c r="F857" s="78"/>
      <c r="O857" s="79" t="str">
        <f t="shared" si="14"/>
        <v>IN</v>
      </c>
    </row>
    <row r="858" spans="1:15" ht="21" hidden="1">
      <c r="A858" s="50">
        <v>849</v>
      </c>
      <c r="B858" s="78" t="s">
        <v>1529</v>
      </c>
      <c r="C858" s="78">
        <v>0</v>
      </c>
      <c r="E858" s="78"/>
      <c r="F858" s="78"/>
      <c r="O858" s="79" t="str">
        <f t="shared" si="14"/>
        <v>IN</v>
      </c>
    </row>
    <row r="859" spans="1:15" ht="21" hidden="1">
      <c r="A859" s="50">
        <v>850</v>
      </c>
      <c r="B859" s="78" t="s">
        <v>1530</v>
      </c>
      <c r="C859" s="78">
        <v>0</v>
      </c>
      <c r="E859" s="78"/>
      <c r="F859" s="78"/>
      <c r="O859" s="79" t="str">
        <f t="shared" si="14"/>
        <v>IN</v>
      </c>
    </row>
    <row r="860" spans="1:15" ht="21" hidden="1">
      <c r="A860" s="50">
        <v>851</v>
      </c>
      <c r="B860" s="78" t="s">
        <v>1531</v>
      </c>
      <c r="C860" s="78">
        <v>0</v>
      </c>
      <c r="E860" s="78"/>
      <c r="F860" s="78"/>
      <c r="O860" s="79" t="str">
        <f t="shared" si="14"/>
        <v>IN</v>
      </c>
    </row>
    <row r="861" spans="1:15" ht="21" hidden="1">
      <c r="A861" s="50">
        <v>852</v>
      </c>
      <c r="B861" s="78" t="s">
        <v>1532</v>
      </c>
      <c r="C861" s="78">
        <v>0</v>
      </c>
      <c r="E861" s="78"/>
      <c r="F861" s="78"/>
      <c r="O861" s="79" t="str">
        <f t="shared" si="14"/>
        <v>IN</v>
      </c>
    </row>
    <row r="862" spans="1:15" ht="21" hidden="1">
      <c r="A862" s="50">
        <v>853</v>
      </c>
      <c r="B862" s="78" t="s">
        <v>1533</v>
      </c>
      <c r="C862" s="78">
        <v>0</v>
      </c>
      <c r="E862" s="78"/>
      <c r="F862" s="78"/>
      <c r="O862" s="79" t="str">
        <f t="shared" si="14"/>
        <v>IN</v>
      </c>
    </row>
    <row r="863" spans="1:15" ht="21" hidden="1">
      <c r="A863" s="50">
        <v>854</v>
      </c>
      <c r="B863" s="78" t="s">
        <v>1534</v>
      </c>
      <c r="C863" s="78">
        <v>0</v>
      </c>
      <c r="E863" s="78"/>
      <c r="F863" s="78"/>
      <c r="O863" s="79" t="str">
        <f t="shared" si="14"/>
        <v>IN</v>
      </c>
    </row>
    <row r="864" spans="1:15" ht="21" hidden="1">
      <c r="A864" s="50">
        <v>855</v>
      </c>
      <c r="B864" s="78" t="s">
        <v>1535</v>
      </c>
      <c r="C864" s="78">
        <v>0</v>
      </c>
      <c r="E864" s="78"/>
      <c r="F864" s="78"/>
      <c r="O864" s="79" t="str">
        <f t="shared" si="14"/>
        <v>IN</v>
      </c>
    </row>
    <row r="865" spans="1:15" ht="21" hidden="1">
      <c r="A865" s="50">
        <v>856</v>
      </c>
      <c r="B865" s="78" t="s">
        <v>1536</v>
      </c>
      <c r="C865" s="78">
        <v>0</v>
      </c>
      <c r="E865" s="78"/>
      <c r="F865" s="78"/>
      <c r="O865" s="79" t="str">
        <f t="shared" si="14"/>
        <v>IN</v>
      </c>
    </row>
    <row r="866" spans="1:15" ht="21" hidden="1">
      <c r="A866" s="50">
        <v>857</v>
      </c>
      <c r="B866" s="78" t="s">
        <v>1537</v>
      </c>
      <c r="C866" s="78">
        <v>0</v>
      </c>
      <c r="E866" s="78"/>
      <c r="F866" s="78"/>
      <c r="O866" s="79" t="str">
        <f t="shared" si="14"/>
        <v>IN</v>
      </c>
    </row>
    <row r="867" spans="1:15" ht="21" hidden="1">
      <c r="A867" s="50">
        <v>858</v>
      </c>
      <c r="B867" s="78" t="s">
        <v>1538</v>
      </c>
      <c r="C867" s="78">
        <v>0</v>
      </c>
      <c r="E867" s="78"/>
      <c r="F867" s="78"/>
      <c r="O867" s="79" t="str">
        <f t="shared" si="14"/>
        <v>IN</v>
      </c>
    </row>
    <row r="868" spans="1:15" ht="21" hidden="1">
      <c r="A868" s="50">
        <v>859</v>
      </c>
      <c r="B868" s="78" t="s">
        <v>1539</v>
      </c>
      <c r="C868" s="78">
        <v>0</v>
      </c>
      <c r="E868" s="78"/>
      <c r="F868" s="78"/>
      <c r="O868" s="79" t="str">
        <f t="shared" si="14"/>
        <v>IN</v>
      </c>
    </row>
    <row r="869" spans="1:15" ht="21" hidden="1">
      <c r="A869" s="50">
        <v>860</v>
      </c>
      <c r="B869" s="78" t="s">
        <v>1540</v>
      </c>
      <c r="C869" s="78">
        <v>0</v>
      </c>
      <c r="E869" s="78"/>
      <c r="F869" s="78"/>
      <c r="O869" s="79" t="str">
        <f t="shared" si="14"/>
        <v>IN</v>
      </c>
    </row>
    <row r="870" spans="1:15" ht="21" hidden="1">
      <c r="A870" s="50">
        <v>861</v>
      </c>
      <c r="B870" s="78" t="s">
        <v>1541</v>
      </c>
      <c r="C870" s="78">
        <v>0</v>
      </c>
      <c r="E870" s="78"/>
      <c r="F870" s="78"/>
      <c r="O870" s="79" t="str">
        <f t="shared" si="14"/>
        <v>IN</v>
      </c>
    </row>
    <row r="871" spans="1:15" ht="21" hidden="1">
      <c r="A871" s="50">
        <v>862</v>
      </c>
      <c r="B871" s="78" t="s">
        <v>1542</v>
      </c>
      <c r="C871" s="78">
        <v>0</v>
      </c>
      <c r="E871" s="78"/>
      <c r="F871" s="78"/>
      <c r="O871" s="79" t="str">
        <f t="shared" si="14"/>
        <v>IN</v>
      </c>
    </row>
    <row r="872" spans="1:15" ht="21" hidden="1">
      <c r="A872" s="50">
        <v>863</v>
      </c>
      <c r="B872" s="78" t="s">
        <v>1543</v>
      </c>
      <c r="C872" s="78">
        <v>0</v>
      </c>
      <c r="E872" s="78"/>
      <c r="F872" s="78"/>
      <c r="O872" s="79" t="str">
        <f t="shared" si="14"/>
        <v>IN</v>
      </c>
    </row>
    <row r="873" spans="1:15" ht="21" hidden="1">
      <c r="A873" s="50">
        <v>864</v>
      </c>
      <c r="B873" s="78" t="s">
        <v>1544</v>
      </c>
      <c r="C873" s="78">
        <v>0</v>
      </c>
      <c r="E873" s="78"/>
      <c r="F873" s="78"/>
      <c r="O873" s="79" t="str">
        <f t="shared" si="14"/>
        <v>IN</v>
      </c>
    </row>
    <row r="874" spans="1:15" ht="21" hidden="1">
      <c r="A874" s="50">
        <v>865</v>
      </c>
      <c r="B874" s="78" t="s">
        <v>1545</v>
      </c>
      <c r="C874" s="78">
        <v>0</v>
      </c>
      <c r="E874" s="78"/>
      <c r="F874" s="78"/>
      <c r="O874" s="79" t="str">
        <f t="shared" si="14"/>
        <v>IN</v>
      </c>
    </row>
    <row r="875" spans="1:15" ht="21" hidden="1">
      <c r="A875" s="50">
        <v>866</v>
      </c>
      <c r="B875" s="78" t="s">
        <v>1546</v>
      </c>
      <c r="C875" s="78">
        <v>0</v>
      </c>
      <c r="E875" s="78"/>
      <c r="F875" s="78"/>
      <c r="O875" s="79" t="str">
        <f t="shared" si="14"/>
        <v>IN</v>
      </c>
    </row>
    <row r="876" spans="1:15" ht="21" hidden="1">
      <c r="A876" s="50">
        <v>867</v>
      </c>
      <c r="B876" s="78" t="s">
        <v>1547</v>
      </c>
      <c r="C876" s="78">
        <v>0</v>
      </c>
      <c r="E876" s="78"/>
      <c r="F876" s="78"/>
      <c r="O876" s="79" t="str">
        <f t="shared" si="14"/>
        <v>IN</v>
      </c>
    </row>
    <row r="877" spans="1:15" ht="21" hidden="1">
      <c r="A877" s="50">
        <v>868</v>
      </c>
      <c r="B877" s="78" t="s">
        <v>1548</v>
      </c>
      <c r="C877" s="78">
        <v>0</v>
      </c>
      <c r="E877" s="78"/>
      <c r="F877" s="78"/>
      <c r="O877" s="79" t="str">
        <f t="shared" si="14"/>
        <v>IN</v>
      </c>
    </row>
    <row r="878" spans="1:15" ht="21" hidden="1">
      <c r="A878" s="50">
        <v>869</v>
      </c>
      <c r="B878" s="78" t="s">
        <v>1549</v>
      </c>
      <c r="C878" s="78">
        <v>0</v>
      </c>
      <c r="E878" s="78"/>
      <c r="F878" s="78"/>
      <c r="O878" s="79" t="str">
        <f t="shared" si="14"/>
        <v>IN</v>
      </c>
    </row>
    <row r="879" spans="1:15" ht="21" hidden="1">
      <c r="A879" s="50">
        <v>870</v>
      </c>
      <c r="B879" s="78" t="s">
        <v>1550</v>
      </c>
      <c r="C879" s="78">
        <v>0</v>
      </c>
      <c r="E879" s="78"/>
      <c r="F879" s="78"/>
      <c r="O879" s="79" t="str">
        <f t="shared" si="14"/>
        <v>IN</v>
      </c>
    </row>
    <row r="880" spans="1:15" ht="21" hidden="1">
      <c r="A880" s="50">
        <v>871</v>
      </c>
      <c r="B880" s="78" t="s">
        <v>1551</v>
      </c>
      <c r="C880" s="78">
        <v>0</v>
      </c>
      <c r="E880" s="78"/>
      <c r="F880" s="78"/>
      <c r="O880" s="79" t="str">
        <f t="shared" si="14"/>
        <v>IN</v>
      </c>
    </row>
    <row r="881" spans="1:15" ht="21" hidden="1">
      <c r="A881" s="50">
        <v>872</v>
      </c>
      <c r="B881" s="78" t="s">
        <v>1552</v>
      </c>
      <c r="C881" s="78">
        <v>0</v>
      </c>
      <c r="E881" s="78"/>
      <c r="F881" s="78"/>
      <c r="O881" s="79" t="str">
        <f t="shared" si="14"/>
        <v>IN</v>
      </c>
    </row>
    <row r="882" spans="1:15" ht="21" hidden="1">
      <c r="A882" s="50">
        <v>873</v>
      </c>
      <c r="B882" s="78" t="s">
        <v>1553</v>
      </c>
      <c r="C882" s="78">
        <v>0</v>
      </c>
      <c r="E882" s="78"/>
      <c r="F882" s="78"/>
      <c r="O882" s="79" t="str">
        <f t="shared" si="14"/>
        <v>IN</v>
      </c>
    </row>
    <row r="883" spans="1:15" ht="21" hidden="1">
      <c r="A883" s="50">
        <v>874</v>
      </c>
      <c r="B883" s="78" t="s">
        <v>1554</v>
      </c>
      <c r="C883" s="78">
        <v>0</v>
      </c>
      <c r="E883" s="78"/>
      <c r="F883" s="78"/>
      <c r="O883" s="79" t="str">
        <f t="shared" si="14"/>
        <v>IN</v>
      </c>
    </row>
    <row r="884" spans="1:15" ht="21" hidden="1">
      <c r="A884" s="50">
        <v>875</v>
      </c>
      <c r="B884" s="78" t="s">
        <v>1555</v>
      </c>
      <c r="C884" s="78">
        <v>0</v>
      </c>
      <c r="E884" s="78"/>
      <c r="F884" s="78"/>
      <c r="O884" s="79" t="str">
        <f t="shared" si="14"/>
        <v>IN</v>
      </c>
    </row>
    <row r="885" spans="1:15" ht="21" hidden="1">
      <c r="A885" s="50">
        <v>876</v>
      </c>
      <c r="B885" s="78" t="s">
        <v>1556</v>
      </c>
      <c r="C885" s="78">
        <v>0</v>
      </c>
      <c r="E885" s="78"/>
      <c r="F885" s="78"/>
      <c r="O885" s="79" t="str">
        <f t="shared" si="14"/>
        <v>IN</v>
      </c>
    </row>
    <row r="886" spans="1:15" ht="21" hidden="1">
      <c r="A886" s="50">
        <v>877</v>
      </c>
      <c r="B886" s="78" t="s">
        <v>1557</v>
      </c>
      <c r="C886" s="78">
        <v>0</v>
      </c>
      <c r="E886" s="78"/>
      <c r="F886" s="78"/>
      <c r="O886" s="79" t="str">
        <f t="shared" si="14"/>
        <v>IN</v>
      </c>
    </row>
    <row r="887" spans="1:15" ht="21" hidden="1">
      <c r="A887" s="50">
        <v>878</v>
      </c>
      <c r="B887" s="78" t="s">
        <v>1558</v>
      </c>
      <c r="C887" s="78">
        <v>0</v>
      </c>
      <c r="E887" s="78"/>
      <c r="F887" s="78"/>
      <c r="O887" s="79" t="str">
        <f t="shared" si="14"/>
        <v>IN</v>
      </c>
    </row>
    <row r="888" spans="1:15" ht="21" hidden="1">
      <c r="A888" s="50">
        <v>879</v>
      </c>
      <c r="B888" s="78" t="s">
        <v>1559</v>
      </c>
      <c r="C888" s="78">
        <v>0</v>
      </c>
      <c r="E888" s="78"/>
      <c r="F888" s="78"/>
      <c r="O888" s="79" t="str">
        <f t="shared" si="14"/>
        <v>IN</v>
      </c>
    </row>
    <row r="889" spans="1:15" ht="21" hidden="1">
      <c r="A889" s="50">
        <v>880</v>
      </c>
      <c r="B889" s="78" t="s">
        <v>1560</v>
      </c>
      <c r="C889" s="78">
        <v>0</v>
      </c>
      <c r="E889" s="78"/>
      <c r="F889" s="78"/>
      <c r="O889" s="79" t="str">
        <f t="shared" si="14"/>
        <v>IN</v>
      </c>
    </row>
    <row r="890" spans="1:15" ht="21" hidden="1">
      <c r="A890" s="50">
        <v>881</v>
      </c>
      <c r="B890" s="78" t="s">
        <v>1561</v>
      </c>
      <c r="C890" s="78">
        <v>0</v>
      </c>
      <c r="E890" s="78"/>
      <c r="F890" s="78"/>
      <c r="O890" s="79" t="str">
        <f t="shared" si="14"/>
        <v>IN</v>
      </c>
    </row>
    <row r="891" spans="1:15" ht="21" hidden="1">
      <c r="A891" s="50">
        <v>882</v>
      </c>
      <c r="B891" s="78" t="s">
        <v>1562</v>
      </c>
      <c r="C891" s="78">
        <v>0</v>
      </c>
      <c r="E891" s="78"/>
      <c r="F891" s="78"/>
      <c r="O891" s="79" t="str">
        <f t="shared" si="14"/>
        <v>IN</v>
      </c>
    </row>
    <row r="892" spans="1:15" ht="21" hidden="1">
      <c r="A892" s="50">
        <v>883</v>
      </c>
      <c r="B892" s="78" t="s">
        <v>1563</v>
      </c>
      <c r="C892" s="78">
        <v>0</v>
      </c>
      <c r="E892" s="78"/>
      <c r="F892" s="78"/>
      <c r="O892" s="79" t="str">
        <f t="shared" si="14"/>
        <v>IN</v>
      </c>
    </row>
    <row r="893" spans="1:15" ht="21" hidden="1">
      <c r="A893" s="50">
        <v>884</v>
      </c>
      <c r="B893" s="78" t="s">
        <v>1564</v>
      </c>
      <c r="C893" s="78">
        <v>0</v>
      </c>
      <c r="E893" s="78"/>
      <c r="F893" s="78"/>
      <c r="O893" s="79" t="str">
        <f t="shared" si="14"/>
        <v>IN</v>
      </c>
    </row>
    <row r="894" spans="1:15" ht="21" hidden="1">
      <c r="A894" s="50">
        <v>885</v>
      </c>
      <c r="B894" s="78" t="s">
        <v>1565</v>
      </c>
      <c r="C894" s="78">
        <v>0</v>
      </c>
      <c r="E894" s="78"/>
      <c r="F894" s="78"/>
      <c r="O894" s="79" t="str">
        <f t="shared" si="14"/>
        <v>IN</v>
      </c>
    </row>
    <row r="895" spans="1:15" ht="21" hidden="1">
      <c r="A895" s="50">
        <v>886</v>
      </c>
      <c r="B895" s="78" t="s">
        <v>1566</v>
      </c>
      <c r="C895" s="78">
        <v>0</v>
      </c>
      <c r="E895" s="78"/>
      <c r="F895" s="78"/>
      <c r="O895" s="79" t="str">
        <f t="shared" si="14"/>
        <v>IN</v>
      </c>
    </row>
    <row r="896" spans="1:15" ht="21" hidden="1">
      <c r="A896" s="50">
        <v>887</v>
      </c>
      <c r="B896" s="78" t="s">
        <v>1567</v>
      </c>
      <c r="C896" s="78">
        <v>0</v>
      </c>
      <c r="E896" s="78"/>
      <c r="F896" s="78"/>
      <c r="O896" s="79" t="str">
        <f t="shared" si="14"/>
        <v>IN</v>
      </c>
    </row>
    <row r="897" spans="1:15" ht="21" hidden="1">
      <c r="A897" s="50">
        <v>888</v>
      </c>
      <c r="B897" s="78" t="s">
        <v>1568</v>
      </c>
      <c r="C897" s="78">
        <v>0</v>
      </c>
      <c r="E897" s="78"/>
      <c r="F897" s="78"/>
      <c r="O897" s="79" t="str">
        <f t="shared" si="14"/>
        <v>IN</v>
      </c>
    </row>
    <row r="898" spans="1:15" ht="21" hidden="1">
      <c r="A898" s="50">
        <v>889</v>
      </c>
      <c r="B898" s="78" t="s">
        <v>1569</v>
      </c>
      <c r="C898" s="78">
        <v>0</v>
      </c>
      <c r="E898" s="78"/>
      <c r="F898" s="78"/>
      <c r="O898" s="79" t="str">
        <f t="shared" si="14"/>
        <v>IN</v>
      </c>
    </row>
    <row r="899" spans="1:15" ht="21" hidden="1">
      <c r="A899" s="50">
        <v>890</v>
      </c>
      <c r="B899" s="78" t="s">
        <v>1570</v>
      </c>
      <c r="C899" s="78">
        <v>0</v>
      </c>
      <c r="E899" s="78"/>
      <c r="F899" s="78"/>
      <c r="O899" s="79" t="str">
        <f t="shared" si="14"/>
        <v>IN</v>
      </c>
    </row>
    <row r="900" spans="1:15" ht="21" hidden="1">
      <c r="A900" s="50">
        <v>891</v>
      </c>
      <c r="B900" s="78" t="s">
        <v>1571</v>
      </c>
      <c r="C900" s="78">
        <v>0</v>
      </c>
      <c r="E900" s="78"/>
      <c r="F900" s="78"/>
      <c r="O900" s="79" t="str">
        <f t="shared" si="14"/>
        <v>IN</v>
      </c>
    </row>
    <row r="901" spans="1:15" ht="21" hidden="1">
      <c r="A901" s="50">
        <v>892</v>
      </c>
      <c r="B901" s="78" t="s">
        <v>1572</v>
      </c>
      <c r="C901" s="78">
        <v>0</v>
      </c>
      <c r="E901" s="78"/>
      <c r="F901" s="78"/>
      <c r="O901" s="79" t="str">
        <f t="shared" si="14"/>
        <v>IN</v>
      </c>
    </row>
    <row r="902" spans="1:15" ht="21" hidden="1">
      <c r="A902" s="50">
        <v>893</v>
      </c>
      <c r="B902" s="78" t="s">
        <v>1573</v>
      </c>
      <c r="C902" s="78">
        <v>0</v>
      </c>
      <c r="E902" s="78"/>
      <c r="F902" s="78"/>
      <c r="O902" s="79" t="str">
        <f t="shared" si="14"/>
        <v>IN</v>
      </c>
    </row>
    <row r="903" spans="1:15" ht="21" hidden="1">
      <c r="A903" s="50">
        <v>894</v>
      </c>
      <c r="B903" s="78" t="s">
        <v>1574</v>
      </c>
      <c r="C903" s="78">
        <v>0</v>
      </c>
      <c r="E903" s="78"/>
      <c r="F903" s="78"/>
      <c r="O903" s="79" t="str">
        <f t="shared" si="14"/>
        <v>IN</v>
      </c>
    </row>
    <row r="904" spans="1:15" ht="21" hidden="1">
      <c r="A904" s="50">
        <v>895</v>
      </c>
      <c r="B904" s="78" t="s">
        <v>1575</v>
      </c>
      <c r="C904" s="78">
        <v>0</v>
      </c>
      <c r="E904" s="78"/>
      <c r="F904" s="78"/>
      <c r="O904" s="79" t="str">
        <f t="shared" si="14"/>
        <v>IN</v>
      </c>
    </row>
    <row r="905" spans="1:15" ht="21" hidden="1">
      <c r="A905" s="50">
        <v>896</v>
      </c>
      <c r="B905" s="78" t="s">
        <v>1576</v>
      </c>
      <c r="C905" s="78">
        <v>0</v>
      </c>
      <c r="E905" s="78"/>
      <c r="F905" s="78"/>
      <c r="O905" s="79" t="str">
        <f t="shared" si="14"/>
        <v>IN</v>
      </c>
    </row>
    <row r="906" spans="1:15" ht="21" hidden="1">
      <c r="A906" s="50">
        <v>897</v>
      </c>
      <c r="B906" s="78" t="s">
        <v>1577</v>
      </c>
      <c r="C906" s="78">
        <v>0</v>
      </c>
      <c r="E906" s="78"/>
      <c r="F906" s="78"/>
      <c r="O906" s="79" t="str">
        <f t="shared" si="14"/>
        <v>IN</v>
      </c>
    </row>
    <row r="907" spans="1:15" ht="21" hidden="1">
      <c r="A907" s="50">
        <v>898</v>
      </c>
      <c r="B907" s="78" t="s">
        <v>1578</v>
      </c>
      <c r="C907" s="78">
        <v>0</v>
      </c>
      <c r="E907" s="78"/>
      <c r="F907" s="78"/>
      <c r="O907" s="79" t="str">
        <f t="shared" si="14"/>
        <v>IN</v>
      </c>
    </row>
    <row r="908" spans="1:15" ht="21" hidden="1">
      <c r="A908" s="50">
        <v>899</v>
      </c>
      <c r="B908" s="78" t="s">
        <v>1579</v>
      </c>
      <c r="C908" s="78">
        <v>0</v>
      </c>
      <c r="E908" s="78"/>
      <c r="F908" s="78"/>
      <c r="O908" s="79" t="str">
        <f t="shared" si="14"/>
        <v>IN</v>
      </c>
    </row>
    <row r="909" spans="1:15" ht="21" hidden="1">
      <c r="A909" s="50">
        <v>900</v>
      </c>
      <c r="B909" s="78" t="s">
        <v>1580</v>
      </c>
      <c r="C909" s="78">
        <v>0</v>
      </c>
      <c r="E909" s="78"/>
      <c r="F909" s="78"/>
      <c r="O909" s="79" t="str">
        <f t="shared" si="14"/>
        <v>IN</v>
      </c>
    </row>
    <row r="910" spans="1:15" ht="21" hidden="1">
      <c r="A910" s="50">
        <v>901</v>
      </c>
      <c r="B910" s="78" t="s">
        <v>1581</v>
      </c>
      <c r="C910" s="78">
        <v>0</v>
      </c>
      <c r="E910" s="78"/>
      <c r="F910" s="78"/>
      <c r="O910" s="79" t="str">
        <f t="shared" si="14"/>
        <v>IN</v>
      </c>
    </row>
    <row r="911" spans="1:15" ht="21" hidden="1">
      <c r="A911" s="50">
        <v>902</v>
      </c>
      <c r="B911" s="78" t="s">
        <v>1582</v>
      </c>
      <c r="C911" s="78">
        <v>0</v>
      </c>
      <c r="E911" s="78"/>
      <c r="F911" s="78"/>
      <c r="O911" s="79" t="str">
        <f t="shared" si="14"/>
        <v>IN</v>
      </c>
    </row>
    <row r="912" spans="1:15" ht="21" hidden="1">
      <c r="A912" s="50">
        <v>903</v>
      </c>
      <c r="B912" s="78" t="s">
        <v>1583</v>
      </c>
      <c r="C912" s="78">
        <v>0</v>
      </c>
      <c r="E912" s="78"/>
      <c r="F912" s="78"/>
      <c r="O912" s="79" t="str">
        <f t="shared" si="14"/>
        <v>IN</v>
      </c>
    </row>
    <row r="913" spans="1:15" ht="21" hidden="1">
      <c r="A913" s="50">
        <v>904</v>
      </c>
      <c r="B913" s="78" t="s">
        <v>1584</v>
      </c>
      <c r="C913" s="78">
        <v>0</v>
      </c>
      <c r="E913" s="78"/>
      <c r="F913" s="78"/>
      <c r="O913" s="79" t="str">
        <f t="shared" ref="O913:O931" si="15">HYPERLINK(CONCATENATE("Project Name\01- Inspection Request - IR\STR\",B913,"-",C913,".PDF"),"IN")</f>
        <v>IN</v>
      </c>
    </row>
    <row r="914" spans="1:15" ht="21" hidden="1">
      <c r="A914" s="50">
        <v>905</v>
      </c>
      <c r="B914" s="78" t="s">
        <v>1585</v>
      </c>
      <c r="C914" s="78">
        <v>0</v>
      </c>
      <c r="E914" s="78"/>
      <c r="F914" s="78"/>
      <c r="O914" s="79" t="str">
        <f t="shared" si="15"/>
        <v>IN</v>
      </c>
    </row>
    <row r="915" spans="1:15" ht="21" hidden="1">
      <c r="A915" s="50">
        <v>906</v>
      </c>
      <c r="B915" s="78" t="s">
        <v>1586</v>
      </c>
      <c r="C915" s="78">
        <v>0</v>
      </c>
      <c r="E915" s="78"/>
      <c r="F915" s="78"/>
      <c r="O915" s="79" t="str">
        <f t="shared" si="15"/>
        <v>IN</v>
      </c>
    </row>
    <row r="916" spans="1:15" ht="21" hidden="1">
      <c r="A916" s="50">
        <v>907</v>
      </c>
      <c r="B916" s="78" t="s">
        <v>1587</v>
      </c>
      <c r="C916" s="78">
        <v>0</v>
      </c>
      <c r="E916" s="78"/>
      <c r="F916" s="78"/>
      <c r="O916" s="79" t="str">
        <f t="shared" si="15"/>
        <v>IN</v>
      </c>
    </row>
    <row r="917" spans="1:15" ht="21" hidden="1">
      <c r="A917" s="50">
        <v>908</v>
      </c>
      <c r="B917" s="78" t="s">
        <v>1588</v>
      </c>
      <c r="C917" s="78">
        <v>0</v>
      </c>
      <c r="E917" s="78"/>
      <c r="F917" s="78"/>
      <c r="O917" s="79" t="str">
        <f t="shared" si="15"/>
        <v>IN</v>
      </c>
    </row>
    <row r="918" spans="1:15" ht="21" hidden="1">
      <c r="A918" s="50">
        <v>909</v>
      </c>
      <c r="B918" s="78" t="s">
        <v>1589</v>
      </c>
      <c r="C918" s="78">
        <v>0</v>
      </c>
      <c r="E918" s="78"/>
      <c r="F918" s="78"/>
      <c r="O918" s="79" t="str">
        <f t="shared" si="15"/>
        <v>IN</v>
      </c>
    </row>
    <row r="919" spans="1:15" ht="21" hidden="1">
      <c r="A919" s="50">
        <v>910</v>
      </c>
      <c r="B919" s="78" t="s">
        <v>1590</v>
      </c>
      <c r="C919" s="78">
        <v>0</v>
      </c>
      <c r="E919" s="78"/>
      <c r="F919" s="78"/>
      <c r="O919" s="79" t="str">
        <f t="shared" si="15"/>
        <v>IN</v>
      </c>
    </row>
    <row r="920" spans="1:15" ht="21" hidden="1">
      <c r="A920" s="50">
        <v>911</v>
      </c>
      <c r="B920" s="78" t="s">
        <v>1591</v>
      </c>
      <c r="C920" s="78">
        <v>0</v>
      </c>
      <c r="E920" s="78"/>
      <c r="F920" s="78"/>
      <c r="O920" s="79" t="str">
        <f t="shared" si="15"/>
        <v>IN</v>
      </c>
    </row>
    <row r="921" spans="1:15" ht="21" hidden="1">
      <c r="A921" s="50">
        <v>912</v>
      </c>
      <c r="B921" s="78" t="s">
        <v>1592</v>
      </c>
      <c r="C921" s="78">
        <v>0</v>
      </c>
      <c r="E921" s="78"/>
      <c r="F921" s="78"/>
      <c r="O921" s="79" t="str">
        <f t="shared" si="15"/>
        <v>IN</v>
      </c>
    </row>
    <row r="922" spans="1:15" ht="21" hidden="1">
      <c r="A922" s="50">
        <v>913</v>
      </c>
      <c r="B922" s="78" t="s">
        <v>1593</v>
      </c>
      <c r="C922" s="78">
        <v>0</v>
      </c>
      <c r="E922" s="78"/>
      <c r="F922" s="78"/>
      <c r="O922" s="79" t="str">
        <f t="shared" si="15"/>
        <v>IN</v>
      </c>
    </row>
    <row r="923" spans="1:15" ht="21" hidden="1">
      <c r="A923" s="50">
        <v>914</v>
      </c>
      <c r="B923" s="78" t="s">
        <v>1594</v>
      </c>
      <c r="C923" s="78">
        <v>0</v>
      </c>
      <c r="E923" s="78"/>
      <c r="F923" s="78"/>
      <c r="O923" s="79" t="str">
        <f t="shared" si="15"/>
        <v>IN</v>
      </c>
    </row>
    <row r="924" spans="1:15" ht="21" hidden="1">
      <c r="A924" s="50">
        <v>915</v>
      </c>
      <c r="B924" s="78" t="s">
        <v>1595</v>
      </c>
      <c r="C924" s="78">
        <v>0</v>
      </c>
      <c r="E924" s="78"/>
      <c r="F924" s="78"/>
      <c r="O924" s="79" t="str">
        <f t="shared" si="15"/>
        <v>IN</v>
      </c>
    </row>
    <row r="925" spans="1:15" ht="21" hidden="1">
      <c r="A925" s="50">
        <v>916</v>
      </c>
      <c r="B925" s="78" t="s">
        <v>1596</v>
      </c>
      <c r="C925" s="78">
        <v>0</v>
      </c>
      <c r="E925" s="78"/>
      <c r="F925" s="78"/>
      <c r="O925" s="79" t="str">
        <f t="shared" si="15"/>
        <v>IN</v>
      </c>
    </row>
    <row r="926" spans="1:15" ht="21" hidden="1">
      <c r="A926" s="50">
        <v>917</v>
      </c>
      <c r="B926" s="78" t="s">
        <v>1597</v>
      </c>
      <c r="C926" s="78">
        <v>0</v>
      </c>
      <c r="E926" s="78"/>
      <c r="F926" s="78"/>
      <c r="O926" s="79" t="str">
        <f t="shared" si="15"/>
        <v>IN</v>
      </c>
    </row>
    <row r="927" spans="1:15" ht="21" hidden="1">
      <c r="A927" s="50">
        <v>918</v>
      </c>
      <c r="B927" s="78" t="s">
        <v>1598</v>
      </c>
      <c r="C927" s="78">
        <v>0</v>
      </c>
      <c r="E927" s="78"/>
      <c r="F927" s="78"/>
      <c r="O927" s="79" t="str">
        <f t="shared" si="15"/>
        <v>IN</v>
      </c>
    </row>
    <row r="928" spans="1:15" ht="21" hidden="1">
      <c r="A928" s="50">
        <v>919</v>
      </c>
      <c r="B928" s="78" t="s">
        <v>1599</v>
      </c>
      <c r="C928" s="78">
        <v>0</v>
      </c>
      <c r="E928" s="78"/>
      <c r="F928" s="78"/>
      <c r="O928" s="79" t="str">
        <f t="shared" si="15"/>
        <v>IN</v>
      </c>
    </row>
    <row r="929" spans="1:15" ht="21" hidden="1">
      <c r="A929" s="50">
        <v>920</v>
      </c>
      <c r="B929" s="78" t="s">
        <v>1600</v>
      </c>
      <c r="C929" s="78">
        <v>0</v>
      </c>
      <c r="E929" s="78"/>
      <c r="F929" s="78"/>
      <c r="O929" s="79" t="str">
        <f t="shared" si="15"/>
        <v>IN</v>
      </c>
    </row>
    <row r="930" spans="1:15" ht="21" hidden="1">
      <c r="A930" s="50">
        <v>921</v>
      </c>
      <c r="B930" s="78" t="s">
        <v>1677</v>
      </c>
      <c r="C930" s="78">
        <v>0</v>
      </c>
      <c r="E930" s="78"/>
      <c r="F930" s="78"/>
      <c r="O930" s="79" t="str">
        <f t="shared" si="15"/>
        <v>IN</v>
      </c>
    </row>
    <row r="931" spans="1:15" ht="21" hidden="1">
      <c r="A931" s="50">
        <v>922</v>
      </c>
      <c r="B931" s="78" t="s">
        <v>1678</v>
      </c>
      <c r="C931" s="78">
        <v>0</v>
      </c>
      <c r="E931" s="78"/>
      <c r="F931" s="78"/>
      <c r="O931" s="79" t="str">
        <f t="shared" si="15"/>
        <v>IN</v>
      </c>
    </row>
    <row r="932" spans="1:15" ht="21">
      <c r="B932" s="78"/>
      <c r="C932" s="78"/>
      <c r="F932" s="52"/>
      <c r="I932" s="319"/>
      <c r="J932" s="319"/>
      <c r="K932" s="216"/>
    </row>
    <row r="933" spans="1:15" ht="21">
      <c r="B933" s="78"/>
      <c r="C933" s="78"/>
      <c r="F933" s="52"/>
      <c r="I933" s="319"/>
      <c r="J933" s="319"/>
      <c r="K933" s="216"/>
    </row>
    <row r="934" spans="1:15"/>
    <row r="935" spans="1:15"/>
    <row r="936" spans="1:15"/>
    <row r="937" spans="1:15"/>
    <row r="938" spans="1:15"/>
    <row r="939" spans="1:15"/>
    <row r="940" spans="1:15"/>
    <row r="941" spans="1:15"/>
    <row r="942" spans="1:15"/>
    <row r="943" spans="1:15"/>
    <row r="944" spans="1:15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8:P933" xr:uid="{486010A2-B7E0-4FE2-8EEE-BF333D7D071F}">
    <filterColumn colId="5">
      <filters>
        <filter val="Closed Non Conformance Report No.( NCR-ARCH-010)"/>
        <filter val="Closed Non Conformance Report No.( NCR-ARCH-011)"/>
        <filter val="Closed Non Conformance Report No.( NCR-ARCH-012)"/>
        <filter val="Closed Non Conformance Report No.( NCR-ARCH-013)"/>
        <filter val="Closed Non Conformance Report No.( NCR-ARCH-014)"/>
        <filter val="Closed Non Conformance Report No.( NCR-ARCH-018)"/>
        <filter val="Closed Non Conformance Report No.( NCR-ARCH-019)"/>
        <filter val="Closed Non Conformance Report No.( NCR-ARCH-020)"/>
        <filter val="Closed Non Conformance Report No.( NCR-ARCH-021)"/>
        <filter val="Closed Non Conformance Report No.( NCR-ARCH-022)"/>
        <filter val="Closed Non Conformance Report No.( NCR-ARCH-025)"/>
        <filter val="Closed Non Conformance Report No.( NCR-ARCH-03)"/>
        <filter val="Closed Non Conformance Report No.( NCR-ARCH-04)"/>
        <filter val="Closed Non Conformance Report No.( NCR-ARCH-05)"/>
        <filter val="Closed Non Conformance Report No.( NCR-ARCH-06)"/>
        <filter val="Closed Non Conformance Report No.( NCR-ARCH-08)"/>
        <filter val="Closed Non Conformance Report No.( NCR-ARCH-09)"/>
        <filter val="Closing NCR 005"/>
        <filter val="Closing NCR 008"/>
        <filter val="Closing NCR 015"/>
        <filter val="Closing NCR 016"/>
        <filter val="Closing NCR 017"/>
        <filter val="NCR Clossing 001"/>
        <filter val="NCR Clossing 002"/>
      </filters>
    </filterColumn>
  </autoFilter>
  <mergeCells count="19">
    <mergeCell ref="K6:K7"/>
    <mergeCell ref="L6:L7"/>
    <mergeCell ref="M6:M7"/>
    <mergeCell ref="N6:N7"/>
    <mergeCell ref="O6:O7"/>
    <mergeCell ref="A1:J5"/>
    <mergeCell ref="A6:C6"/>
    <mergeCell ref="G6:H6"/>
    <mergeCell ref="I6:J6"/>
    <mergeCell ref="D6:D7"/>
    <mergeCell ref="E6:E7"/>
    <mergeCell ref="F6:F7"/>
    <mergeCell ref="L1:M1"/>
    <mergeCell ref="L2:M2"/>
    <mergeCell ref="L3:M3"/>
    <mergeCell ref="L4:M4"/>
    <mergeCell ref="P6:P7"/>
    <mergeCell ref="N2:O5"/>
    <mergeCell ref="L5:M5"/>
  </mergeCells>
  <phoneticPr fontId="9" type="noConversion"/>
  <conditionalFormatting sqref="K183:K184 K187 K300:K931 K934:K1048576">
    <cfRule type="cellIs" dxfId="103" priority="3" operator="equal">
      <formula>"B"</formula>
    </cfRule>
    <cfRule type="cellIs" dxfId="102" priority="4" operator="equal">
      <formula>"D"</formula>
    </cfRule>
    <cfRule type="cellIs" dxfId="101" priority="5" operator="equal">
      <formula>"UR"</formula>
    </cfRule>
    <cfRule type="cellIs" dxfId="100" priority="6" operator="equal">
      <formula>"CC"</formula>
    </cfRule>
    <cfRule type="cellIs" dxfId="99" priority="7" operator="equal">
      <formula>"CC"</formula>
    </cfRule>
    <cfRule type="cellIs" dxfId="98" priority="8" operator="equal">
      <formula>"C"</formula>
    </cfRule>
    <cfRule type="cellIs" dxfId="97" priority="9" operator="equal">
      <formula>"B"</formula>
    </cfRule>
    <cfRule type="cellIs" dxfId="96" priority="10" operator="equal">
      <formula>"A"</formula>
    </cfRule>
  </conditionalFormatting>
  <conditionalFormatting sqref="K6:P6">
    <cfRule type="cellIs" dxfId="95" priority="1" operator="equal">
      <formula>"B"</formula>
    </cfRule>
  </conditionalFormatting>
  <conditionalFormatting sqref="N13:N21">
    <cfRule type="cellIs" dxfId="94" priority="2" operator="between">
      <formula>1</formula>
      <formula>1000000000000000</formula>
    </cfRule>
  </conditionalFormatting>
  <printOptions horizontalCentered="1" verticalCentered="1"/>
  <pageMargins left="0.25" right="0.25" top="0.75" bottom="0.75" header="0.3" footer="0.3"/>
  <pageSetup paperSize="9" scale="37" orientation="landscape" r:id="rId1"/>
  <headerFooter>
    <oddFooter>&amp;RPrepared by :The DC Department-Mohanad kamel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63265A-0385-4ED9-8FC6-F2B3D9B922F1}">
          <x14:formula1>
            <xm:f>'SUMMARY REPORTS'!$AI$5:$AI$19</xm:f>
          </x14:formula1>
          <xm:sqref>D932:D1048576</xm:sqref>
        </x14:dataValidation>
        <x14:dataValidation type="list" allowBlank="1" showInputMessage="1" showErrorMessage="1" xr:uid="{E8915D4E-72BD-46D4-A0BE-1A2485FA67DB}">
          <x14:formula1>
            <xm:f>'SUMMARY REPORTS'!$AC$4:$AC$11</xm:f>
          </x14:formula1>
          <xm:sqref>K934:K1048576 K300:K931 K183:K184 K187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694BA-ED94-49A0-9D6E-AA0E63E04CF9}">
  <sheetPr codeName="Sheet3">
    <tabColor theme="4" tint="-0.499984740745262"/>
    <pageSetUpPr fitToPage="1"/>
  </sheetPr>
  <dimension ref="A1:R788"/>
  <sheetViews>
    <sheetView view="pageBreakPreview" zoomScaleNormal="100" zoomScaleSheetLayoutView="100" workbookViewId="0">
      <pane ySplit="8" topLeftCell="A117" activePane="bottomLeft" state="frozen"/>
      <selection pane="bottomLeft" activeCell="F122" sqref="F122"/>
    </sheetView>
  </sheetViews>
  <sheetFormatPr defaultColWidth="8.88671875" defaultRowHeight="24.6"/>
  <cols>
    <col min="1" max="1" width="11.5546875" style="296" bestFit="1" customWidth="1"/>
    <col min="2" max="2" width="31.33203125" style="296" customWidth="1"/>
    <col min="3" max="3" width="9.33203125" style="296" bestFit="1" customWidth="1"/>
    <col min="4" max="4" width="21.88671875" style="296" customWidth="1"/>
    <col min="5" max="5" width="38.33203125" style="296" customWidth="1"/>
    <col min="6" max="6" width="156.109375" style="296" customWidth="1"/>
    <col min="7" max="7" width="7.88671875" style="296" customWidth="1"/>
    <col min="8" max="8" width="9.44140625" style="296" customWidth="1"/>
    <col min="9" max="9" width="24.6640625" style="296" customWidth="1"/>
    <col min="10" max="10" width="25.33203125" style="296" customWidth="1"/>
    <col min="11" max="11" width="17" style="296" customWidth="1"/>
    <col min="12" max="12" width="12.6640625" style="296" bestFit="1" customWidth="1"/>
    <col min="13" max="13" width="17.33203125" style="296" bestFit="1" customWidth="1"/>
    <col min="14" max="14" width="27.109375" style="296" bestFit="1" customWidth="1"/>
    <col min="15" max="15" width="21.5546875" style="146" customWidth="1"/>
    <col min="16" max="18" width="19.44140625" style="143" customWidth="1"/>
    <col min="19" max="16384" width="8.88671875" style="296"/>
  </cols>
  <sheetData>
    <row r="1" spans="1:18" ht="22.95" customHeight="1">
      <c r="A1" s="454" t="s">
        <v>2163</v>
      </c>
      <c r="B1" s="454"/>
      <c r="C1" s="454"/>
      <c r="D1" s="454"/>
      <c r="E1" s="454"/>
      <c r="F1" s="454"/>
      <c r="G1" s="454"/>
      <c r="H1" s="454"/>
      <c r="I1" s="454"/>
      <c r="J1" s="454"/>
      <c r="K1" s="409" t="s">
        <v>0</v>
      </c>
      <c r="L1" s="455" t="s">
        <v>1</v>
      </c>
      <c r="M1" s="455"/>
      <c r="N1" s="296" t="s">
        <v>125</v>
      </c>
      <c r="O1" s="141">
        <f ca="1">TODAY()</f>
        <v>46114</v>
      </c>
      <c r="P1" s="142"/>
    </row>
    <row r="2" spans="1:18" ht="22.9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08" t="s">
        <v>2</v>
      </c>
      <c r="L2" s="446" t="s">
        <v>3</v>
      </c>
      <c r="M2" s="446"/>
      <c r="N2" s="441"/>
      <c r="O2" s="441"/>
    </row>
    <row r="3" spans="1:18" ht="22.95" customHeight="1">
      <c r="A3" s="454"/>
      <c r="B3" s="454"/>
      <c r="C3" s="454"/>
      <c r="D3" s="454"/>
      <c r="E3" s="454"/>
      <c r="F3" s="454"/>
      <c r="G3" s="454"/>
      <c r="H3" s="454"/>
      <c r="I3" s="454"/>
      <c r="J3" s="454"/>
      <c r="K3" s="404" t="s">
        <v>4</v>
      </c>
      <c r="L3" s="442" t="s">
        <v>5</v>
      </c>
      <c r="M3" s="442"/>
      <c r="N3" s="441"/>
      <c r="O3" s="441"/>
    </row>
    <row r="4" spans="1:18" ht="22.95" customHeight="1">
      <c r="A4" s="454"/>
      <c r="B4" s="454"/>
      <c r="C4" s="454"/>
      <c r="D4" s="454"/>
      <c r="E4" s="454"/>
      <c r="F4" s="454"/>
      <c r="G4" s="454"/>
      <c r="H4" s="454"/>
      <c r="I4" s="454"/>
      <c r="J4" s="454"/>
      <c r="K4" s="405" t="s">
        <v>6</v>
      </c>
      <c r="L4" s="443" t="s">
        <v>7</v>
      </c>
      <c r="M4" s="443"/>
      <c r="N4" s="441"/>
      <c r="O4" s="441"/>
    </row>
    <row r="5" spans="1:18" ht="22.95" customHeight="1">
      <c r="A5" s="454"/>
      <c r="B5" s="454"/>
      <c r="C5" s="454"/>
      <c r="D5" s="454"/>
      <c r="E5" s="454"/>
      <c r="F5" s="454"/>
      <c r="G5" s="454"/>
      <c r="H5" s="454"/>
      <c r="I5" s="454"/>
      <c r="J5" s="454"/>
      <c r="K5" s="406" t="s">
        <v>8</v>
      </c>
      <c r="L5" s="444" t="s">
        <v>9</v>
      </c>
      <c r="M5" s="444"/>
      <c r="N5" s="441"/>
      <c r="O5" s="441"/>
    </row>
    <row r="6" spans="1:18" ht="29.4" customHeight="1">
      <c r="A6" s="453" t="s">
        <v>13</v>
      </c>
      <c r="B6" s="453"/>
      <c r="C6" s="453"/>
      <c r="D6" s="445" t="s">
        <v>15</v>
      </c>
      <c r="E6" s="445" t="s">
        <v>138</v>
      </c>
      <c r="F6" s="445" t="s">
        <v>16</v>
      </c>
      <c r="G6" s="445" t="s">
        <v>17</v>
      </c>
      <c r="H6" s="445"/>
      <c r="I6" s="445" t="s">
        <v>10</v>
      </c>
      <c r="J6" s="445"/>
      <c r="K6" s="445" t="s">
        <v>18</v>
      </c>
      <c r="L6" s="445" t="s">
        <v>11</v>
      </c>
      <c r="M6" s="445" t="s">
        <v>134</v>
      </c>
      <c r="N6" s="445" t="s">
        <v>135</v>
      </c>
      <c r="O6" s="445" t="s">
        <v>12</v>
      </c>
      <c r="P6" s="447" t="s">
        <v>2158</v>
      </c>
      <c r="Q6" s="448"/>
      <c r="R6" s="449"/>
    </row>
    <row r="7" spans="1:18" ht="48.6" customHeight="1">
      <c r="A7" s="407" t="s">
        <v>128</v>
      </c>
      <c r="B7" s="407" t="s">
        <v>127</v>
      </c>
      <c r="C7" s="407" t="s">
        <v>19</v>
      </c>
      <c r="D7" s="445"/>
      <c r="E7" s="445"/>
      <c r="F7" s="445"/>
      <c r="G7" s="104" t="s">
        <v>20</v>
      </c>
      <c r="H7" s="104" t="s">
        <v>21</v>
      </c>
      <c r="I7" s="104" t="s">
        <v>22</v>
      </c>
      <c r="J7" s="104" t="s">
        <v>23</v>
      </c>
      <c r="K7" s="445"/>
      <c r="L7" s="445"/>
      <c r="M7" s="445"/>
      <c r="N7" s="445"/>
      <c r="O7" s="445"/>
      <c r="P7" s="450"/>
      <c r="Q7" s="451"/>
      <c r="R7" s="452"/>
    </row>
    <row r="8" spans="1:18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95"/>
      <c r="M8" s="295"/>
      <c r="N8" s="295"/>
      <c r="O8" s="295"/>
      <c r="P8" s="438"/>
      <c r="Q8" s="439"/>
      <c r="R8" s="440"/>
    </row>
    <row r="9" spans="1:18" ht="66" customHeight="1">
      <c r="A9" s="310">
        <v>1</v>
      </c>
      <c r="B9" s="74" t="s">
        <v>1601</v>
      </c>
      <c r="C9" s="74">
        <v>0</v>
      </c>
      <c r="D9" s="311" t="s">
        <v>2280</v>
      </c>
      <c r="E9" s="310"/>
      <c r="F9" s="74" t="s">
        <v>2281</v>
      </c>
      <c r="G9" s="310"/>
      <c r="H9" s="310"/>
      <c r="I9" s="312">
        <v>46012</v>
      </c>
      <c r="J9" s="312">
        <v>46016</v>
      </c>
      <c r="K9" s="317" t="s">
        <v>2</v>
      </c>
      <c r="L9" s="220"/>
      <c r="M9" s="145"/>
      <c r="N9" s="145"/>
      <c r="O9" s="146" t="str">
        <f t="shared" ref="O9:O11" si="0">HYPERLINK(CONCATENATE("Project Name\01- Inspection Request - IR\STR\",B9,"-",C9,".PDF"),"IN")</f>
        <v>IN</v>
      </c>
    </row>
    <row r="10" spans="1:18" ht="66" customHeight="1">
      <c r="A10" s="310">
        <v>2</v>
      </c>
      <c r="B10" s="74" t="s">
        <v>1602</v>
      </c>
      <c r="C10" s="74">
        <v>0</v>
      </c>
      <c r="D10" s="311" t="s">
        <v>2280</v>
      </c>
      <c r="E10" s="310"/>
      <c r="F10" s="74" t="s">
        <v>3080</v>
      </c>
      <c r="G10" s="310"/>
      <c r="H10" s="310"/>
      <c r="I10" s="312">
        <v>46012</v>
      </c>
      <c r="J10" s="312">
        <v>46018</v>
      </c>
      <c r="K10" s="317" t="s">
        <v>2</v>
      </c>
      <c r="L10" s="220"/>
      <c r="M10" s="145"/>
      <c r="N10" s="145"/>
      <c r="O10" s="146" t="str">
        <f t="shared" si="0"/>
        <v>IN</v>
      </c>
      <c r="P10" s="147"/>
    </row>
    <row r="11" spans="1:18" ht="66" customHeight="1">
      <c r="A11" s="310">
        <v>3</v>
      </c>
      <c r="B11" s="74" t="s">
        <v>1603</v>
      </c>
      <c r="C11" s="74">
        <v>0</v>
      </c>
      <c r="D11" s="311" t="s">
        <v>2280</v>
      </c>
      <c r="E11" s="310"/>
      <c r="F11" s="74" t="s">
        <v>2282</v>
      </c>
      <c r="G11" s="310"/>
      <c r="H11" s="310"/>
      <c r="I11" s="312">
        <v>46014</v>
      </c>
      <c r="J11" s="312">
        <v>46016</v>
      </c>
      <c r="K11" s="317" t="s">
        <v>2</v>
      </c>
      <c r="L11" s="220"/>
      <c r="M11" s="145"/>
      <c r="N11" s="145"/>
      <c r="O11" s="146" t="str">
        <f t="shared" si="0"/>
        <v>IN</v>
      </c>
      <c r="P11" s="147"/>
    </row>
    <row r="12" spans="1:18" ht="66" customHeight="1">
      <c r="A12" s="310">
        <v>4</v>
      </c>
      <c r="B12" s="74" t="s">
        <v>1604</v>
      </c>
      <c r="C12" s="74">
        <v>0</v>
      </c>
      <c r="D12" s="311" t="s">
        <v>2280</v>
      </c>
      <c r="E12" s="310"/>
      <c r="F12" s="74" t="s">
        <v>3081</v>
      </c>
      <c r="G12" s="310"/>
      <c r="H12" s="310"/>
      <c r="I12" s="312">
        <v>46035</v>
      </c>
      <c r="J12" s="312">
        <v>46037</v>
      </c>
      <c r="K12" s="313" t="s">
        <v>4</v>
      </c>
      <c r="L12" s="220"/>
      <c r="M12" s="145"/>
      <c r="N12" s="145"/>
      <c r="P12" s="147"/>
    </row>
    <row r="13" spans="1:18" ht="66" customHeight="1">
      <c r="A13" s="310">
        <v>5</v>
      </c>
      <c r="B13" s="74" t="s">
        <v>1605</v>
      </c>
      <c r="C13" s="74">
        <v>0</v>
      </c>
      <c r="D13" s="311" t="s">
        <v>2280</v>
      </c>
      <c r="E13" s="310"/>
      <c r="F13" s="74" t="s">
        <v>2283</v>
      </c>
      <c r="G13" s="310"/>
      <c r="H13" s="310"/>
      <c r="I13" s="312">
        <v>46035</v>
      </c>
      <c r="J13" s="312">
        <v>46037</v>
      </c>
      <c r="K13" s="313" t="s">
        <v>4</v>
      </c>
      <c r="L13" s="220"/>
      <c r="M13" s="145"/>
      <c r="N13" s="145"/>
      <c r="P13" s="147"/>
    </row>
    <row r="14" spans="1:18" ht="66" customHeight="1">
      <c r="A14" s="310">
        <v>6</v>
      </c>
      <c r="B14" s="74" t="s">
        <v>1606</v>
      </c>
      <c r="C14" s="74">
        <v>0</v>
      </c>
      <c r="D14" s="311" t="s">
        <v>2280</v>
      </c>
      <c r="E14" s="310"/>
      <c r="F14" s="74" t="s">
        <v>2284</v>
      </c>
      <c r="G14" s="310"/>
      <c r="H14" s="310"/>
      <c r="I14" s="312">
        <v>46035</v>
      </c>
      <c r="J14" s="312">
        <v>46037</v>
      </c>
      <c r="K14" s="313" t="s">
        <v>4</v>
      </c>
      <c r="L14" s="221"/>
      <c r="P14" s="147"/>
    </row>
    <row r="15" spans="1:18" ht="66" customHeight="1">
      <c r="A15" s="310">
        <v>7</v>
      </c>
      <c r="B15" s="74" t="s">
        <v>1607</v>
      </c>
      <c r="C15" s="74">
        <v>0</v>
      </c>
      <c r="D15" s="311" t="s">
        <v>2280</v>
      </c>
      <c r="E15" s="310"/>
      <c r="F15" s="74" t="s">
        <v>2157</v>
      </c>
      <c r="G15" s="310"/>
      <c r="H15" s="310"/>
      <c r="I15" s="312">
        <v>46035</v>
      </c>
      <c r="J15" s="312">
        <v>46037</v>
      </c>
      <c r="K15" s="313" t="s">
        <v>4</v>
      </c>
      <c r="L15" s="221"/>
      <c r="P15" s="147"/>
    </row>
    <row r="16" spans="1:18" ht="66" customHeight="1">
      <c r="A16" s="310">
        <v>8</v>
      </c>
      <c r="B16" s="74" t="s">
        <v>1608</v>
      </c>
      <c r="C16" s="74">
        <v>0</v>
      </c>
      <c r="D16" s="311" t="s">
        <v>2280</v>
      </c>
      <c r="E16" s="310"/>
      <c r="F16" s="74" t="s">
        <v>2285</v>
      </c>
      <c r="G16" s="310"/>
      <c r="H16" s="310"/>
      <c r="I16" s="312">
        <v>46035</v>
      </c>
      <c r="J16" s="312">
        <v>46037</v>
      </c>
      <c r="K16" s="313" t="s">
        <v>4</v>
      </c>
      <c r="L16" s="221"/>
      <c r="P16" s="147"/>
    </row>
    <row r="17" spans="1:18" ht="66" customHeight="1">
      <c r="A17" s="310">
        <v>9</v>
      </c>
      <c r="B17" s="74" t="s">
        <v>1609</v>
      </c>
      <c r="C17" s="74">
        <v>0</v>
      </c>
      <c r="D17" s="311" t="s">
        <v>2280</v>
      </c>
      <c r="E17" s="310"/>
      <c r="F17" s="74" t="s">
        <v>2286</v>
      </c>
      <c r="G17" s="310"/>
      <c r="H17" s="310"/>
      <c r="I17" s="312">
        <v>46035</v>
      </c>
      <c r="J17" s="312">
        <v>46037</v>
      </c>
      <c r="K17" s="313" t="s">
        <v>4</v>
      </c>
      <c r="L17" s="221"/>
      <c r="P17" s="147"/>
    </row>
    <row r="18" spans="1:18" ht="66" customHeight="1">
      <c r="A18" s="310">
        <v>10</v>
      </c>
      <c r="B18" s="74" t="s">
        <v>1610</v>
      </c>
      <c r="C18" s="74">
        <v>0</v>
      </c>
      <c r="D18" s="311" t="s">
        <v>2280</v>
      </c>
      <c r="E18" s="310"/>
      <c r="F18" s="74" t="s">
        <v>2287</v>
      </c>
      <c r="G18" s="310"/>
      <c r="H18" s="310"/>
      <c r="I18" s="312">
        <v>46035</v>
      </c>
      <c r="J18" s="312">
        <v>46037</v>
      </c>
      <c r="K18" s="313" t="s">
        <v>4</v>
      </c>
      <c r="L18" s="221"/>
      <c r="P18" s="147"/>
    </row>
    <row r="19" spans="1:18" ht="66" customHeight="1">
      <c r="A19" s="310">
        <v>11</v>
      </c>
      <c r="B19" s="74" t="s">
        <v>1611</v>
      </c>
      <c r="C19" s="74">
        <v>0</v>
      </c>
      <c r="D19" s="311" t="s">
        <v>2280</v>
      </c>
      <c r="E19" s="310"/>
      <c r="F19" s="74" t="s">
        <v>2288</v>
      </c>
      <c r="G19" s="310"/>
      <c r="H19" s="310"/>
      <c r="I19" s="312">
        <v>46035</v>
      </c>
      <c r="J19" s="312">
        <v>46035</v>
      </c>
      <c r="K19" s="314" t="s">
        <v>58</v>
      </c>
      <c r="L19" s="221"/>
      <c r="P19" s="147"/>
    </row>
    <row r="20" spans="1:18" ht="66" customHeight="1">
      <c r="A20" s="310">
        <v>12</v>
      </c>
      <c r="B20" s="74" t="s">
        <v>1612</v>
      </c>
      <c r="C20" s="74">
        <v>0</v>
      </c>
      <c r="D20" s="311" t="s">
        <v>2280</v>
      </c>
      <c r="E20" s="310"/>
      <c r="F20" s="74" t="s">
        <v>3082</v>
      </c>
      <c r="G20" s="310"/>
      <c r="H20" s="310"/>
      <c r="I20" s="312">
        <v>46035</v>
      </c>
      <c r="J20" s="312">
        <v>46037</v>
      </c>
      <c r="K20" s="313" t="s">
        <v>4</v>
      </c>
      <c r="L20" s="221"/>
      <c r="O20" s="146" t="str">
        <f t="shared" ref="O20:O82" si="1">HYPERLINK(CONCATENATE("Project Name\01- Inspection Request - IR\STR\",B20,"-",C20,".PDF"),"IN")</f>
        <v>IN</v>
      </c>
      <c r="P20" s="143" t="s">
        <v>2159</v>
      </c>
      <c r="Q20" s="143" t="s">
        <v>2160</v>
      </c>
    </row>
    <row r="21" spans="1:18" ht="66" customHeight="1">
      <c r="A21" s="310">
        <v>13</v>
      </c>
      <c r="B21" s="74" t="s">
        <v>1613</v>
      </c>
      <c r="C21" s="74">
        <v>0</v>
      </c>
      <c r="D21" s="311" t="s">
        <v>2280</v>
      </c>
      <c r="E21" s="310"/>
      <c r="F21" s="74" t="s">
        <v>3083</v>
      </c>
      <c r="G21" s="310"/>
      <c r="H21" s="310"/>
      <c r="I21" s="312">
        <v>46035</v>
      </c>
      <c r="J21" s="312">
        <v>46037</v>
      </c>
      <c r="K21" s="313" t="s">
        <v>4</v>
      </c>
      <c r="L21" s="221"/>
      <c r="O21" s="146" t="str">
        <f t="shared" si="1"/>
        <v>IN</v>
      </c>
      <c r="P21" s="147" t="s">
        <v>2159</v>
      </c>
      <c r="Q21" s="143" t="s">
        <v>2160</v>
      </c>
      <c r="R21" s="143" t="s">
        <v>2161</v>
      </c>
    </row>
    <row r="22" spans="1:18" ht="66" customHeight="1">
      <c r="A22" s="310">
        <v>14</v>
      </c>
      <c r="B22" s="74" t="s">
        <v>1614</v>
      </c>
      <c r="C22" s="74">
        <v>0</v>
      </c>
      <c r="D22" s="311" t="s">
        <v>2280</v>
      </c>
      <c r="E22" s="310"/>
      <c r="F22" s="74" t="s">
        <v>3084</v>
      </c>
      <c r="G22" s="310"/>
      <c r="H22" s="310"/>
      <c r="I22" s="312">
        <v>46035</v>
      </c>
      <c r="J22" s="312">
        <v>46037</v>
      </c>
      <c r="K22" s="313" t="s">
        <v>4</v>
      </c>
      <c r="L22" s="221"/>
      <c r="O22" s="146" t="str">
        <f t="shared" si="1"/>
        <v>IN</v>
      </c>
      <c r="P22" s="147" t="s">
        <v>2160</v>
      </c>
      <c r="Q22" s="143" t="s">
        <v>2161</v>
      </c>
    </row>
    <row r="23" spans="1:18" ht="66" customHeight="1">
      <c r="A23" s="310">
        <v>15</v>
      </c>
      <c r="B23" s="74" t="s">
        <v>1615</v>
      </c>
      <c r="C23" s="74">
        <v>0</v>
      </c>
      <c r="D23" s="311" t="s">
        <v>2280</v>
      </c>
      <c r="E23" s="310"/>
      <c r="F23" s="311" t="s">
        <v>3085</v>
      </c>
      <c r="G23" s="310"/>
      <c r="H23" s="310"/>
      <c r="I23" s="315">
        <v>46068</v>
      </c>
      <c r="J23" s="310" t="s">
        <v>3929</v>
      </c>
      <c r="K23" s="313" t="s">
        <v>4</v>
      </c>
      <c r="L23" s="221"/>
      <c r="O23" s="146" t="str">
        <f t="shared" si="1"/>
        <v>IN</v>
      </c>
      <c r="P23" s="147" t="s">
        <v>2161</v>
      </c>
    </row>
    <row r="24" spans="1:18" s="346" customFormat="1" ht="66" customHeight="1">
      <c r="A24" s="310"/>
      <c r="B24" s="74" t="s">
        <v>1615</v>
      </c>
      <c r="C24" s="74">
        <v>1</v>
      </c>
      <c r="D24" s="311" t="s">
        <v>2280</v>
      </c>
      <c r="E24" s="310"/>
      <c r="F24" s="311" t="s">
        <v>3085</v>
      </c>
      <c r="G24" s="310"/>
      <c r="H24" s="310"/>
      <c r="I24" s="315"/>
      <c r="J24" s="310"/>
      <c r="K24" s="316" t="s">
        <v>8</v>
      </c>
      <c r="L24" s="221"/>
      <c r="O24" s="146"/>
      <c r="P24" s="147"/>
      <c r="Q24" s="143"/>
      <c r="R24" s="143"/>
    </row>
    <row r="25" spans="1:18" ht="66" customHeight="1">
      <c r="A25" s="310">
        <v>16</v>
      </c>
      <c r="B25" s="74" t="s">
        <v>1616</v>
      </c>
      <c r="C25" s="74">
        <v>0</v>
      </c>
      <c r="D25" s="311" t="s">
        <v>2280</v>
      </c>
      <c r="E25" s="310"/>
      <c r="F25" s="311" t="s">
        <v>3086</v>
      </c>
      <c r="G25" s="310"/>
      <c r="H25" s="310"/>
      <c r="I25" s="315">
        <v>46068</v>
      </c>
      <c r="J25" s="315">
        <v>46070</v>
      </c>
      <c r="K25" s="404" t="s">
        <v>4</v>
      </c>
      <c r="L25" s="221"/>
      <c r="O25" s="146" t="str">
        <f t="shared" si="1"/>
        <v>IN</v>
      </c>
      <c r="P25" s="147" t="s">
        <v>2160</v>
      </c>
      <c r="Q25" s="143" t="s">
        <v>2161</v>
      </c>
    </row>
    <row r="26" spans="1:18" s="346" customFormat="1" ht="66" customHeight="1">
      <c r="A26" s="310"/>
      <c r="B26" s="74" t="s">
        <v>1616</v>
      </c>
      <c r="C26" s="74">
        <v>1</v>
      </c>
      <c r="D26" s="311" t="s">
        <v>2280</v>
      </c>
      <c r="E26" s="310"/>
      <c r="F26" s="311" t="s">
        <v>3086</v>
      </c>
      <c r="G26" s="310"/>
      <c r="H26" s="310"/>
      <c r="I26" s="315">
        <v>46068</v>
      </c>
      <c r="J26" s="315">
        <v>46072</v>
      </c>
      <c r="K26" s="404" t="s">
        <v>4</v>
      </c>
      <c r="L26" s="221"/>
      <c r="O26" s="146"/>
      <c r="P26" s="147"/>
      <c r="Q26" s="143"/>
      <c r="R26" s="143"/>
    </row>
    <row r="27" spans="1:18" ht="66" customHeight="1">
      <c r="A27" s="310">
        <v>17</v>
      </c>
      <c r="B27" s="74" t="s">
        <v>1617</v>
      </c>
      <c r="C27" s="74">
        <v>0</v>
      </c>
      <c r="D27" s="311" t="s">
        <v>2280</v>
      </c>
      <c r="E27" s="310"/>
      <c r="F27" s="311" t="s">
        <v>3087</v>
      </c>
      <c r="G27" s="310"/>
      <c r="H27" s="310"/>
      <c r="I27" s="315">
        <v>46068</v>
      </c>
      <c r="J27" s="310" t="s">
        <v>3929</v>
      </c>
      <c r="K27" s="313" t="s">
        <v>4</v>
      </c>
      <c r="L27" s="221"/>
      <c r="O27" s="146" t="str">
        <f t="shared" si="1"/>
        <v>IN</v>
      </c>
      <c r="P27" s="147" t="s">
        <v>2162</v>
      </c>
    </row>
    <row r="28" spans="1:18" ht="66" customHeight="1">
      <c r="A28" s="310">
        <v>18</v>
      </c>
      <c r="B28" s="74" t="s">
        <v>1618</v>
      </c>
      <c r="C28" s="74">
        <v>0</v>
      </c>
      <c r="D28" s="311" t="s">
        <v>2280</v>
      </c>
      <c r="E28" s="310"/>
      <c r="F28" s="311" t="s">
        <v>3088</v>
      </c>
      <c r="G28" s="310"/>
      <c r="H28" s="310"/>
      <c r="I28" s="315">
        <v>46068</v>
      </c>
      <c r="J28" s="315">
        <v>46072</v>
      </c>
      <c r="K28" s="408" t="s">
        <v>2</v>
      </c>
      <c r="L28" s="221"/>
      <c r="O28" s="146" t="str">
        <f t="shared" si="1"/>
        <v>IN</v>
      </c>
      <c r="P28" s="147"/>
    </row>
    <row r="29" spans="1:18" ht="66" customHeight="1">
      <c r="A29" s="310">
        <v>19</v>
      </c>
      <c r="B29" s="74" t="s">
        <v>1619</v>
      </c>
      <c r="C29" s="74">
        <v>0</v>
      </c>
      <c r="D29" s="311" t="s">
        <v>2280</v>
      </c>
      <c r="E29" s="310"/>
      <c r="F29" s="311" t="s">
        <v>3089</v>
      </c>
      <c r="G29" s="310"/>
      <c r="H29" s="310"/>
      <c r="I29" s="315">
        <v>46068</v>
      </c>
      <c r="J29" s="310" t="s">
        <v>3929</v>
      </c>
      <c r="K29" s="313" t="s">
        <v>4</v>
      </c>
      <c r="L29" s="221"/>
      <c r="O29" s="146" t="str">
        <f t="shared" si="1"/>
        <v>IN</v>
      </c>
      <c r="P29" s="147" t="s">
        <v>2162</v>
      </c>
    </row>
    <row r="30" spans="1:18" ht="66" customHeight="1">
      <c r="A30" s="310">
        <v>20</v>
      </c>
      <c r="B30" s="74" t="s">
        <v>1620</v>
      </c>
      <c r="C30" s="74">
        <v>0</v>
      </c>
      <c r="D30" s="311" t="s">
        <v>2280</v>
      </c>
      <c r="E30" s="310"/>
      <c r="F30" s="311" t="s">
        <v>3090</v>
      </c>
      <c r="G30" s="310"/>
      <c r="H30" s="310"/>
      <c r="I30" s="315">
        <v>46068</v>
      </c>
      <c r="J30" s="315">
        <v>46072</v>
      </c>
      <c r="K30" s="408" t="s">
        <v>2</v>
      </c>
      <c r="L30" s="221"/>
      <c r="O30" s="146" t="str">
        <f t="shared" si="1"/>
        <v>IN</v>
      </c>
      <c r="P30" s="147"/>
    </row>
    <row r="31" spans="1:18" ht="66" customHeight="1">
      <c r="A31" s="310">
        <v>21</v>
      </c>
      <c r="B31" s="74" t="s">
        <v>1621</v>
      </c>
      <c r="C31" s="74">
        <v>0</v>
      </c>
      <c r="D31" s="311" t="s">
        <v>2280</v>
      </c>
      <c r="E31" s="310"/>
      <c r="F31" s="311" t="s">
        <v>3091</v>
      </c>
      <c r="G31" s="310"/>
      <c r="H31" s="310"/>
      <c r="I31" s="315">
        <v>46068</v>
      </c>
      <c r="J31" s="315">
        <v>46094</v>
      </c>
      <c r="K31" s="408" t="s">
        <v>2</v>
      </c>
      <c r="L31" s="221"/>
      <c r="O31" s="146" t="str">
        <f t="shared" si="1"/>
        <v>IN</v>
      </c>
      <c r="P31" s="147" t="s">
        <v>2161</v>
      </c>
    </row>
    <row r="32" spans="1:18" ht="66" customHeight="1">
      <c r="A32" s="310">
        <v>22</v>
      </c>
      <c r="B32" s="74" t="s">
        <v>1622</v>
      </c>
      <c r="C32" s="74">
        <v>0</v>
      </c>
      <c r="D32" s="311" t="s">
        <v>2280</v>
      </c>
      <c r="E32" s="310"/>
      <c r="F32" s="311" t="s">
        <v>3092</v>
      </c>
      <c r="G32" s="310"/>
      <c r="H32" s="310"/>
      <c r="I32" s="315">
        <v>46068</v>
      </c>
      <c r="J32" s="315">
        <v>46083</v>
      </c>
      <c r="K32" s="408" t="s">
        <v>2</v>
      </c>
      <c r="L32" s="221"/>
      <c r="O32" s="146" t="str">
        <f t="shared" si="1"/>
        <v>IN</v>
      </c>
      <c r="P32" s="147" t="s">
        <v>2160</v>
      </c>
    </row>
    <row r="33" spans="1:18" ht="66" customHeight="1">
      <c r="A33" s="310">
        <v>23</v>
      </c>
      <c r="B33" s="74" t="s">
        <v>1623</v>
      </c>
      <c r="C33" s="74">
        <v>0</v>
      </c>
      <c r="D33" s="311" t="s">
        <v>2280</v>
      </c>
      <c r="E33" s="310"/>
      <c r="F33" s="311" t="s">
        <v>3093</v>
      </c>
      <c r="G33" s="310"/>
      <c r="H33" s="310"/>
      <c r="I33" s="315">
        <v>46068</v>
      </c>
      <c r="J33" s="315">
        <v>46077</v>
      </c>
      <c r="K33" s="408" t="s">
        <v>2</v>
      </c>
      <c r="L33" s="221"/>
      <c r="O33" s="146" t="str">
        <f t="shared" si="1"/>
        <v>IN</v>
      </c>
    </row>
    <row r="34" spans="1:18" ht="66" customHeight="1">
      <c r="A34" s="310">
        <v>24</v>
      </c>
      <c r="B34" s="74" t="s">
        <v>1624</v>
      </c>
      <c r="C34" s="74">
        <v>0</v>
      </c>
      <c r="D34" s="311" t="s">
        <v>2280</v>
      </c>
      <c r="E34" s="310"/>
      <c r="F34" s="311" t="s">
        <v>3094</v>
      </c>
      <c r="G34" s="310"/>
      <c r="H34" s="310"/>
      <c r="I34" s="315">
        <v>46068</v>
      </c>
      <c r="J34" s="315">
        <v>46077</v>
      </c>
      <c r="K34" s="408" t="s">
        <v>2</v>
      </c>
      <c r="L34" s="221"/>
      <c r="O34" s="146" t="str">
        <f t="shared" si="1"/>
        <v>IN</v>
      </c>
      <c r="P34" s="147"/>
    </row>
    <row r="35" spans="1:18" ht="66" customHeight="1">
      <c r="A35" s="310">
        <v>25</v>
      </c>
      <c r="B35" s="74" t="s">
        <v>1625</v>
      </c>
      <c r="C35" s="74">
        <v>0</v>
      </c>
      <c r="D35" s="311" t="s">
        <v>2280</v>
      </c>
      <c r="E35" s="310"/>
      <c r="F35" s="311" t="s">
        <v>3095</v>
      </c>
      <c r="G35" s="310"/>
      <c r="H35" s="310"/>
      <c r="I35" s="315">
        <v>46068</v>
      </c>
      <c r="J35" s="315">
        <v>46077</v>
      </c>
      <c r="K35" s="408" t="s">
        <v>2</v>
      </c>
      <c r="L35" s="221"/>
      <c r="O35" s="146" t="str">
        <f t="shared" si="1"/>
        <v>IN</v>
      </c>
      <c r="P35" s="147"/>
    </row>
    <row r="36" spans="1:18" ht="66" customHeight="1">
      <c r="A36" s="310">
        <v>26</v>
      </c>
      <c r="B36" s="74" t="s">
        <v>1626</v>
      </c>
      <c r="C36" s="74">
        <v>0</v>
      </c>
      <c r="D36" s="311" t="s">
        <v>2280</v>
      </c>
      <c r="E36" s="310"/>
      <c r="F36" s="311" t="s">
        <v>3096</v>
      </c>
      <c r="G36" s="310"/>
      <c r="H36" s="310"/>
      <c r="I36" s="315" t="s">
        <v>4357</v>
      </c>
      <c r="J36" s="310"/>
      <c r="K36" s="316" t="s">
        <v>8</v>
      </c>
      <c r="L36" s="221"/>
      <c r="O36" s="146" t="str">
        <f t="shared" si="1"/>
        <v>IN</v>
      </c>
      <c r="P36" s="147" t="s">
        <v>2161</v>
      </c>
    </row>
    <row r="37" spans="1:18" ht="66" customHeight="1">
      <c r="A37" s="310">
        <v>27</v>
      </c>
      <c r="B37" s="74" t="s">
        <v>1627</v>
      </c>
      <c r="C37" s="74">
        <v>0</v>
      </c>
      <c r="D37" s="311" t="s">
        <v>2280</v>
      </c>
      <c r="E37" s="310"/>
      <c r="F37" s="311" t="s">
        <v>3097</v>
      </c>
      <c r="G37" s="310"/>
      <c r="H37" s="310"/>
      <c r="I37" s="315">
        <v>46070</v>
      </c>
      <c r="J37" s="315">
        <v>46076</v>
      </c>
      <c r="K37" s="408" t="s">
        <v>2</v>
      </c>
      <c r="L37" s="221"/>
      <c r="O37" s="146" t="str">
        <f t="shared" si="1"/>
        <v>IN</v>
      </c>
      <c r="P37" s="147" t="s">
        <v>2160</v>
      </c>
      <c r="Q37" s="143" t="s">
        <v>2161</v>
      </c>
    </row>
    <row r="38" spans="1:18" ht="66" customHeight="1">
      <c r="A38" s="310">
        <v>28</v>
      </c>
      <c r="B38" s="74" t="s">
        <v>1628</v>
      </c>
      <c r="C38" s="74">
        <v>0</v>
      </c>
      <c r="D38" s="311" t="s">
        <v>2280</v>
      </c>
      <c r="E38" s="310"/>
      <c r="F38" s="371" t="s">
        <v>3100</v>
      </c>
      <c r="G38" s="310"/>
      <c r="H38" s="310"/>
      <c r="I38" s="315">
        <v>46070</v>
      </c>
      <c r="J38" s="310"/>
      <c r="K38" s="404" t="s">
        <v>4</v>
      </c>
      <c r="L38" s="221"/>
      <c r="O38" s="146" t="str">
        <f t="shared" si="1"/>
        <v>IN</v>
      </c>
      <c r="P38" s="147" t="s">
        <v>2162</v>
      </c>
    </row>
    <row r="39" spans="1:18" ht="66" customHeight="1">
      <c r="A39" s="310">
        <v>29</v>
      </c>
      <c r="B39" s="74" t="s">
        <v>1629</v>
      </c>
      <c r="C39" s="74">
        <v>0</v>
      </c>
      <c r="D39" s="311" t="s">
        <v>2280</v>
      </c>
      <c r="E39" s="310"/>
      <c r="F39" s="311" t="s">
        <v>3098</v>
      </c>
      <c r="G39" s="310"/>
      <c r="H39" s="310"/>
      <c r="I39" s="315">
        <v>46070</v>
      </c>
      <c r="J39" s="315">
        <v>46076</v>
      </c>
      <c r="K39" s="408" t="s">
        <v>2</v>
      </c>
      <c r="L39" s="221"/>
      <c r="O39" s="146" t="str">
        <f t="shared" si="1"/>
        <v>IN</v>
      </c>
      <c r="P39" s="147" t="s">
        <v>2162</v>
      </c>
    </row>
    <row r="40" spans="1:18" ht="66" customHeight="1">
      <c r="A40" s="310">
        <v>30</v>
      </c>
      <c r="B40" s="74" t="s">
        <v>1630</v>
      </c>
      <c r="C40" s="74">
        <v>0</v>
      </c>
      <c r="D40" s="311" t="s">
        <v>2280</v>
      </c>
      <c r="E40" s="310"/>
      <c r="F40" s="311" t="s">
        <v>3100</v>
      </c>
      <c r="G40" s="310"/>
      <c r="H40" s="310"/>
      <c r="I40" s="315">
        <v>46070</v>
      </c>
      <c r="J40" s="315">
        <v>46076</v>
      </c>
      <c r="K40" s="404" t="s">
        <v>4</v>
      </c>
      <c r="L40" s="221"/>
      <c r="O40" s="146" t="str">
        <f t="shared" si="1"/>
        <v>IN</v>
      </c>
      <c r="P40" s="147" t="s">
        <v>2162</v>
      </c>
    </row>
    <row r="41" spans="1:18" ht="66" customHeight="1">
      <c r="A41" s="310">
        <v>31</v>
      </c>
      <c r="B41" s="74" t="s">
        <v>1631</v>
      </c>
      <c r="C41" s="74">
        <v>0</v>
      </c>
      <c r="D41" s="311" t="s">
        <v>2280</v>
      </c>
      <c r="E41" s="266" t="s">
        <v>4326</v>
      </c>
      <c r="F41" s="311" t="s">
        <v>3099</v>
      </c>
      <c r="G41" s="310"/>
      <c r="H41" s="310"/>
      <c r="I41" s="315">
        <v>46070</v>
      </c>
      <c r="J41" s="315">
        <v>46076</v>
      </c>
      <c r="K41" s="408" t="s">
        <v>2</v>
      </c>
      <c r="L41" s="221"/>
      <c r="O41" s="146" t="str">
        <f t="shared" si="1"/>
        <v>IN</v>
      </c>
      <c r="P41" s="147" t="s">
        <v>2162</v>
      </c>
    </row>
    <row r="42" spans="1:18" ht="66" customHeight="1">
      <c r="A42" s="310">
        <v>32</v>
      </c>
      <c r="B42" s="74" t="s">
        <v>1632</v>
      </c>
      <c r="C42" s="74">
        <v>0</v>
      </c>
      <c r="D42" s="311" t="s">
        <v>2280</v>
      </c>
      <c r="E42" s="310" t="s">
        <v>4325</v>
      </c>
      <c r="F42" s="311" t="s">
        <v>3098</v>
      </c>
      <c r="G42" s="310"/>
      <c r="H42" s="310"/>
      <c r="I42" s="315">
        <v>46070</v>
      </c>
      <c r="J42" s="315">
        <v>46076</v>
      </c>
      <c r="K42" s="408" t="s">
        <v>2</v>
      </c>
      <c r="L42" s="221"/>
      <c r="O42" s="146" t="str">
        <f t="shared" si="1"/>
        <v>IN</v>
      </c>
      <c r="P42" s="147" t="s">
        <v>2161</v>
      </c>
    </row>
    <row r="43" spans="1:18" ht="66" customHeight="1">
      <c r="A43" s="310">
        <v>33</v>
      </c>
      <c r="B43" s="74" t="s">
        <v>1633</v>
      </c>
      <c r="C43" s="74">
        <v>0</v>
      </c>
      <c r="D43" s="311" t="s">
        <v>2280</v>
      </c>
      <c r="E43" s="310"/>
      <c r="F43" s="311" t="s">
        <v>3099</v>
      </c>
      <c r="G43" s="310"/>
      <c r="H43" s="310"/>
      <c r="I43" s="315">
        <v>46070</v>
      </c>
      <c r="J43" s="315">
        <v>46076</v>
      </c>
      <c r="K43" s="408" t="s">
        <v>2</v>
      </c>
      <c r="L43" s="221"/>
      <c r="O43" s="146" t="str">
        <f t="shared" si="1"/>
        <v>IN</v>
      </c>
      <c r="P43" s="147" t="s">
        <v>2160</v>
      </c>
    </row>
    <row r="44" spans="1:18" ht="66" customHeight="1">
      <c r="A44" s="310">
        <v>34</v>
      </c>
      <c r="B44" s="74" t="s">
        <v>1634</v>
      </c>
      <c r="C44" s="74">
        <v>0</v>
      </c>
      <c r="D44" s="311" t="s">
        <v>2280</v>
      </c>
      <c r="E44" s="310" t="s">
        <v>4325</v>
      </c>
      <c r="F44" s="311" t="s">
        <v>3100</v>
      </c>
      <c r="G44" s="310"/>
      <c r="H44" s="310"/>
      <c r="I44" s="315">
        <v>46070</v>
      </c>
      <c r="J44" s="315">
        <v>46076</v>
      </c>
      <c r="K44" s="408" t="s">
        <v>2</v>
      </c>
      <c r="L44" s="221"/>
      <c r="O44" s="146" t="str">
        <f t="shared" si="1"/>
        <v>IN</v>
      </c>
      <c r="P44" s="143" t="s">
        <v>2159</v>
      </c>
      <c r="Q44" s="143" t="s">
        <v>2160</v>
      </c>
    </row>
    <row r="45" spans="1:18" s="344" customFormat="1" ht="107.25" customHeight="1">
      <c r="A45" s="310">
        <v>35</v>
      </c>
      <c r="B45" s="410" t="s">
        <v>3930</v>
      </c>
      <c r="C45" s="74">
        <v>0</v>
      </c>
      <c r="D45" s="311" t="s">
        <v>2280</v>
      </c>
      <c r="E45" s="271" t="s">
        <v>3934</v>
      </c>
      <c r="F45" s="311" t="s">
        <v>3097</v>
      </c>
      <c r="G45" s="347"/>
      <c r="H45" s="347"/>
      <c r="I45" s="348"/>
      <c r="J45" s="347"/>
      <c r="K45" s="316" t="s">
        <v>8</v>
      </c>
      <c r="L45" s="221"/>
      <c r="O45" s="146"/>
      <c r="P45" s="143"/>
      <c r="Q45" s="143"/>
      <c r="R45" s="143"/>
    </row>
    <row r="46" spans="1:18" s="344" customFormat="1" ht="66" customHeight="1">
      <c r="A46" s="310">
        <v>36</v>
      </c>
      <c r="B46" s="410" t="s">
        <v>3931</v>
      </c>
      <c r="C46" s="74">
        <v>0</v>
      </c>
      <c r="D46" s="311" t="s">
        <v>2280</v>
      </c>
      <c r="E46" s="271" t="s">
        <v>3934</v>
      </c>
      <c r="F46" s="311" t="s">
        <v>3098</v>
      </c>
      <c r="G46" s="347"/>
      <c r="H46" s="347"/>
      <c r="I46" s="348"/>
      <c r="J46" s="347"/>
      <c r="K46" s="316" t="s">
        <v>8</v>
      </c>
      <c r="L46" s="221"/>
      <c r="O46" s="146"/>
      <c r="P46" s="143"/>
      <c r="Q46" s="143"/>
      <c r="R46" s="143"/>
    </row>
    <row r="47" spans="1:18" s="344" customFormat="1" ht="66" customHeight="1">
      <c r="A47" s="310">
        <v>37</v>
      </c>
      <c r="B47" s="410" t="s">
        <v>3932</v>
      </c>
      <c r="C47" s="74">
        <v>0</v>
      </c>
      <c r="D47" s="311" t="s">
        <v>2280</v>
      </c>
      <c r="E47" s="271" t="s">
        <v>3934</v>
      </c>
      <c r="F47" s="311" t="s">
        <v>3099</v>
      </c>
      <c r="G47" s="347"/>
      <c r="H47" s="347"/>
      <c r="I47" s="348"/>
      <c r="J47" s="347"/>
      <c r="K47" s="316" t="s">
        <v>8</v>
      </c>
      <c r="L47" s="221"/>
      <c r="O47" s="146"/>
      <c r="P47" s="143"/>
      <c r="Q47" s="143"/>
      <c r="R47" s="143"/>
    </row>
    <row r="48" spans="1:18" s="344" customFormat="1" ht="66" customHeight="1">
      <c r="A48" s="310">
        <v>38</v>
      </c>
      <c r="B48" s="410" t="s">
        <v>3933</v>
      </c>
      <c r="C48" s="74">
        <v>0</v>
      </c>
      <c r="D48" s="311" t="s">
        <v>2280</v>
      </c>
      <c r="E48" s="271" t="s">
        <v>3934</v>
      </c>
      <c r="F48" s="311" t="s">
        <v>3100</v>
      </c>
      <c r="G48" s="347"/>
      <c r="H48" s="347"/>
      <c r="I48" s="348"/>
      <c r="J48" s="347"/>
      <c r="K48" s="316" t="s">
        <v>8</v>
      </c>
      <c r="L48" s="221"/>
      <c r="O48" s="146"/>
      <c r="P48" s="143"/>
      <c r="Q48" s="143"/>
      <c r="R48" s="143"/>
    </row>
    <row r="49" spans="1:18" ht="66" customHeight="1">
      <c r="A49" s="310">
        <v>39</v>
      </c>
      <c r="B49" s="266" t="s">
        <v>3679</v>
      </c>
      <c r="C49" s="74">
        <v>0</v>
      </c>
      <c r="D49" s="311" t="s">
        <v>2280</v>
      </c>
      <c r="E49" s="403"/>
      <c r="F49" s="318" t="s">
        <v>3097</v>
      </c>
      <c r="G49" s="224"/>
      <c r="H49" s="224"/>
      <c r="I49" s="366">
        <v>46091</v>
      </c>
      <c r="J49" s="366">
        <v>46091</v>
      </c>
      <c r="K49" s="408" t="s">
        <v>2</v>
      </c>
      <c r="O49" s="146" t="str">
        <f t="shared" si="1"/>
        <v>IN</v>
      </c>
      <c r="P49" s="147" t="s">
        <v>2159</v>
      </c>
      <c r="Q49" s="143" t="s">
        <v>2160</v>
      </c>
      <c r="R49" s="143" t="s">
        <v>2161</v>
      </c>
    </row>
    <row r="50" spans="1:18" ht="66" customHeight="1">
      <c r="A50" s="310">
        <v>40</v>
      </c>
      <c r="B50" s="105" t="s">
        <v>3680</v>
      </c>
      <c r="C50" s="74">
        <v>0</v>
      </c>
      <c r="D50" s="311" t="s">
        <v>2280</v>
      </c>
      <c r="E50" s="105" t="s">
        <v>3687</v>
      </c>
      <c r="F50" s="144" t="s">
        <v>3098</v>
      </c>
      <c r="G50" s="403"/>
      <c r="H50" s="403"/>
      <c r="I50" s="366">
        <v>46091</v>
      </c>
      <c r="J50" s="366">
        <v>46091</v>
      </c>
      <c r="K50" s="408" t="s">
        <v>2</v>
      </c>
      <c r="O50" s="146" t="str">
        <f t="shared" si="1"/>
        <v>IN</v>
      </c>
      <c r="P50" s="147" t="s">
        <v>2160</v>
      </c>
      <c r="Q50" s="143" t="s">
        <v>2161</v>
      </c>
    </row>
    <row r="51" spans="1:18" ht="66" customHeight="1">
      <c r="A51" s="310">
        <v>41</v>
      </c>
      <c r="B51" s="105" t="s">
        <v>3681</v>
      </c>
      <c r="C51" s="74">
        <v>0</v>
      </c>
      <c r="D51" s="311" t="s">
        <v>2280</v>
      </c>
      <c r="E51" s="105" t="s">
        <v>3687</v>
      </c>
      <c r="F51" s="144" t="s">
        <v>3099</v>
      </c>
      <c r="G51" s="403"/>
      <c r="H51" s="403"/>
      <c r="I51" s="366">
        <v>46091</v>
      </c>
      <c r="J51" s="366">
        <v>46091</v>
      </c>
      <c r="K51" s="408" t="s">
        <v>2</v>
      </c>
      <c r="O51" s="146" t="str">
        <f t="shared" si="1"/>
        <v>IN</v>
      </c>
      <c r="P51" s="147" t="s">
        <v>2161</v>
      </c>
    </row>
    <row r="52" spans="1:18" ht="66" customHeight="1">
      <c r="A52" s="310">
        <v>42</v>
      </c>
      <c r="B52" s="105" t="s">
        <v>3682</v>
      </c>
      <c r="C52" s="74">
        <v>0</v>
      </c>
      <c r="D52" s="311" t="s">
        <v>2280</v>
      </c>
      <c r="E52" s="105" t="s">
        <v>3687</v>
      </c>
      <c r="F52" s="144" t="s">
        <v>3100</v>
      </c>
      <c r="G52" s="403"/>
      <c r="H52" s="403"/>
      <c r="I52" s="366">
        <v>46091</v>
      </c>
      <c r="J52" s="366">
        <v>46091</v>
      </c>
      <c r="K52" s="404" t="s">
        <v>4</v>
      </c>
      <c r="O52" s="146" t="str">
        <f t="shared" si="1"/>
        <v>IN</v>
      </c>
      <c r="P52" s="147" t="s">
        <v>2160</v>
      </c>
      <c r="Q52" s="143" t="s">
        <v>2161</v>
      </c>
    </row>
    <row r="53" spans="1:18" ht="66" customHeight="1">
      <c r="A53" s="310">
        <v>43</v>
      </c>
      <c r="B53" s="105" t="s">
        <v>3683</v>
      </c>
      <c r="C53" s="74">
        <v>0</v>
      </c>
      <c r="D53" s="311" t="s">
        <v>2280</v>
      </c>
      <c r="E53" s="105" t="s">
        <v>3688</v>
      </c>
      <c r="F53" s="144" t="s">
        <v>3097</v>
      </c>
      <c r="G53" s="403"/>
      <c r="H53" s="403"/>
      <c r="I53" s="366">
        <v>46091</v>
      </c>
      <c r="J53" s="366">
        <v>46091</v>
      </c>
      <c r="K53" s="408" t="s">
        <v>2</v>
      </c>
      <c r="O53" s="146" t="str">
        <f t="shared" si="1"/>
        <v>IN</v>
      </c>
      <c r="P53" s="147" t="s">
        <v>2162</v>
      </c>
    </row>
    <row r="54" spans="1:18" ht="66" customHeight="1">
      <c r="A54" s="310">
        <v>44</v>
      </c>
      <c r="B54" s="105" t="s">
        <v>3684</v>
      </c>
      <c r="C54" s="74">
        <v>0</v>
      </c>
      <c r="D54" s="311" t="s">
        <v>2280</v>
      </c>
      <c r="E54" s="105" t="s">
        <v>3688</v>
      </c>
      <c r="F54" s="144" t="s">
        <v>3098</v>
      </c>
      <c r="G54" s="403"/>
      <c r="H54" s="403"/>
      <c r="I54" s="366">
        <v>46091</v>
      </c>
      <c r="J54" s="366">
        <v>46091</v>
      </c>
      <c r="K54" s="408" t="s">
        <v>2</v>
      </c>
      <c r="O54" s="146" t="str">
        <f t="shared" si="1"/>
        <v>IN</v>
      </c>
      <c r="P54" s="147" t="s">
        <v>2162</v>
      </c>
    </row>
    <row r="55" spans="1:18" ht="66" customHeight="1">
      <c r="A55" s="310">
        <v>45</v>
      </c>
      <c r="B55" s="105" t="s">
        <v>3685</v>
      </c>
      <c r="C55" s="74">
        <v>0</v>
      </c>
      <c r="D55" s="311" t="s">
        <v>2280</v>
      </c>
      <c r="E55" s="105" t="s">
        <v>3688</v>
      </c>
      <c r="F55" s="144" t="s">
        <v>3099</v>
      </c>
      <c r="G55" s="403"/>
      <c r="H55" s="403"/>
      <c r="I55" s="366">
        <v>46091</v>
      </c>
      <c r="J55" s="366">
        <v>46091</v>
      </c>
      <c r="K55" s="408" t="s">
        <v>2</v>
      </c>
      <c r="O55" s="146" t="str">
        <f t="shared" si="1"/>
        <v>IN</v>
      </c>
      <c r="P55" s="147" t="s">
        <v>2162</v>
      </c>
    </row>
    <row r="56" spans="1:18" ht="66" customHeight="1">
      <c r="A56" s="310">
        <v>46</v>
      </c>
      <c r="B56" s="105" t="s">
        <v>3686</v>
      </c>
      <c r="C56" s="74">
        <v>0</v>
      </c>
      <c r="D56" s="311" t="s">
        <v>2280</v>
      </c>
      <c r="E56" s="105" t="s">
        <v>3688</v>
      </c>
      <c r="F56" s="144" t="s">
        <v>3100</v>
      </c>
      <c r="G56" s="403"/>
      <c r="H56" s="403"/>
      <c r="I56" s="366">
        <v>46091</v>
      </c>
      <c r="J56" s="366">
        <v>46091</v>
      </c>
      <c r="K56" s="404" t="s">
        <v>4</v>
      </c>
      <c r="O56" s="146" t="str">
        <f t="shared" si="1"/>
        <v>IN</v>
      </c>
      <c r="P56" s="147" t="s">
        <v>2162</v>
      </c>
    </row>
    <row r="57" spans="1:18" ht="66" customHeight="1">
      <c r="A57" s="310">
        <v>47</v>
      </c>
      <c r="B57" s="105" t="s">
        <v>3909</v>
      </c>
      <c r="C57" s="74">
        <v>0</v>
      </c>
      <c r="D57" s="311" t="s">
        <v>2280</v>
      </c>
      <c r="E57" s="105" t="s">
        <v>3925</v>
      </c>
      <c r="F57" s="144" t="s">
        <v>3097</v>
      </c>
      <c r="G57" s="403"/>
      <c r="H57" s="403"/>
      <c r="I57" s="365">
        <v>46091</v>
      </c>
      <c r="J57" s="365">
        <v>46091</v>
      </c>
      <c r="K57" s="408" t="s">
        <v>2</v>
      </c>
      <c r="O57" s="146" t="str">
        <f t="shared" si="1"/>
        <v>IN</v>
      </c>
      <c r="P57" s="147" t="s">
        <v>2161</v>
      </c>
    </row>
    <row r="58" spans="1:18" ht="66" customHeight="1">
      <c r="A58" s="310">
        <v>48</v>
      </c>
      <c r="B58" s="105" t="s">
        <v>3910</v>
      </c>
      <c r="C58" s="74">
        <v>0</v>
      </c>
      <c r="D58" s="311" t="s">
        <v>2280</v>
      </c>
      <c r="E58" s="105" t="s">
        <v>3925</v>
      </c>
      <c r="F58" s="144" t="s">
        <v>3098</v>
      </c>
      <c r="G58" s="403"/>
      <c r="H58" s="403"/>
      <c r="I58" s="365">
        <v>46091</v>
      </c>
      <c r="J58" s="365">
        <v>46091</v>
      </c>
      <c r="K58" s="408" t="s">
        <v>2</v>
      </c>
      <c r="O58" s="146" t="str">
        <f t="shared" si="1"/>
        <v>IN</v>
      </c>
      <c r="P58" s="147" t="s">
        <v>2160</v>
      </c>
    </row>
    <row r="59" spans="1:18" ht="66" customHeight="1">
      <c r="A59" s="310">
        <v>49</v>
      </c>
      <c r="B59" s="105" t="s">
        <v>3911</v>
      </c>
      <c r="C59" s="74">
        <v>0</v>
      </c>
      <c r="D59" s="311" t="s">
        <v>2280</v>
      </c>
      <c r="E59" s="105" t="s">
        <v>3925</v>
      </c>
      <c r="F59" s="144" t="s">
        <v>3099</v>
      </c>
      <c r="G59" s="403"/>
      <c r="H59" s="403"/>
      <c r="I59" s="365">
        <v>46091</v>
      </c>
      <c r="J59" s="365">
        <v>46091</v>
      </c>
      <c r="K59" s="408" t="s">
        <v>2</v>
      </c>
      <c r="O59" s="146" t="str">
        <f t="shared" si="1"/>
        <v>IN</v>
      </c>
      <c r="P59" s="143" t="s">
        <v>2159</v>
      </c>
      <c r="Q59" s="143" t="s">
        <v>2160</v>
      </c>
    </row>
    <row r="60" spans="1:18" ht="66" customHeight="1">
      <c r="A60" s="310">
        <v>50</v>
      </c>
      <c r="B60" s="105" t="s">
        <v>3912</v>
      </c>
      <c r="C60" s="74">
        <v>0</v>
      </c>
      <c r="D60" s="311" t="s">
        <v>2280</v>
      </c>
      <c r="E60" s="105" t="s">
        <v>3925</v>
      </c>
      <c r="F60" s="144" t="s">
        <v>3100</v>
      </c>
      <c r="G60" s="403"/>
      <c r="H60" s="403"/>
      <c r="I60" s="365">
        <v>46091</v>
      </c>
      <c r="J60" s="366">
        <v>46091</v>
      </c>
      <c r="K60" s="404" t="s">
        <v>4</v>
      </c>
      <c r="O60" s="146" t="str">
        <f t="shared" si="1"/>
        <v>IN</v>
      </c>
      <c r="P60" s="147" t="s">
        <v>2159</v>
      </c>
      <c r="Q60" s="143" t="s">
        <v>2160</v>
      </c>
      <c r="R60" s="143" t="s">
        <v>2161</v>
      </c>
    </row>
    <row r="61" spans="1:18" ht="66" customHeight="1">
      <c r="A61" s="310">
        <v>51</v>
      </c>
      <c r="B61" s="105" t="s">
        <v>3913</v>
      </c>
      <c r="C61" s="74">
        <v>0</v>
      </c>
      <c r="D61" s="311" t="s">
        <v>2280</v>
      </c>
      <c r="E61" s="105" t="s">
        <v>3926</v>
      </c>
      <c r="F61" s="144" t="s">
        <v>3097</v>
      </c>
      <c r="G61" s="403"/>
      <c r="H61" s="403"/>
      <c r="I61" s="365">
        <v>46091</v>
      </c>
      <c r="J61" s="365">
        <v>46091</v>
      </c>
      <c r="K61" s="408" t="s">
        <v>2</v>
      </c>
      <c r="O61" s="146" t="str">
        <f t="shared" si="1"/>
        <v>IN</v>
      </c>
      <c r="P61" s="147" t="s">
        <v>2160</v>
      </c>
      <c r="Q61" s="143" t="s">
        <v>2161</v>
      </c>
    </row>
    <row r="62" spans="1:18" ht="66" customHeight="1">
      <c r="A62" s="310">
        <v>52</v>
      </c>
      <c r="B62" s="105" t="s">
        <v>3914</v>
      </c>
      <c r="C62" s="74">
        <v>0</v>
      </c>
      <c r="D62" s="311" t="s">
        <v>2280</v>
      </c>
      <c r="E62" s="105" t="s">
        <v>3926</v>
      </c>
      <c r="F62" s="144" t="s">
        <v>3098</v>
      </c>
      <c r="G62" s="403"/>
      <c r="H62" s="403"/>
      <c r="I62" s="366">
        <v>46091</v>
      </c>
      <c r="J62" s="366">
        <v>46091</v>
      </c>
      <c r="K62" s="408" t="s">
        <v>2</v>
      </c>
      <c r="O62" s="146" t="str">
        <f t="shared" si="1"/>
        <v>IN</v>
      </c>
      <c r="P62" s="147" t="s">
        <v>2161</v>
      </c>
    </row>
    <row r="63" spans="1:18" ht="66" customHeight="1">
      <c r="A63" s="310">
        <v>53</v>
      </c>
      <c r="B63" s="105" t="s">
        <v>3915</v>
      </c>
      <c r="C63" s="74">
        <v>0</v>
      </c>
      <c r="D63" s="311" t="s">
        <v>2280</v>
      </c>
      <c r="E63" s="105" t="s">
        <v>3926</v>
      </c>
      <c r="F63" s="144" t="s">
        <v>3099</v>
      </c>
      <c r="G63" s="403"/>
      <c r="H63" s="403"/>
      <c r="I63" s="366">
        <v>46091</v>
      </c>
      <c r="J63" s="366">
        <v>46091</v>
      </c>
      <c r="K63" s="408" t="s">
        <v>2</v>
      </c>
      <c r="O63" s="146" t="str">
        <f t="shared" si="1"/>
        <v>IN</v>
      </c>
      <c r="P63" s="147" t="s">
        <v>2160</v>
      </c>
      <c r="Q63" s="143" t="s">
        <v>2161</v>
      </c>
    </row>
    <row r="64" spans="1:18" ht="66" customHeight="1">
      <c r="A64" s="310">
        <v>54</v>
      </c>
      <c r="B64" s="105" t="s">
        <v>3916</v>
      </c>
      <c r="C64" s="74">
        <v>0</v>
      </c>
      <c r="D64" s="311" t="s">
        <v>2280</v>
      </c>
      <c r="E64" s="105" t="s">
        <v>3926</v>
      </c>
      <c r="F64" s="144" t="s">
        <v>3100</v>
      </c>
      <c r="G64" s="403"/>
      <c r="H64" s="403"/>
      <c r="I64" s="366">
        <v>46091</v>
      </c>
      <c r="J64" s="366">
        <v>46091</v>
      </c>
      <c r="K64" s="408" t="s">
        <v>2</v>
      </c>
      <c r="O64" s="146" t="str">
        <f t="shared" si="1"/>
        <v>IN</v>
      </c>
      <c r="P64" s="147" t="s">
        <v>2162</v>
      </c>
    </row>
    <row r="65" spans="1:18" ht="66" customHeight="1">
      <c r="A65" s="310">
        <v>55</v>
      </c>
      <c r="B65" s="105" t="s">
        <v>3917</v>
      </c>
      <c r="C65" s="74">
        <v>0</v>
      </c>
      <c r="D65" s="311" t="s">
        <v>2280</v>
      </c>
      <c r="E65" s="105" t="s">
        <v>3927</v>
      </c>
      <c r="F65" s="144" t="s">
        <v>3097</v>
      </c>
      <c r="G65" s="403"/>
      <c r="H65" s="403"/>
      <c r="I65" s="366">
        <v>46097</v>
      </c>
      <c r="J65" s="366">
        <v>46097</v>
      </c>
      <c r="K65" s="408" t="s">
        <v>2</v>
      </c>
      <c r="O65" s="146" t="str">
        <f t="shared" si="1"/>
        <v>IN</v>
      </c>
      <c r="P65" s="147" t="s">
        <v>2162</v>
      </c>
    </row>
    <row r="66" spans="1:18" ht="66" customHeight="1">
      <c r="A66" s="310">
        <v>56</v>
      </c>
      <c r="B66" s="105" t="s">
        <v>3918</v>
      </c>
      <c r="C66" s="74">
        <v>0</v>
      </c>
      <c r="D66" s="311" t="s">
        <v>2280</v>
      </c>
      <c r="E66" s="105" t="s">
        <v>3927</v>
      </c>
      <c r="F66" s="144" t="s">
        <v>3098</v>
      </c>
      <c r="G66" s="403"/>
      <c r="H66" s="403"/>
      <c r="I66" s="366">
        <v>46097</v>
      </c>
      <c r="J66" s="366">
        <v>46097</v>
      </c>
      <c r="K66" s="408" t="s">
        <v>2</v>
      </c>
      <c r="O66" s="146" t="str">
        <f t="shared" si="1"/>
        <v>IN</v>
      </c>
      <c r="P66" s="147" t="s">
        <v>2162</v>
      </c>
    </row>
    <row r="67" spans="1:18" ht="66" customHeight="1">
      <c r="A67" s="310">
        <v>57</v>
      </c>
      <c r="B67" s="105" t="s">
        <v>3919</v>
      </c>
      <c r="C67" s="74">
        <v>0</v>
      </c>
      <c r="D67" s="311" t="s">
        <v>2280</v>
      </c>
      <c r="E67" s="105" t="s">
        <v>3927</v>
      </c>
      <c r="F67" s="144" t="s">
        <v>3099</v>
      </c>
      <c r="G67" s="403"/>
      <c r="H67" s="403"/>
      <c r="I67" s="366">
        <v>46097</v>
      </c>
      <c r="J67" s="366">
        <v>46097</v>
      </c>
      <c r="K67" s="408" t="s">
        <v>2</v>
      </c>
      <c r="O67" s="146" t="str">
        <f t="shared" si="1"/>
        <v>IN</v>
      </c>
      <c r="P67" s="147" t="s">
        <v>2162</v>
      </c>
    </row>
    <row r="68" spans="1:18" ht="66" customHeight="1">
      <c r="A68" s="310">
        <v>58</v>
      </c>
      <c r="B68" s="105" t="s">
        <v>3920</v>
      </c>
      <c r="C68" s="74">
        <v>0</v>
      </c>
      <c r="D68" s="311" t="s">
        <v>2280</v>
      </c>
      <c r="E68" s="105" t="s">
        <v>3927</v>
      </c>
      <c r="F68" s="144" t="s">
        <v>3100</v>
      </c>
      <c r="G68" s="403"/>
      <c r="H68" s="403"/>
      <c r="I68" s="366">
        <v>46097</v>
      </c>
      <c r="J68" s="366">
        <v>46097</v>
      </c>
      <c r="K68" s="404" t="s">
        <v>4</v>
      </c>
      <c r="O68" s="146" t="str">
        <f t="shared" si="1"/>
        <v>IN</v>
      </c>
      <c r="P68" s="147" t="s">
        <v>2161</v>
      </c>
    </row>
    <row r="69" spans="1:18" ht="66" customHeight="1">
      <c r="A69" s="310">
        <v>59</v>
      </c>
      <c r="B69" s="105" t="s">
        <v>3921</v>
      </c>
      <c r="C69" s="74">
        <v>0</v>
      </c>
      <c r="D69" s="311" t="s">
        <v>2280</v>
      </c>
      <c r="E69" s="105" t="s">
        <v>3928</v>
      </c>
      <c r="F69" s="144" t="s">
        <v>3097</v>
      </c>
      <c r="G69" s="403"/>
      <c r="H69" s="403"/>
      <c r="I69" s="366">
        <v>46097</v>
      </c>
      <c r="J69" s="366">
        <v>46097</v>
      </c>
      <c r="K69" s="408" t="s">
        <v>2</v>
      </c>
      <c r="O69" s="146" t="str">
        <f t="shared" si="1"/>
        <v>IN</v>
      </c>
      <c r="P69" s="147" t="s">
        <v>2160</v>
      </c>
    </row>
    <row r="70" spans="1:18" ht="66" customHeight="1">
      <c r="A70" s="310">
        <v>60</v>
      </c>
      <c r="B70" s="105" t="s">
        <v>3922</v>
      </c>
      <c r="C70" s="74">
        <v>0</v>
      </c>
      <c r="D70" s="311" t="s">
        <v>2280</v>
      </c>
      <c r="E70" s="105" t="s">
        <v>3928</v>
      </c>
      <c r="F70" s="144" t="s">
        <v>3098</v>
      </c>
      <c r="G70" s="403"/>
      <c r="H70" s="403"/>
      <c r="I70" s="366">
        <v>46097</v>
      </c>
      <c r="J70" s="366">
        <v>46097</v>
      </c>
      <c r="K70" s="408" t="s">
        <v>2</v>
      </c>
      <c r="O70" s="146" t="str">
        <f t="shared" si="1"/>
        <v>IN</v>
      </c>
      <c r="P70" s="143" t="s">
        <v>2159</v>
      </c>
      <c r="Q70" s="143" t="s">
        <v>2160</v>
      </c>
    </row>
    <row r="71" spans="1:18" ht="66" customHeight="1">
      <c r="A71" s="310">
        <v>61</v>
      </c>
      <c r="B71" s="105" t="s">
        <v>3923</v>
      </c>
      <c r="C71" s="74">
        <v>0</v>
      </c>
      <c r="D71" s="311" t="s">
        <v>2280</v>
      </c>
      <c r="E71" s="105" t="s">
        <v>3928</v>
      </c>
      <c r="F71" s="144" t="s">
        <v>3099</v>
      </c>
      <c r="G71" s="403"/>
      <c r="H71" s="403"/>
      <c r="I71" s="366">
        <v>46097</v>
      </c>
      <c r="J71" s="366">
        <v>46097</v>
      </c>
      <c r="K71" s="408" t="s">
        <v>2</v>
      </c>
      <c r="O71" s="146" t="str">
        <f t="shared" si="1"/>
        <v>IN</v>
      </c>
      <c r="P71" s="147" t="s">
        <v>2159</v>
      </c>
      <c r="Q71" s="143" t="s">
        <v>2160</v>
      </c>
      <c r="R71" s="143" t="s">
        <v>2161</v>
      </c>
    </row>
    <row r="72" spans="1:18" ht="66" customHeight="1">
      <c r="A72" s="310">
        <v>62</v>
      </c>
      <c r="B72" s="105" t="s">
        <v>3924</v>
      </c>
      <c r="C72" s="74">
        <v>0</v>
      </c>
      <c r="D72" s="311" t="s">
        <v>2280</v>
      </c>
      <c r="E72" s="105" t="s">
        <v>3928</v>
      </c>
      <c r="F72" s="144" t="s">
        <v>3100</v>
      </c>
      <c r="G72" s="403"/>
      <c r="H72" s="403"/>
      <c r="I72" s="366">
        <v>46097</v>
      </c>
      <c r="J72" s="366">
        <v>46097</v>
      </c>
      <c r="K72" s="404" t="s">
        <v>4</v>
      </c>
      <c r="O72" s="146" t="str">
        <f>HYPERLINK(CONCATENATE("Project Name\01- Inspection Request - IR\STR\",B72,"-",C72,".PDF"),"IN")</f>
        <v>IN</v>
      </c>
      <c r="P72" s="147" t="s">
        <v>2160</v>
      </c>
      <c r="Q72" s="143" t="s">
        <v>2161</v>
      </c>
    </row>
    <row r="73" spans="1:18" ht="66" customHeight="1">
      <c r="A73" s="310">
        <v>63</v>
      </c>
      <c r="B73" s="105" t="s">
        <v>4022</v>
      </c>
      <c r="C73" s="72">
        <v>0</v>
      </c>
      <c r="D73" s="311" t="s">
        <v>2280</v>
      </c>
      <c r="E73" s="105"/>
      <c r="F73" s="144" t="s">
        <v>4023</v>
      </c>
      <c r="G73" s="403"/>
      <c r="H73" s="403"/>
      <c r="I73" s="366">
        <v>46097</v>
      </c>
      <c r="J73" s="366"/>
      <c r="K73" s="403" t="s">
        <v>8</v>
      </c>
      <c r="L73" s="354"/>
      <c r="O73" s="146" t="e">
        <f>HYPERLINK(CONCATENATE("Project Name\01- Inspection Request - IR\STR\",#REF!,"-",C73,".PDF"),"IN")</f>
        <v>#REF!</v>
      </c>
      <c r="P73" s="147" t="s">
        <v>2161</v>
      </c>
    </row>
    <row r="74" spans="1:18" ht="66" customHeight="1">
      <c r="A74" s="310">
        <v>64</v>
      </c>
      <c r="B74" s="105" t="s">
        <v>4025</v>
      </c>
      <c r="C74" s="72">
        <v>0</v>
      </c>
      <c r="D74" s="311" t="s">
        <v>2280</v>
      </c>
      <c r="E74" s="105"/>
      <c r="F74" s="144" t="s">
        <v>4024</v>
      </c>
      <c r="G74" s="403"/>
      <c r="H74" s="403"/>
      <c r="I74" s="403" t="s">
        <v>4002</v>
      </c>
      <c r="J74" s="366">
        <v>46097</v>
      </c>
      <c r="K74" s="404" t="s">
        <v>4</v>
      </c>
      <c r="L74" s="354"/>
      <c r="O74" s="146" t="str">
        <f t="shared" si="1"/>
        <v>IN</v>
      </c>
      <c r="P74" s="147" t="s">
        <v>2160</v>
      </c>
      <c r="Q74" s="143" t="s">
        <v>2161</v>
      </c>
    </row>
    <row r="75" spans="1:18" s="376" customFormat="1" ht="66" customHeight="1">
      <c r="A75" s="310"/>
      <c r="B75" s="105" t="s">
        <v>4025</v>
      </c>
      <c r="C75" s="72">
        <v>1</v>
      </c>
      <c r="D75" s="311" t="s">
        <v>2280</v>
      </c>
      <c r="E75" s="105"/>
      <c r="F75" s="144" t="s">
        <v>4024</v>
      </c>
      <c r="G75" s="403"/>
      <c r="H75" s="403"/>
      <c r="I75" s="382">
        <v>46112</v>
      </c>
      <c r="J75" s="366"/>
      <c r="K75" s="403" t="s">
        <v>8</v>
      </c>
      <c r="O75" s="146"/>
      <c r="P75" s="147"/>
      <c r="Q75" s="143"/>
      <c r="R75" s="143"/>
    </row>
    <row r="76" spans="1:18" ht="66" customHeight="1">
      <c r="A76" s="310">
        <v>65</v>
      </c>
      <c r="B76" s="105" t="s">
        <v>4026</v>
      </c>
      <c r="C76" s="72">
        <v>0</v>
      </c>
      <c r="D76" s="311" t="s">
        <v>2280</v>
      </c>
      <c r="E76" s="105"/>
      <c r="F76" s="144" t="s">
        <v>4029</v>
      </c>
      <c r="G76" s="403"/>
      <c r="H76" s="403"/>
      <c r="I76" s="403" t="s">
        <v>4030</v>
      </c>
      <c r="J76" s="403" t="s">
        <v>4324</v>
      </c>
      <c r="K76" s="403" t="s">
        <v>2</v>
      </c>
      <c r="O76" s="146" t="str">
        <f t="shared" si="1"/>
        <v>IN</v>
      </c>
      <c r="P76" s="147" t="s">
        <v>2162</v>
      </c>
    </row>
    <row r="77" spans="1:18" ht="66" customHeight="1">
      <c r="A77" s="310">
        <v>66</v>
      </c>
      <c r="B77" s="105" t="s">
        <v>4027</v>
      </c>
      <c r="C77" s="72">
        <v>0</v>
      </c>
      <c r="D77" s="311" t="s">
        <v>2280</v>
      </c>
      <c r="E77" s="105"/>
      <c r="F77" s="144" t="s">
        <v>4031</v>
      </c>
      <c r="G77" s="403"/>
      <c r="H77" s="403"/>
      <c r="I77" s="403" t="s">
        <v>4030</v>
      </c>
      <c r="J77" s="403" t="s">
        <v>4324</v>
      </c>
      <c r="K77" s="403" t="s">
        <v>2</v>
      </c>
      <c r="O77" s="146" t="str">
        <f t="shared" si="1"/>
        <v>IN</v>
      </c>
      <c r="P77" s="147" t="s">
        <v>2162</v>
      </c>
    </row>
    <row r="78" spans="1:18" ht="66" customHeight="1">
      <c r="A78" s="310">
        <v>67</v>
      </c>
      <c r="B78" s="105" t="s">
        <v>4028</v>
      </c>
      <c r="C78" s="72">
        <v>0</v>
      </c>
      <c r="D78" s="311" t="s">
        <v>2280</v>
      </c>
      <c r="E78" s="105"/>
      <c r="F78" s="144" t="s">
        <v>4032</v>
      </c>
      <c r="G78" s="403"/>
      <c r="H78" s="403"/>
      <c r="I78" s="403" t="s">
        <v>4030</v>
      </c>
      <c r="J78" s="403" t="s">
        <v>4324</v>
      </c>
      <c r="K78" s="403" t="s">
        <v>2</v>
      </c>
      <c r="O78" s="146" t="str">
        <f t="shared" si="1"/>
        <v>IN</v>
      </c>
      <c r="P78" s="147" t="s">
        <v>2162</v>
      </c>
    </row>
    <row r="79" spans="1:18" ht="66" customHeight="1">
      <c r="A79" s="310">
        <v>68</v>
      </c>
      <c r="B79" s="105" t="s">
        <v>4033</v>
      </c>
      <c r="C79" s="72">
        <v>0</v>
      </c>
      <c r="D79" s="311" t="s">
        <v>2280</v>
      </c>
      <c r="E79" s="105"/>
      <c r="F79" s="144" t="s">
        <v>4032</v>
      </c>
      <c r="G79" s="403"/>
      <c r="H79" s="403"/>
      <c r="I79" s="403" t="s">
        <v>4030</v>
      </c>
      <c r="J79" s="403">
        <v>46107</v>
      </c>
      <c r="K79" s="411" t="s">
        <v>2</v>
      </c>
      <c r="O79" s="146" t="str">
        <f t="shared" si="1"/>
        <v>IN</v>
      </c>
      <c r="P79" s="147" t="s">
        <v>2162</v>
      </c>
    </row>
    <row r="80" spans="1:18" ht="66" customHeight="1">
      <c r="A80" s="310">
        <v>69</v>
      </c>
      <c r="B80" s="105" t="s">
        <v>4034</v>
      </c>
      <c r="C80" s="72">
        <v>0</v>
      </c>
      <c r="D80" s="311" t="s">
        <v>2280</v>
      </c>
      <c r="E80" s="105"/>
      <c r="F80" s="144" t="s">
        <v>4035</v>
      </c>
      <c r="G80" s="403"/>
      <c r="H80" s="403"/>
      <c r="I80" s="403" t="s">
        <v>4030</v>
      </c>
      <c r="J80" s="403">
        <v>46107</v>
      </c>
      <c r="K80" s="411" t="s">
        <v>2</v>
      </c>
      <c r="O80" s="146" t="str">
        <f t="shared" si="1"/>
        <v>IN</v>
      </c>
      <c r="P80" s="147" t="s">
        <v>2161</v>
      </c>
    </row>
    <row r="81" spans="1:17" ht="66" customHeight="1">
      <c r="A81" s="310">
        <v>70</v>
      </c>
      <c r="B81" s="105" t="s">
        <v>4128</v>
      </c>
      <c r="C81" s="72">
        <v>0</v>
      </c>
      <c r="D81" s="311" t="s">
        <v>2280</v>
      </c>
      <c r="E81" s="105" t="s">
        <v>4183</v>
      </c>
      <c r="F81" s="144" t="s">
        <v>4163</v>
      </c>
      <c r="G81" s="403"/>
      <c r="H81" s="403"/>
      <c r="I81" s="403" t="s">
        <v>4068</v>
      </c>
      <c r="J81" s="403">
        <v>46109</v>
      </c>
      <c r="K81" s="411" t="s">
        <v>2</v>
      </c>
      <c r="O81" s="146" t="str">
        <f t="shared" si="1"/>
        <v>IN</v>
      </c>
      <c r="P81" s="147" t="s">
        <v>2160</v>
      </c>
    </row>
    <row r="82" spans="1:17" ht="66" customHeight="1">
      <c r="A82" s="310">
        <v>71</v>
      </c>
      <c r="B82" s="105" t="s">
        <v>4129</v>
      </c>
      <c r="C82" s="72">
        <v>0</v>
      </c>
      <c r="D82" s="311" t="s">
        <v>2280</v>
      </c>
      <c r="E82" s="105" t="s">
        <v>4183</v>
      </c>
      <c r="F82" s="144" t="s">
        <v>4164</v>
      </c>
      <c r="G82" s="403"/>
      <c r="H82" s="403"/>
      <c r="I82" s="403" t="s">
        <v>4068</v>
      </c>
      <c r="J82" s="403">
        <v>46109</v>
      </c>
      <c r="K82" s="411" t="s">
        <v>2</v>
      </c>
      <c r="O82" s="146" t="str">
        <f t="shared" si="1"/>
        <v>IN</v>
      </c>
      <c r="P82" s="143" t="s">
        <v>2159</v>
      </c>
      <c r="Q82" s="143" t="s">
        <v>2160</v>
      </c>
    </row>
    <row r="83" spans="1:17" ht="66" customHeight="1">
      <c r="A83" s="310">
        <v>72</v>
      </c>
      <c r="B83" s="105" t="s">
        <v>4130</v>
      </c>
      <c r="C83" s="72">
        <v>0</v>
      </c>
      <c r="D83" s="311" t="s">
        <v>2280</v>
      </c>
      <c r="E83" s="105" t="s">
        <v>4183</v>
      </c>
      <c r="F83" s="144" t="s">
        <v>4165</v>
      </c>
      <c r="G83" s="403"/>
      <c r="H83" s="403"/>
      <c r="I83" s="403" t="s">
        <v>4068</v>
      </c>
      <c r="J83" s="403">
        <v>46109</v>
      </c>
      <c r="K83" s="411" t="s">
        <v>2</v>
      </c>
      <c r="P83" s="147"/>
    </row>
    <row r="84" spans="1:17" ht="66" customHeight="1">
      <c r="A84" s="310">
        <v>73</v>
      </c>
      <c r="B84" s="105" t="s">
        <v>4131</v>
      </c>
      <c r="C84" s="72">
        <v>0</v>
      </c>
      <c r="D84" s="311" t="s">
        <v>2280</v>
      </c>
      <c r="E84" s="105" t="s">
        <v>4183</v>
      </c>
      <c r="F84" s="144" t="s">
        <v>4166</v>
      </c>
      <c r="G84" s="403"/>
      <c r="H84" s="403"/>
      <c r="I84" s="403" t="s">
        <v>4068</v>
      </c>
      <c r="J84" s="403">
        <v>46109</v>
      </c>
      <c r="K84" s="411" t="s">
        <v>2</v>
      </c>
      <c r="P84" s="147"/>
    </row>
    <row r="85" spans="1:17" ht="66" customHeight="1">
      <c r="A85" s="310">
        <v>74</v>
      </c>
      <c r="B85" s="105" t="s">
        <v>4132</v>
      </c>
      <c r="C85" s="72">
        <v>0</v>
      </c>
      <c r="D85" s="311" t="s">
        <v>2280</v>
      </c>
      <c r="E85" s="105" t="s">
        <v>4183</v>
      </c>
      <c r="F85" s="144" t="s">
        <v>4167</v>
      </c>
      <c r="G85" s="403"/>
      <c r="H85" s="403"/>
      <c r="I85" s="403" t="s">
        <v>4068</v>
      </c>
      <c r="J85" s="403">
        <v>46109</v>
      </c>
      <c r="K85" s="411" t="s">
        <v>2</v>
      </c>
      <c r="P85" s="147"/>
    </row>
    <row r="86" spans="1:17" ht="66" customHeight="1">
      <c r="A86" s="310">
        <v>75</v>
      </c>
      <c r="B86" s="105" t="s">
        <v>4133</v>
      </c>
      <c r="C86" s="72">
        <v>0</v>
      </c>
      <c r="D86" s="311" t="s">
        <v>2280</v>
      </c>
      <c r="E86" s="105" t="s">
        <v>4183</v>
      </c>
      <c r="F86" s="144" t="s">
        <v>4168</v>
      </c>
      <c r="G86" s="403"/>
      <c r="H86" s="403"/>
      <c r="I86" s="403" t="s">
        <v>4068</v>
      </c>
      <c r="J86" s="403">
        <v>46111</v>
      </c>
      <c r="K86" s="411" t="s">
        <v>2</v>
      </c>
      <c r="P86" s="147"/>
    </row>
    <row r="87" spans="1:17" ht="66" customHeight="1">
      <c r="A87" s="310">
        <v>76</v>
      </c>
      <c r="B87" s="105" t="s">
        <v>4134</v>
      </c>
      <c r="C87" s="72">
        <v>0</v>
      </c>
      <c r="D87" s="311" t="s">
        <v>2280</v>
      </c>
      <c r="E87" s="105" t="s">
        <v>4183</v>
      </c>
      <c r="F87" s="144" t="s">
        <v>4169</v>
      </c>
      <c r="G87" s="403"/>
      <c r="H87" s="403"/>
      <c r="I87" s="403" t="s">
        <v>4068</v>
      </c>
      <c r="J87" s="403"/>
      <c r="K87" s="403" t="s">
        <v>8</v>
      </c>
      <c r="P87" s="147"/>
    </row>
    <row r="88" spans="1:17" ht="66" customHeight="1">
      <c r="A88" s="310">
        <v>77</v>
      </c>
      <c r="B88" s="105" t="s">
        <v>4135</v>
      </c>
      <c r="C88" s="72">
        <v>0</v>
      </c>
      <c r="D88" s="311" t="s">
        <v>2280</v>
      </c>
      <c r="E88" s="105" t="s">
        <v>4184</v>
      </c>
      <c r="F88" s="144" t="s">
        <v>4170</v>
      </c>
      <c r="G88" s="403"/>
      <c r="H88" s="403"/>
      <c r="I88" s="403" t="s">
        <v>4068</v>
      </c>
      <c r="J88" s="412">
        <v>46109</v>
      </c>
      <c r="K88" s="413" t="s">
        <v>2</v>
      </c>
      <c r="P88" s="147"/>
    </row>
    <row r="89" spans="1:17" ht="66" customHeight="1">
      <c r="A89" s="310">
        <v>78</v>
      </c>
      <c r="B89" s="105" t="s">
        <v>4136</v>
      </c>
      <c r="C89" s="72">
        <v>0</v>
      </c>
      <c r="D89" s="311" t="s">
        <v>2280</v>
      </c>
      <c r="E89" s="105" t="s">
        <v>4184</v>
      </c>
      <c r="F89" s="144" t="s">
        <v>4171</v>
      </c>
      <c r="G89" s="403"/>
      <c r="H89" s="403"/>
      <c r="I89" s="403" t="s">
        <v>4068</v>
      </c>
      <c r="J89" s="412">
        <v>46109</v>
      </c>
      <c r="K89" s="413" t="s">
        <v>2</v>
      </c>
      <c r="P89" s="147"/>
    </row>
    <row r="90" spans="1:17" ht="66" customHeight="1">
      <c r="A90" s="310">
        <v>79</v>
      </c>
      <c r="B90" s="105" t="s">
        <v>4137</v>
      </c>
      <c r="C90" s="72">
        <v>0</v>
      </c>
      <c r="D90" s="311" t="s">
        <v>2280</v>
      </c>
      <c r="E90" s="105" t="s">
        <v>4184</v>
      </c>
      <c r="F90" s="144" t="s">
        <v>4172</v>
      </c>
      <c r="G90" s="403"/>
      <c r="H90" s="403"/>
      <c r="I90" s="403" t="s">
        <v>4068</v>
      </c>
      <c r="J90" s="412">
        <v>46109</v>
      </c>
      <c r="K90" s="413" t="s">
        <v>2</v>
      </c>
      <c r="P90" s="147"/>
    </row>
    <row r="91" spans="1:17" ht="66" customHeight="1">
      <c r="A91" s="310">
        <v>80</v>
      </c>
      <c r="B91" s="105" t="s">
        <v>4138</v>
      </c>
      <c r="C91" s="72">
        <v>0</v>
      </c>
      <c r="D91" s="311" t="s">
        <v>2280</v>
      </c>
      <c r="E91" s="105" t="s">
        <v>4184</v>
      </c>
      <c r="F91" s="144" t="s">
        <v>4173</v>
      </c>
      <c r="G91" s="403"/>
      <c r="H91" s="403"/>
      <c r="I91" s="403" t="s">
        <v>4068</v>
      </c>
      <c r="J91" s="412">
        <v>46109</v>
      </c>
      <c r="K91" s="413" t="s">
        <v>2</v>
      </c>
      <c r="P91" s="147"/>
    </row>
    <row r="92" spans="1:17" ht="66" customHeight="1">
      <c r="A92" s="310">
        <v>81</v>
      </c>
      <c r="B92" s="105" t="s">
        <v>4139</v>
      </c>
      <c r="C92" s="72">
        <v>0</v>
      </c>
      <c r="D92" s="311" t="s">
        <v>2280</v>
      </c>
      <c r="E92" s="105" t="s">
        <v>4184</v>
      </c>
      <c r="F92" s="144" t="s">
        <v>4174</v>
      </c>
      <c r="G92" s="403"/>
      <c r="H92" s="403"/>
      <c r="I92" s="403" t="s">
        <v>4068</v>
      </c>
      <c r="J92" s="412">
        <v>46111</v>
      </c>
      <c r="K92" s="413" t="s">
        <v>2</v>
      </c>
      <c r="P92" s="147"/>
    </row>
    <row r="93" spans="1:17" ht="66" customHeight="1">
      <c r="A93" s="310">
        <v>82</v>
      </c>
      <c r="B93" s="105" t="s">
        <v>4140</v>
      </c>
      <c r="C93" s="72">
        <v>0</v>
      </c>
      <c r="D93" s="311" t="s">
        <v>2280</v>
      </c>
      <c r="E93" s="105" t="s">
        <v>4184</v>
      </c>
      <c r="F93" s="144" t="s">
        <v>4167</v>
      </c>
      <c r="G93" s="403"/>
      <c r="H93" s="403"/>
      <c r="I93" s="403" t="s">
        <v>4068</v>
      </c>
      <c r="J93" s="412">
        <v>46109</v>
      </c>
      <c r="K93" s="413" t="s">
        <v>2</v>
      </c>
    </row>
    <row r="94" spans="1:17" ht="66" customHeight="1">
      <c r="A94" s="310">
        <v>83</v>
      </c>
      <c r="B94" s="105" t="s">
        <v>4141</v>
      </c>
      <c r="C94" s="72">
        <v>0</v>
      </c>
      <c r="D94" s="311" t="s">
        <v>2280</v>
      </c>
      <c r="E94" s="105" t="s">
        <v>4184</v>
      </c>
      <c r="F94" s="144" t="s">
        <v>4175</v>
      </c>
      <c r="G94" s="403"/>
      <c r="H94" s="403"/>
      <c r="I94" s="403" t="s">
        <v>4068</v>
      </c>
      <c r="J94" s="403"/>
      <c r="K94" s="403" t="s">
        <v>8</v>
      </c>
      <c r="P94" s="147"/>
    </row>
    <row r="95" spans="1:17" ht="66" customHeight="1">
      <c r="A95" s="310">
        <v>84</v>
      </c>
      <c r="B95" s="105" t="s">
        <v>4142</v>
      </c>
      <c r="C95" s="72">
        <v>0</v>
      </c>
      <c r="D95" s="311" t="s">
        <v>2280</v>
      </c>
      <c r="E95" s="105" t="s">
        <v>4185</v>
      </c>
      <c r="F95" s="144" t="s">
        <v>4432</v>
      </c>
      <c r="G95" s="403"/>
      <c r="H95" s="403"/>
      <c r="I95" s="403" t="s">
        <v>4068</v>
      </c>
      <c r="J95" s="356">
        <v>46109</v>
      </c>
      <c r="K95" s="414" t="s">
        <v>2</v>
      </c>
      <c r="P95" s="147"/>
    </row>
    <row r="96" spans="1:17" ht="66" customHeight="1">
      <c r="A96" s="310">
        <v>85</v>
      </c>
      <c r="B96" s="105" t="s">
        <v>4143</v>
      </c>
      <c r="C96" s="72">
        <v>0</v>
      </c>
      <c r="D96" s="311" t="s">
        <v>2280</v>
      </c>
      <c r="E96" s="105" t="s">
        <v>4185</v>
      </c>
      <c r="F96" s="144" t="s">
        <v>4433</v>
      </c>
      <c r="G96" s="403"/>
      <c r="H96" s="403"/>
      <c r="I96" s="403" t="s">
        <v>4068</v>
      </c>
      <c r="J96" s="356">
        <v>46109</v>
      </c>
      <c r="K96" s="414" t="s">
        <v>2</v>
      </c>
      <c r="P96" s="147"/>
    </row>
    <row r="97" spans="1:16" ht="66" customHeight="1">
      <c r="A97" s="310">
        <v>86</v>
      </c>
      <c r="B97" s="105" t="s">
        <v>4144</v>
      </c>
      <c r="C97" s="72">
        <v>0</v>
      </c>
      <c r="D97" s="311" t="s">
        <v>2280</v>
      </c>
      <c r="E97" s="105" t="s">
        <v>4185</v>
      </c>
      <c r="F97" s="144" t="s">
        <v>4434</v>
      </c>
      <c r="G97" s="403"/>
      <c r="H97" s="403"/>
      <c r="I97" s="403" t="s">
        <v>4068</v>
      </c>
      <c r="J97" s="356">
        <v>46111</v>
      </c>
      <c r="K97" s="414" t="s">
        <v>2</v>
      </c>
      <c r="P97" s="147"/>
    </row>
    <row r="98" spans="1:16" ht="66" customHeight="1">
      <c r="A98" s="310">
        <v>87</v>
      </c>
      <c r="B98" s="105" t="s">
        <v>4145</v>
      </c>
      <c r="C98" s="72">
        <v>0</v>
      </c>
      <c r="D98" s="311" t="s">
        <v>2280</v>
      </c>
      <c r="E98" s="105" t="s">
        <v>4185</v>
      </c>
      <c r="F98" s="144" t="s">
        <v>4176</v>
      </c>
      <c r="G98" s="403"/>
      <c r="H98" s="403"/>
      <c r="I98" s="403" t="s">
        <v>4068</v>
      </c>
      <c r="J98" s="403"/>
      <c r="K98" s="403" t="s">
        <v>8</v>
      </c>
      <c r="P98" s="147"/>
    </row>
    <row r="99" spans="1:16" ht="66" customHeight="1">
      <c r="A99" s="310">
        <v>88</v>
      </c>
      <c r="B99" s="105" t="s">
        <v>4146</v>
      </c>
      <c r="C99" s="72">
        <v>0</v>
      </c>
      <c r="D99" s="311" t="s">
        <v>2280</v>
      </c>
      <c r="E99" s="105" t="s">
        <v>4185</v>
      </c>
      <c r="F99" s="144" t="s">
        <v>4435</v>
      </c>
      <c r="G99" s="403"/>
      <c r="H99" s="403"/>
      <c r="I99" s="403" t="s">
        <v>4068</v>
      </c>
      <c r="J99" s="415">
        <v>46109</v>
      </c>
      <c r="K99" s="416" t="s">
        <v>2</v>
      </c>
      <c r="P99" s="147"/>
    </row>
    <row r="100" spans="1:16" ht="66" customHeight="1">
      <c r="A100" s="310">
        <v>89</v>
      </c>
      <c r="B100" s="105" t="s">
        <v>4147</v>
      </c>
      <c r="C100" s="72">
        <v>0</v>
      </c>
      <c r="D100" s="311" t="s">
        <v>2280</v>
      </c>
      <c r="E100" s="105" t="s">
        <v>4185</v>
      </c>
      <c r="F100" s="144" t="s">
        <v>4436</v>
      </c>
      <c r="G100" s="403"/>
      <c r="H100" s="403"/>
      <c r="I100" s="403" t="s">
        <v>4068</v>
      </c>
      <c r="J100" s="415">
        <v>46109</v>
      </c>
      <c r="K100" s="416" t="s">
        <v>2</v>
      </c>
      <c r="P100" s="147"/>
    </row>
    <row r="101" spans="1:16" ht="66" customHeight="1">
      <c r="A101" s="310">
        <v>90</v>
      </c>
      <c r="B101" s="105" t="s">
        <v>4148</v>
      </c>
      <c r="C101" s="72">
        <v>0</v>
      </c>
      <c r="D101" s="311" t="s">
        <v>2280</v>
      </c>
      <c r="E101" s="105" t="s">
        <v>4185</v>
      </c>
      <c r="F101" s="144" t="s">
        <v>4437</v>
      </c>
      <c r="G101" s="403"/>
      <c r="H101" s="403"/>
      <c r="I101" s="403" t="s">
        <v>4068</v>
      </c>
      <c r="J101" s="415">
        <v>46109</v>
      </c>
      <c r="K101" s="416" t="s">
        <v>2</v>
      </c>
      <c r="P101" s="147"/>
    </row>
    <row r="102" spans="1:16" ht="66" customHeight="1">
      <c r="A102" s="310">
        <v>91</v>
      </c>
      <c r="B102" s="105" t="s">
        <v>4149</v>
      </c>
      <c r="C102" s="72">
        <v>0</v>
      </c>
      <c r="D102" s="311" t="s">
        <v>2280</v>
      </c>
      <c r="E102" s="105" t="s">
        <v>4186</v>
      </c>
      <c r="F102" s="144" t="s">
        <v>4432</v>
      </c>
      <c r="G102" s="403"/>
      <c r="H102" s="403"/>
      <c r="I102" s="403" t="s">
        <v>4068</v>
      </c>
      <c r="J102" s="415">
        <v>46109</v>
      </c>
      <c r="K102" s="416" t="s">
        <v>2</v>
      </c>
      <c r="P102" s="147"/>
    </row>
    <row r="103" spans="1:16" ht="66" customHeight="1">
      <c r="A103" s="310">
        <v>92</v>
      </c>
      <c r="B103" s="105" t="s">
        <v>4150</v>
      </c>
      <c r="C103" s="72">
        <v>0</v>
      </c>
      <c r="D103" s="311" t="s">
        <v>2280</v>
      </c>
      <c r="E103" s="105" t="s">
        <v>4186</v>
      </c>
      <c r="F103" s="144" t="s">
        <v>4433</v>
      </c>
      <c r="G103" s="403"/>
      <c r="H103" s="403"/>
      <c r="I103" s="403" t="s">
        <v>4068</v>
      </c>
      <c r="J103" s="415">
        <v>46109</v>
      </c>
      <c r="K103" s="416" t="s">
        <v>2</v>
      </c>
      <c r="P103" s="147"/>
    </row>
    <row r="104" spans="1:16" ht="66" customHeight="1">
      <c r="A104" s="310">
        <v>93</v>
      </c>
      <c r="B104" s="105" t="s">
        <v>4151</v>
      </c>
      <c r="C104" s="72">
        <v>0</v>
      </c>
      <c r="D104" s="311" t="s">
        <v>2280</v>
      </c>
      <c r="E104" s="105" t="s">
        <v>4186</v>
      </c>
      <c r="F104" s="144" t="s">
        <v>4434</v>
      </c>
      <c r="G104" s="403"/>
      <c r="H104" s="403"/>
      <c r="I104" s="403" t="s">
        <v>4068</v>
      </c>
      <c r="J104" s="415">
        <v>46111</v>
      </c>
      <c r="K104" s="416" t="s">
        <v>2</v>
      </c>
    </row>
    <row r="105" spans="1:16" ht="66" customHeight="1">
      <c r="A105" s="310">
        <v>94</v>
      </c>
      <c r="B105" s="105" t="s">
        <v>4152</v>
      </c>
      <c r="C105" s="72">
        <v>0</v>
      </c>
      <c r="D105" s="311" t="s">
        <v>2280</v>
      </c>
      <c r="E105" s="105" t="s">
        <v>4186</v>
      </c>
      <c r="F105" s="144" t="s">
        <v>4438</v>
      </c>
      <c r="G105" s="403"/>
      <c r="H105" s="403"/>
      <c r="I105" s="403" t="s">
        <v>4068</v>
      </c>
      <c r="J105" s="415">
        <v>46109</v>
      </c>
      <c r="K105" s="416" t="s">
        <v>2</v>
      </c>
      <c r="P105" s="147"/>
    </row>
    <row r="106" spans="1:16" ht="66" customHeight="1">
      <c r="A106" s="310">
        <v>95</v>
      </c>
      <c r="B106" s="105" t="s">
        <v>4153</v>
      </c>
      <c r="C106" s="72">
        <v>0</v>
      </c>
      <c r="D106" s="311" t="s">
        <v>2280</v>
      </c>
      <c r="E106" s="105" t="s">
        <v>4186</v>
      </c>
      <c r="F106" s="144" t="s">
        <v>4439</v>
      </c>
      <c r="G106" s="403"/>
      <c r="H106" s="403"/>
      <c r="I106" s="403" t="s">
        <v>4068</v>
      </c>
      <c r="J106" s="415">
        <v>46109</v>
      </c>
      <c r="K106" s="416" t="s">
        <v>2</v>
      </c>
      <c r="P106" s="147"/>
    </row>
    <row r="107" spans="1:16" ht="66" customHeight="1">
      <c r="A107" s="310">
        <v>96</v>
      </c>
      <c r="B107" s="105" t="s">
        <v>4154</v>
      </c>
      <c r="C107" s="72">
        <v>0</v>
      </c>
      <c r="D107" s="311" t="s">
        <v>2280</v>
      </c>
      <c r="E107" s="105" t="s">
        <v>4186</v>
      </c>
      <c r="F107" s="144" t="s">
        <v>4437</v>
      </c>
      <c r="G107" s="403"/>
      <c r="H107" s="403"/>
      <c r="I107" s="403" t="s">
        <v>4068</v>
      </c>
      <c r="J107" s="415">
        <v>46109</v>
      </c>
      <c r="K107" s="416" t="s">
        <v>2</v>
      </c>
      <c r="P107" s="147"/>
    </row>
    <row r="108" spans="1:16" ht="66" customHeight="1">
      <c r="A108" s="310">
        <v>97</v>
      </c>
      <c r="B108" s="105" t="s">
        <v>4155</v>
      </c>
      <c r="C108" s="72">
        <v>0</v>
      </c>
      <c r="D108" s="311" t="s">
        <v>2280</v>
      </c>
      <c r="E108" s="105" t="s">
        <v>4186</v>
      </c>
      <c r="F108" s="144" t="s">
        <v>4177</v>
      </c>
      <c r="G108" s="403"/>
      <c r="H108" s="403"/>
      <c r="I108" s="403" t="s">
        <v>4068</v>
      </c>
      <c r="J108" s="403"/>
      <c r="K108" s="403" t="s">
        <v>8</v>
      </c>
      <c r="P108" s="147"/>
    </row>
    <row r="109" spans="1:16" ht="94.95" customHeight="1">
      <c r="A109" s="310">
        <v>98</v>
      </c>
      <c r="B109" s="105" t="s">
        <v>4156</v>
      </c>
      <c r="C109" s="72">
        <v>0</v>
      </c>
      <c r="D109" s="311" t="s">
        <v>2280</v>
      </c>
      <c r="E109" s="105" t="s">
        <v>4187</v>
      </c>
      <c r="F109" s="144" t="s">
        <v>4178</v>
      </c>
      <c r="G109" s="403"/>
      <c r="H109" s="403"/>
      <c r="I109" s="403" t="s">
        <v>4068</v>
      </c>
      <c r="J109" s="417">
        <v>46109</v>
      </c>
      <c r="K109" s="418" t="s">
        <v>2</v>
      </c>
      <c r="P109" s="147"/>
    </row>
    <row r="110" spans="1:16" ht="94.95" customHeight="1">
      <c r="A110" s="310">
        <v>99</v>
      </c>
      <c r="B110" s="105" t="s">
        <v>4157</v>
      </c>
      <c r="C110" s="72">
        <v>0</v>
      </c>
      <c r="D110" s="311" t="s">
        <v>2280</v>
      </c>
      <c r="E110" s="105" t="s">
        <v>4187</v>
      </c>
      <c r="F110" s="144" t="s">
        <v>4179</v>
      </c>
      <c r="G110" s="403"/>
      <c r="H110" s="403"/>
      <c r="I110" s="403" t="s">
        <v>4068</v>
      </c>
      <c r="J110" s="417">
        <v>46109</v>
      </c>
      <c r="K110" s="418" t="s">
        <v>2</v>
      </c>
      <c r="P110" s="147"/>
    </row>
    <row r="111" spans="1:16" ht="94.95" customHeight="1">
      <c r="A111" s="310">
        <v>100</v>
      </c>
      <c r="B111" s="105" t="s">
        <v>4158</v>
      </c>
      <c r="C111" s="72">
        <v>0</v>
      </c>
      <c r="D111" s="311" t="s">
        <v>2280</v>
      </c>
      <c r="E111" s="105" t="s">
        <v>4187</v>
      </c>
      <c r="F111" s="144" t="s">
        <v>4180</v>
      </c>
      <c r="G111" s="403"/>
      <c r="H111" s="403"/>
      <c r="I111" s="403" t="s">
        <v>4068</v>
      </c>
      <c r="J111" s="417">
        <v>46111</v>
      </c>
      <c r="K111" s="418" t="s">
        <v>2</v>
      </c>
      <c r="P111" s="147"/>
    </row>
    <row r="112" spans="1:16" ht="94.95" customHeight="1">
      <c r="A112" s="310">
        <v>101</v>
      </c>
      <c r="B112" s="105" t="s">
        <v>4159</v>
      </c>
      <c r="C112" s="72">
        <v>0</v>
      </c>
      <c r="D112" s="311" t="s">
        <v>2280</v>
      </c>
      <c r="E112" s="105" t="s">
        <v>4187</v>
      </c>
      <c r="F112" s="144" t="s">
        <v>4170</v>
      </c>
      <c r="G112" s="403"/>
      <c r="H112" s="403"/>
      <c r="I112" s="403" t="s">
        <v>4068</v>
      </c>
      <c r="J112" s="417">
        <v>46109</v>
      </c>
      <c r="K112" s="418" t="s">
        <v>2</v>
      </c>
      <c r="P112" s="147"/>
    </row>
    <row r="113" spans="1:16" ht="94.95" customHeight="1">
      <c r="A113" s="310">
        <v>102</v>
      </c>
      <c r="B113" s="105" t="s">
        <v>4160</v>
      </c>
      <c r="C113" s="72">
        <v>0</v>
      </c>
      <c r="D113" s="311" t="s">
        <v>2280</v>
      </c>
      <c r="E113" s="105" t="s">
        <v>4187</v>
      </c>
      <c r="F113" s="144" t="s">
        <v>4181</v>
      </c>
      <c r="G113" s="403"/>
      <c r="H113" s="403"/>
      <c r="I113" s="403" t="s">
        <v>4068</v>
      </c>
      <c r="J113" s="417">
        <v>46109</v>
      </c>
      <c r="K113" s="418" t="s">
        <v>2</v>
      </c>
      <c r="P113" s="147"/>
    </row>
    <row r="114" spans="1:16" ht="94.95" customHeight="1">
      <c r="A114" s="310">
        <v>103</v>
      </c>
      <c r="B114" s="105" t="s">
        <v>4161</v>
      </c>
      <c r="C114" s="72">
        <v>0</v>
      </c>
      <c r="D114" s="311" t="s">
        <v>2280</v>
      </c>
      <c r="E114" s="105" t="s">
        <v>4187</v>
      </c>
      <c r="F114" s="144" t="s">
        <v>4167</v>
      </c>
      <c r="G114" s="403"/>
      <c r="H114" s="403"/>
      <c r="I114" s="403" t="s">
        <v>4068</v>
      </c>
      <c r="J114" s="417">
        <v>46109</v>
      </c>
      <c r="K114" s="418" t="s">
        <v>2</v>
      </c>
      <c r="P114" s="147"/>
    </row>
    <row r="115" spans="1:16" ht="94.95" customHeight="1">
      <c r="A115" s="310">
        <v>104</v>
      </c>
      <c r="B115" s="105" t="s">
        <v>4162</v>
      </c>
      <c r="C115" s="72">
        <v>0</v>
      </c>
      <c r="D115" s="311" t="s">
        <v>2280</v>
      </c>
      <c r="E115" s="105" t="s">
        <v>4187</v>
      </c>
      <c r="F115" s="144" t="s">
        <v>4182</v>
      </c>
      <c r="G115" s="403"/>
      <c r="H115" s="403"/>
      <c r="I115" s="403" t="s">
        <v>4068</v>
      </c>
      <c r="J115" s="403"/>
      <c r="K115" s="403" t="s">
        <v>8</v>
      </c>
    </row>
    <row r="116" spans="1:16" ht="66" customHeight="1">
      <c r="A116" s="310">
        <v>105</v>
      </c>
      <c r="B116" s="105" t="s">
        <v>4188</v>
      </c>
      <c r="C116" s="72">
        <v>0</v>
      </c>
      <c r="D116" s="311" t="s">
        <v>2280</v>
      </c>
      <c r="E116" s="105" t="s">
        <v>4195</v>
      </c>
      <c r="F116" s="144" t="s">
        <v>4432</v>
      </c>
      <c r="G116" s="403"/>
      <c r="H116" s="403"/>
      <c r="I116" s="403" t="s">
        <v>4068</v>
      </c>
      <c r="J116" s="415">
        <v>46109</v>
      </c>
      <c r="K116" s="416" t="s">
        <v>2</v>
      </c>
      <c r="P116" s="147"/>
    </row>
    <row r="117" spans="1:16" ht="66" customHeight="1">
      <c r="A117" s="310">
        <v>106</v>
      </c>
      <c r="B117" s="105" t="s">
        <v>4189</v>
      </c>
      <c r="C117" s="72">
        <v>0</v>
      </c>
      <c r="D117" s="311" t="s">
        <v>2280</v>
      </c>
      <c r="E117" s="105" t="s">
        <v>4195</v>
      </c>
      <c r="F117" s="144" t="s">
        <v>4438</v>
      </c>
      <c r="G117" s="403"/>
      <c r="H117" s="403"/>
      <c r="I117" s="403" t="s">
        <v>4068</v>
      </c>
      <c r="J117" s="415">
        <v>46109</v>
      </c>
      <c r="K117" s="416" t="s">
        <v>2</v>
      </c>
      <c r="P117" s="147"/>
    </row>
    <row r="118" spans="1:16" ht="66" customHeight="1">
      <c r="A118" s="310">
        <v>107</v>
      </c>
      <c r="B118" s="105" t="s">
        <v>4190</v>
      </c>
      <c r="C118" s="72">
        <v>0</v>
      </c>
      <c r="D118" s="311" t="s">
        <v>2280</v>
      </c>
      <c r="E118" s="105" t="s">
        <v>4195</v>
      </c>
      <c r="F118" s="144" t="s">
        <v>4433</v>
      </c>
      <c r="G118" s="403"/>
      <c r="H118" s="403"/>
      <c r="I118" s="403" t="s">
        <v>4068</v>
      </c>
      <c r="J118" s="415">
        <v>46109</v>
      </c>
      <c r="K118" s="416" t="s">
        <v>2</v>
      </c>
      <c r="P118" s="147"/>
    </row>
    <row r="119" spans="1:16" ht="66" customHeight="1">
      <c r="A119" s="310">
        <v>108</v>
      </c>
      <c r="B119" s="105" t="s">
        <v>4191</v>
      </c>
      <c r="C119" s="72">
        <v>0</v>
      </c>
      <c r="D119" s="311" t="s">
        <v>2280</v>
      </c>
      <c r="E119" s="105" t="s">
        <v>4195</v>
      </c>
      <c r="F119" s="144" t="s">
        <v>4440</v>
      </c>
      <c r="G119" s="403"/>
      <c r="H119" s="403"/>
      <c r="I119" s="403" t="s">
        <v>4068</v>
      </c>
      <c r="J119" s="415">
        <v>46109</v>
      </c>
      <c r="K119" s="416" t="s">
        <v>2</v>
      </c>
      <c r="P119" s="147"/>
    </row>
    <row r="120" spans="1:16" ht="66" customHeight="1">
      <c r="A120" s="310">
        <v>109</v>
      </c>
      <c r="B120" s="105" t="s">
        <v>4192</v>
      </c>
      <c r="C120" s="72">
        <v>0</v>
      </c>
      <c r="D120" s="311" t="s">
        <v>2280</v>
      </c>
      <c r="E120" s="105" t="s">
        <v>4195</v>
      </c>
      <c r="F120" s="144" t="s">
        <v>4437</v>
      </c>
      <c r="G120" s="403"/>
      <c r="H120" s="403"/>
      <c r="I120" s="403" t="s">
        <v>4068</v>
      </c>
      <c r="J120" s="415">
        <v>46109</v>
      </c>
      <c r="K120" s="416" t="s">
        <v>2</v>
      </c>
      <c r="P120" s="147"/>
    </row>
    <row r="121" spans="1:16" ht="66" customHeight="1">
      <c r="A121" s="310">
        <v>110</v>
      </c>
      <c r="B121" s="105" t="s">
        <v>4193</v>
      </c>
      <c r="C121" s="72">
        <v>0</v>
      </c>
      <c r="D121" s="311" t="s">
        <v>2280</v>
      </c>
      <c r="E121" s="105" t="s">
        <v>4195</v>
      </c>
      <c r="F121" s="144" t="s">
        <v>4194</v>
      </c>
      <c r="G121" s="403"/>
      <c r="H121" s="403"/>
      <c r="I121" s="403" t="s">
        <v>4068</v>
      </c>
      <c r="J121" s="403"/>
      <c r="K121" s="403" t="s">
        <v>8</v>
      </c>
      <c r="P121" s="147"/>
    </row>
    <row r="122" spans="1:16" ht="66" customHeight="1">
      <c r="A122" s="310">
        <v>111</v>
      </c>
      <c r="B122" s="105" t="s">
        <v>4196</v>
      </c>
      <c r="C122" s="72">
        <v>0</v>
      </c>
      <c r="D122" s="311" t="s">
        <v>2280</v>
      </c>
      <c r="E122" s="105" t="s">
        <v>4310</v>
      </c>
      <c r="F122" s="144" t="s">
        <v>4438</v>
      </c>
      <c r="G122" s="403"/>
      <c r="H122" s="403"/>
      <c r="I122" s="403" t="s">
        <v>4323</v>
      </c>
      <c r="J122" s="415">
        <v>46111</v>
      </c>
      <c r="K122" s="416" t="s">
        <v>2</v>
      </c>
      <c r="P122" s="147"/>
    </row>
    <row r="123" spans="1:16" ht="66" customHeight="1">
      <c r="A123" s="310">
        <v>112</v>
      </c>
      <c r="B123" s="105" t="s">
        <v>4197</v>
      </c>
      <c r="C123" s="72">
        <v>0</v>
      </c>
      <c r="D123" s="311" t="s">
        <v>2280</v>
      </c>
      <c r="E123" s="105" t="s">
        <v>4310</v>
      </c>
      <c r="F123" s="144" t="s">
        <v>4441</v>
      </c>
      <c r="G123" s="403"/>
      <c r="H123" s="403"/>
      <c r="I123" s="403" t="s">
        <v>4323</v>
      </c>
      <c r="J123" s="415">
        <v>46111</v>
      </c>
      <c r="K123" s="416" t="s">
        <v>2</v>
      </c>
      <c r="P123" s="147"/>
    </row>
    <row r="124" spans="1:16" ht="66" customHeight="1">
      <c r="A124" s="310">
        <v>113</v>
      </c>
      <c r="B124" s="105" t="s">
        <v>4198</v>
      </c>
      <c r="C124" s="72">
        <v>0</v>
      </c>
      <c r="D124" s="311" t="s">
        <v>2280</v>
      </c>
      <c r="E124" s="105" t="s">
        <v>4310</v>
      </c>
      <c r="F124" s="144" t="s">
        <v>4440</v>
      </c>
      <c r="G124" s="403"/>
      <c r="H124" s="403"/>
      <c r="I124" s="403" t="s">
        <v>4323</v>
      </c>
      <c r="J124" s="415">
        <v>46111</v>
      </c>
      <c r="K124" s="416" t="s">
        <v>2</v>
      </c>
      <c r="P124" s="147"/>
    </row>
    <row r="125" spans="1:16" ht="66" customHeight="1">
      <c r="A125" s="310">
        <v>114</v>
      </c>
      <c r="B125" s="105" t="s">
        <v>4199</v>
      </c>
      <c r="C125" s="72">
        <v>0</v>
      </c>
      <c r="D125" s="311" t="s">
        <v>2280</v>
      </c>
      <c r="E125" s="105" t="s">
        <v>4310</v>
      </c>
      <c r="F125" s="144" t="s">
        <v>4433</v>
      </c>
      <c r="G125" s="403"/>
      <c r="H125" s="403"/>
      <c r="I125" s="403" t="s">
        <v>4323</v>
      </c>
      <c r="J125" s="415">
        <v>46111</v>
      </c>
      <c r="K125" s="416" t="s">
        <v>2</v>
      </c>
      <c r="P125" s="147"/>
    </row>
    <row r="126" spans="1:16" ht="66" customHeight="1">
      <c r="A126" s="310">
        <v>115</v>
      </c>
      <c r="B126" s="105" t="s">
        <v>4200</v>
      </c>
      <c r="C126" s="72">
        <v>0</v>
      </c>
      <c r="D126" s="311" t="s">
        <v>2280</v>
      </c>
      <c r="E126" s="105" t="s">
        <v>4310</v>
      </c>
      <c r="F126" s="144" t="s">
        <v>4437</v>
      </c>
      <c r="G126" s="403"/>
      <c r="H126" s="403"/>
      <c r="I126" s="403" t="s">
        <v>4323</v>
      </c>
      <c r="J126" s="415">
        <v>46111</v>
      </c>
      <c r="K126" s="416" t="s">
        <v>2</v>
      </c>
    </row>
    <row r="127" spans="1:16" ht="66" customHeight="1">
      <c r="A127" s="310">
        <v>116</v>
      </c>
      <c r="B127" s="105" t="s">
        <v>4201</v>
      </c>
      <c r="C127" s="72">
        <v>0</v>
      </c>
      <c r="D127" s="311" t="s">
        <v>2280</v>
      </c>
      <c r="E127" s="105" t="s">
        <v>4310</v>
      </c>
      <c r="F127" s="144" t="s">
        <v>4442</v>
      </c>
      <c r="G127" s="403"/>
      <c r="H127" s="403"/>
      <c r="I127" s="403" t="s">
        <v>4323</v>
      </c>
      <c r="J127" s="415">
        <v>46111</v>
      </c>
      <c r="K127" s="416" t="s">
        <v>2</v>
      </c>
      <c r="P127" s="147"/>
    </row>
    <row r="128" spans="1:16" ht="66" customHeight="1">
      <c r="A128" s="310">
        <v>117</v>
      </c>
      <c r="B128" s="105" t="s">
        <v>4202</v>
      </c>
      <c r="C128" s="72">
        <v>0</v>
      </c>
      <c r="D128" s="311" t="s">
        <v>2280</v>
      </c>
      <c r="E128" s="105" t="s">
        <v>4310</v>
      </c>
      <c r="F128" s="144" t="s">
        <v>4169</v>
      </c>
      <c r="G128" s="403"/>
      <c r="H128" s="403"/>
      <c r="I128" s="403" t="s">
        <v>4323</v>
      </c>
      <c r="J128" s="403"/>
      <c r="K128" s="403" t="s">
        <v>8</v>
      </c>
      <c r="P128" s="147"/>
    </row>
    <row r="129" spans="1:16" ht="66" customHeight="1">
      <c r="A129" s="310">
        <v>118</v>
      </c>
      <c r="B129" s="105" t="s">
        <v>4203</v>
      </c>
      <c r="C129" s="72">
        <v>0</v>
      </c>
      <c r="D129" s="311" t="s">
        <v>2280</v>
      </c>
      <c r="E129" s="105" t="s">
        <v>4311</v>
      </c>
      <c r="F129" s="144" t="s">
        <v>4438</v>
      </c>
      <c r="G129" s="403"/>
      <c r="H129" s="403"/>
      <c r="I129" s="403" t="s">
        <v>4323</v>
      </c>
      <c r="J129" s="417">
        <v>46111</v>
      </c>
      <c r="K129" s="418" t="s">
        <v>2</v>
      </c>
      <c r="P129" s="147"/>
    </row>
    <row r="130" spans="1:16" ht="66" customHeight="1">
      <c r="A130" s="310">
        <v>119</v>
      </c>
      <c r="B130" s="105" t="s">
        <v>4204</v>
      </c>
      <c r="C130" s="72">
        <v>0</v>
      </c>
      <c r="D130" s="311" t="s">
        <v>2280</v>
      </c>
      <c r="E130" s="105" t="s">
        <v>4311</v>
      </c>
      <c r="F130" s="144" t="s">
        <v>4441</v>
      </c>
      <c r="G130" s="403"/>
      <c r="H130" s="403"/>
      <c r="I130" s="403" t="s">
        <v>4323</v>
      </c>
      <c r="J130" s="417">
        <v>46111</v>
      </c>
      <c r="K130" s="418" t="s">
        <v>2</v>
      </c>
      <c r="P130" s="147"/>
    </row>
    <row r="131" spans="1:16" ht="66" customHeight="1">
      <c r="A131" s="310">
        <v>120</v>
      </c>
      <c r="B131" s="105" t="s">
        <v>4205</v>
      </c>
      <c r="C131" s="72">
        <v>0</v>
      </c>
      <c r="D131" s="311" t="s">
        <v>2280</v>
      </c>
      <c r="E131" s="105" t="s">
        <v>4311</v>
      </c>
      <c r="F131" s="144" t="s">
        <v>4443</v>
      </c>
      <c r="G131" s="403"/>
      <c r="H131" s="403"/>
      <c r="I131" s="403" t="s">
        <v>4323</v>
      </c>
      <c r="J131" s="417">
        <v>46111</v>
      </c>
      <c r="K131" s="418" t="s">
        <v>2</v>
      </c>
      <c r="P131" s="147"/>
    </row>
    <row r="132" spans="1:16" ht="66" customHeight="1">
      <c r="A132" s="310">
        <v>121</v>
      </c>
      <c r="B132" s="105" t="s">
        <v>4206</v>
      </c>
      <c r="C132" s="72">
        <v>0</v>
      </c>
      <c r="D132" s="311" t="s">
        <v>2280</v>
      </c>
      <c r="E132" s="105" t="s">
        <v>4311</v>
      </c>
      <c r="F132" s="144" t="s">
        <v>4444</v>
      </c>
      <c r="G132" s="403"/>
      <c r="H132" s="403"/>
      <c r="I132" s="403" t="s">
        <v>4323</v>
      </c>
      <c r="J132" s="417">
        <v>46111</v>
      </c>
      <c r="K132" s="418" t="s">
        <v>2</v>
      </c>
      <c r="P132" s="147"/>
    </row>
    <row r="133" spans="1:16" ht="66" customHeight="1">
      <c r="A133" s="310">
        <v>122</v>
      </c>
      <c r="B133" s="105" t="s">
        <v>4207</v>
      </c>
      <c r="C133" s="72">
        <v>0</v>
      </c>
      <c r="D133" s="311" t="s">
        <v>2280</v>
      </c>
      <c r="E133" s="105" t="s">
        <v>4311</v>
      </c>
      <c r="F133" s="144" t="s">
        <v>4445</v>
      </c>
      <c r="G133" s="403"/>
      <c r="H133" s="403"/>
      <c r="I133" s="403" t="s">
        <v>4323</v>
      </c>
      <c r="J133" s="417">
        <v>46111</v>
      </c>
      <c r="K133" s="418" t="s">
        <v>2</v>
      </c>
      <c r="P133" s="147"/>
    </row>
    <row r="134" spans="1:16" ht="66" customHeight="1">
      <c r="A134" s="310">
        <v>123</v>
      </c>
      <c r="B134" s="105" t="s">
        <v>4208</v>
      </c>
      <c r="C134" s="72">
        <v>0</v>
      </c>
      <c r="D134" s="311" t="s">
        <v>2280</v>
      </c>
      <c r="E134" s="105" t="s">
        <v>4311</v>
      </c>
      <c r="F134" s="144" t="s">
        <v>4437</v>
      </c>
      <c r="G134" s="403"/>
      <c r="H134" s="403"/>
      <c r="I134" s="403" t="s">
        <v>4323</v>
      </c>
      <c r="J134" s="417">
        <v>46111</v>
      </c>
      <c r="K134" s="418" t="s">
        <v>2</v>
      </c>
      <c r="P134" s="147"/>
    </row>
    <row r="135" spans="1:16" ht="66" customHeight="1">
      <c r="A135" s="310">
        <v>124</v>
      </c>
      <c r="B135" s="105" t="s">
        <v>4209</v>
      </c>
      <c r="C135" s="72">
        <v>0</v>
      </c>
      <c r="D135" s="311" t="s">
        <v>2280</v>
      </c>
      <c r="E135" s="105" t="s">
        <v>4311</v>
      </c>
      <c r="F135" s="144" t="s">
        <v>4169</v>
      </c>
      <c r="G135" s="403"/>
      <c r="H135" s="403"/>
      <c r="I135" s="403" t="s">
        <v>4323</v>
      </c>
      <c r="J135" s="403"/>
      <c r="K135" s="403" t="s">
        <v>8</v>
      </c>
      <c r="P135" s="147"/>
    </row>
    <row r="136" spans="1:16" ht="66" customHeight="1">
      <c r="A136" s="310">
        <v>125</v>
      </c>
      <c r="B136" s="105" t="s">
        <v>4210</v>
      </c>
      <c r="C136" s="72">
        <v>0</v>
      </c>
      <c r="D136" s="311" t="s">
        <v>2280</v>
      </c>
      <c r="E136" s="105" t="s">
        <v>4311</v>
      </c>
      <c r="F136" s="144" t="s">
        <v>4170</v>
      </c>
      <c r="G136" s="403"/>
      <c r="H136" s="403"/>
      <c r="I136" s="403" t="s">
        <v>4323</v>
      </c>
      <c r="J136" s="403"/>
      <c r="K136" s="403" t="s">
        <v>8</v>
      </c>
      <c r="P136" s="147"/>
    </row>
    <row r="137" spans="1:16" ht="66" customHeight="1">
      <c r="A137" s="310">
        <v>126</v>
      </c>
      <c r="B137" s="105" t="s">
        <v>4211</v>
      </c>
      <c r="C137" s="72">
        <v>0</v>
      </c>
      <c r="D137" s="311" t="s">
        <v>2280</v>
      </c>
      <c r="E137" s="105" t="s">
        <v>4312</v>
      </c>
      <c r="F137" s="144" t="s">
        <v>4288</v>
      </c>
      <c r="G137" s="403"/>
      <c r="H137" s="403"/>
      <c r="I137" s="403" t="s">
        <v>4323</v>
      </c>
      <c r="J137" s="403"/>
      <c r="K137" s="403" t="s">
        <v>8</v>
      </c>
    </row>
    <row r="138" spans="1:16" ht="66" customHeight="1">
      <c r="A138" s="310">
        <v>127</v>
      </c>
      <c r="B138" s="105" t="s">
        <v>4212</v>
      </c>
      <c r="C138" s="72">
        <v>0</v>
      </c>
      <c r="D138" s="311" t="s">
        <v>2280</v>
      </c>
      <c r="E138" s="105" t="s">
        <v>4312</v>
      </c>
      <c r="F138" s="144" t="s">
        <v>4289</v>
      </c>
      <c r="G138" s="403"/>
      <c r="H138" s="403"/>
      <c r="I138" s="403" t="s">
        <v>4323</v>
      </c>
      <c r="J138" s="403"/>
      <c r="K138" s="403" t="s">
        <v>8</v>
      </c>
      <c r="P138" s="147"/>
    </row>
    <row r="139" spans="1:16" ht="66" customHeight="1">
      <c r="A139" s="310">
        <v>128</v>
      </c>
      <c r="B139" s="105" t="s">
        <v>4213</v>
      </c>
      <c r="C139" s="72">
        <v>0</v>
      </c>
      <c r="D139" s="311" t="s">
        <v>2280</v>
      </c>
      <c r="E139" s="105" t="s">
        <v>4312</v>
      </c>
      <c r="F139" s="144" t="s">
        <v>4290</v>
      </c>
      <c r="G139" s="403"/>
      <c r="H139" s="403"/>
      <c r="I139" s="403" t="s">
        <v>4323</v>
      </c>
      <c r="J139" s="403"/>
      <c r="K139" s="403" t="s">
        <v>8</v>
      </c>
      <c r="P139" s="147"/>
    </row>
    <row r="140" spans="1:16" ht="66" customHeight="1">
      <c r="A140" s="310">
        <v>129</v>
      </c>
      <c r="B140" s="105" t="s">
        <v>4214</v>
      </c>
      <c r="C140" s="72">
        <v>0</v>
      </c>
      <c r="D140" s="311" t="s">
        <v>2280</v>
      </c>
      <c r="E140" s="105" t="s">
        <v>4312</v>
      </c>
      <c r="F140" s="144" t="s">
        <v>4291</v>
      </c>
      <c r="G140" s="403"/>
      <c r="H140" s="403"/>
      <c r="I140" s="403" t="s">
        <v>4323</v>
      </c>
      <c r="J140" s="403"/>
      <c r="K140" s="403" t="s">
        <v>8</v>
      </c>
      <c r="P140" s="147"/>
    </row>
    <row r="141" spans="1:16" ht="66" customHeight="1">
      <c r="A141" s="310">
        <v>130</v>
      </c>
      <c r="B141" s="105" t="s">
        <v>4215</v>
      </c>
      <c r="C141" s="72">
        <v>0</v>
      </c>
      <c r="D141" s="311" t="s">
        <v>2280</v>
      </c>
      <c r="E141" s="105" t="s">
        <v>4312</v>
      </c>
      <c r="F141" s="144" t="s">
        <v>4167</v>
      </c>
      <c r="G141" s="403"/>
      <c r="H141" s="403"/>
      <c r="I141" s="403" t="s">
        <v>4323</v>
      </c>
      <c r="J141" s="403"/>
      <c r="K141" s="403" t="s">
        <v>8</v>
      </c>
      <c r="P141" s="147"/>
    </row>
    <row r="142" spans="1:16" ht="66" customHeight="1">
      <c r="A142" s="310">
        <v>131</v>
      </c>
      <c r="B142" s="105" t="s">
        <v>4216</v>
      </c>
      <c r="C142" s="72">
        <v>0</v>
      </c>
      <c r="D142" s="311" t="s">
        <v>2280</v>
      </c>
      <c r="E142" s="105" t="s">
        <v>4312</v>
      </c>
      <c r="F142" s="144" t="s">
        <v>4168</v>
      </c>
      <c r="G142" s="403"/>
      <c r="H142" s="403"/>
      <c r="I142" s="403" t="s">
        <v>4323</v>
      </c>
      <c r="J142" s="403"/>
      <c r="K142" s="403" t="s">
        <v>8</v>
      </c>
      <c r="P142" s="147"/>
    </row>
    <row r="143" spans="1:16" ht="66" customHeight="1">
      <c r="A143" s="310">
        <v>132</v>
      </c>
      <c r="B143" s="105" t="s">
        <v>4217</v>
      </c>
      <c r="C143" s="72">
        <v>0</v>
      </c>
      <c r="D143" s="311" t="s">
        <v>2280</v>
      </c>
      <c r="E143" s="105" t="s">
        <v>4313</v>
      </c>
      <c r="F143" s="144" t="s">
        <v>4292</v>
      </c>
      <c r="G143" s="403"/>
      <c r="H143" s="403"/>
      <c r="I143" s="403" t="s">
        <v>4323</v>
      </c>
      <c r="J143" s="403"/>
      <c r="K143" s="403" t="s">
        <v>8</v>
      </c>
      <c r="P143" s="147"/>
    </row>
    <row r="144" spans="1:16" ht="66" customHeight="1">
      <c r="A144" s="310">
        <v>133</v>
      </c>
      <c r="B144" s="105" t="s">
        <v>4218</v>
      </c>
      <c r="C144" s="72">
        <v>0</v>
      </c>
      <c r="D144" s="311" t="s">
        <v>2280</v>
      </c>
      <c r="E144" s="105" t="s">
        <v>4313</v>
      </c>
      <c r="F144" s="144" t="s">
        <v>4293</v>
      </c>
      <c r="G144" s="403"/>
      <c r="H144" s="403"/>
      <c r="I144" s="403" t="s">
        <v>4323</v>
      </c>
      <c r="J144" s="403"/>
      <c r="K144" s="403" t="s">
        <v>8</v>
      </c>
      <c r="P144" s="147"/>
    </row>
    <row r="145" spans="1:16" ht="66" customHeight="1">
      <c r="A145" s="310">
        <v>134</v>
      </c>
      <c r="B145" s="105" t="s">
        <v>4219</v>
      </c>
      <c r="C145" s="72">
        <v>0</v>
      </c>
      <c r="D145" s="311" t="s">
        <v>2280</v>
      </c>
      <c r="E145" s="105" t="s">
        <v>4314</v>
      </c>
      <c r="F145" s="144" t="s">
        <v>4292</v>
      </c>
      <c r="G145" s="403"/>
      <c r="H145" s="403"/>
      <c r="I145" s="403" t="s">
        <v>4323</v>
      </c>
      <c r="J145" s="403"/>
      <c r="K145" s="403" t="s">
        <v>8</v>
      </c>
      <c r="P145" s="147"/>
    </row>
    <row r="146" spans="1:16" ht="66" customHeight="1">
      <c r="A146" s="310">
        <v>135</v>
      </c>
      <c r="B146" s="105" t="s">
        <v>4220</v>
      </c>
      <c r="C146" s="72">
        <v>0</v>
      </c>
      <c r="D146" s="311" t="s">
        <v>2280</v>
      </c>
      <c r="E146" s="105" t="s">
        <v>4314</v>
      </c>
      <c r="F146" s="144" t="s">
        <v>4293</v>
      </c>
      <c r="G146" s="403"/>
      <c r="H146" s="403"/>
      <c r="I146" s="403" t="s">
        <v>4323</v>
      </c>
      <c r="J146" s="403"/>
      <c r="K146" s="403" t="s">
        <v>8</v>
      </c>
      <c r="P146" s="147"/>
    </row>
    <row r="147" spans="1:16" ht="66" customHeight="1">
      <c r="A147" s="310">
        <v>136</v>
      </c>
      <c r="B147" s="105" t="s">
        <v>4221</v>
      </c>
      <c r="C147" s="72">
        <v>0</v>
      </c>
      <c r="D147" s="311" t="s">
        <v>2280</v>
      </c>
      <c r="E147" s="105" t="s">
        <v>4315</v>
      </c>
      <c r="F147" s="144" t="s">
        <v>4292</v>
      </c>
      <c r="G147" s="403"/>
      <c r="H147" s="403"/>
      <c r="I147" s="403" t="s">
        <v>4323</v>
      </c>
      <c r="J147" s="403"/>
      <c r="K147" s="403" t="s">
        <v>8</v>
      </c>
      <c r="P147" s="147"/>
    </row>
    <row r="148" spans="1:16" ht="66" customHeight="1">
      <c r="A148" s="310">
        <v>137</v>
      </c>
      <c r="B148" s="105" t="s">
        <v>4222</v>
      </c>
      <c r="C148" s="72">
        <v>0</v>
      </c>
      <c r="D148" s="311" t="s">
        <v>2280</v>
      </c>
      <c r="E148" s="105" t="s">
        <v>4315</v>
      </c>
      <c r="F148" s="144" t="s">
        <v>4293</v>
      </c>
      <c r="G148" s="403"/>
      <c r="H148" s="403"/>
      <c r="I148" s="403" t="s">
        <v>4323</v>
      </c>
      <c r="J148" s="403"/>
      <c r="K148" s="403" t="s">
        <v>8</v>
      </c>
    </row>
    <row r="149" spans="1:16" ht="66" customHeight="1">
      <c r="A149" s="310">
        <v>138</v>
      </c>
      <c r="B149" s="105" t="s">
        <v>4223</v>
      </c>
      <c r="C149" s="72">
        <v>0</v>
      </c>
      <c r="D149" s="311" t="s">
        <v>2280</v>
      </c>
      <c r="E149" s="369" t="s">
        <v>4313</v>
      </c>
      <c r="F149" s="144" t="s">
        <v>4294</v>
      </c>
      <c r="G149" s="403"/>
      <c r="H149" s="403"/>
      <c r="I149" s="403" t="s">
        <v>4323</v>
      </c>
      <c r="J149" s="403"/>
      <c r="K149" s="403" t="s">
        <v>8</v>
      </c>
      <c r="P149" s="147"/>
    </row>
    <row r="150" spans="1:16" ht="66" customHeight="1">
      <c r="A150" s="310">
        <v>139</v>
      </c>
      <c r="B150" s="105" t="s">
        <v>4224</v>
      </c>
      <c r="C150" s="72">
        <v>0</v>
      </c>
      <c r="D150" s="311" t="s">
        <v>2280</v>
      </c>
      <c r="E150" s="369" t="s">
        <v>4313</v>
      </c>
      <c r="F150" s="144" t="s">
        <v>4295</v>
      </c>
      <c r="G150" s="403"/>
      <c r="H150" s="403"/>
      <c r="I150" s="403" t="s">
        <v>4323</v>
      </c>
      <c r="J150" s="403"/>
      <c r="K150" s="403" t="s">
        <v>8</v>
      </c>
      <c r="P150" s="147"/>
    </row>
    <row r="151" spans="1:16" ht="66" customHeight="1">
      <c r="A151" s="310">
        <v>140</v>
      </c>
      <c r="B151" s="105" t="s">
        <v>4225</v>
      </c>
      <c r="C151" s="72">
        <v>0</v>
      </c>
      <c r="D151" s="311" t="s">
        <v>2280</v>
      </c>
      <c r="E151" s="369" t="s">
        <v>4313</v>
      </c>
      <c r="F151" s="144" t="s">
        <v>4296</v>
      </c>
      <c r="G151" s="403"/>
      <c r="H151" s="403"/>
      <c r="I151" s="403" t="s">
        <v>4323</v>
      </c>
      <c r="J151" s="403"/>
      <c r="K151" s="403" t="s">
        <v>8</v>
      </c>
      <c r="P151" s="147"/>
    </row>
    <row r="152" spans="1:16" ht="66" customHeight="1">
      <c r="A152" s="310">
        <v>141</v>
      </c>
      <c r="B152" s="105" t="s">
        <v>4226</v>
      </c>
      <c r="C152" s="72">
        <v>0</v>
      </c>
      <c r="D152" s="311" t="s">
        <v>2280</v>
      </c>
      <c r="E152" s="369" t="s">
        <v>4314</v>
      </c>
      <c r="F152" s="144" t="s">
        <v>4294</v>
      </c>
      <c r="G152" s="403"/>
      <c r="H152" s="403"/>
      <c r="I152" s="403" t="s">
        <v>4323</v>
      </c>
      <c r="J152" s="403"/>
      <c r="K152" s="403" t="s">
        <v>8</v>
      </c>
      <c r="P152" s="147"/>
    </row>
    <row r="153" spans="1:16" ht="66" customHeight="1">
      <c r="A153" s="310">
        <v>142</v>
      </c>
      <c r="B153" s="105" t="s">
        <v>4227</v>
      </c>
      <c r="C153" s="72">
        <v>0</v>
      </c>
      <c r="D153" s="311" t="s">
        <v>2280</v>
      </c>
      <c r="E153" s="369" t="s">
        <v>4314</v>
      </c>
      <c r="F153" s="144" t="s">
        <v>4295</v>
      </c>
      <c r="G153" s="403"/>
      <c r="H153" s="403"/>
      <c r="I153" s="403" t="s">
        <v>4323</v>
      </c>
      <c r="J153" s="403"/>
      <c r="K153" s="403" t="s">
        <v>8</v>
      </c>
      <c r="P153" s="147"/>
    </row>
    <row r="154" spans="1:16" ht="66" customHeight="1">
      <c r="A154" s="310">
        <v>143</v>
      </c>
      <c r="B154" s="105" t="s">
        <v>4228</v>
      </c>
      <c r="C154" s="72">
        <v>0</v>
      </c>
      <c r="D154" s="311" t="s">
        <v>2280</v>
      </c>
      <c r="E154" s="369" t="s">
        <v>4314</v>
      </c>
      <c r="F154" s="144" t="s">
        <v>4296</v>
      </c>
      <c r="G154" s="403"/>
      <c r="H154" s="403"/>
      <c r="I154" s="403" t="s">
        <v>4323</v>
      </c>
      <c r="J154" s="403"/>
      <c r="K154" s="403" t="s">
        <v>8</v>
      </c>
      <c r="P154" s="147"/>
    </row>
    <row r="155" spans="1:16" ht="66" customHeight="1">
      <c r="A155" s="310">
        <v>144</v>
      </c>
      <c r="B155" s="105" t="s">
        <v>4229</v>
      </c>
      <c r="C155" s="72">
        <v>0</v>
      </c>
      <c r="D155" s="311" t="s">
        <v>2280</v>
      </c>
      <c r="E155" s="369" t="s">
        <v>4315</v>
      </c>
      <c r="F155" s="144" t="s">
        <v>4297</v>
      </c>
      <c r="G155" s="403"/>
      <c r="H155" s="403"/>
      <c r="I155" s="403" t="s">
        <v>4323</v>
      </c>
      <c r="J155" s="403"/>
      <c r="K155" s="403" t="s">
        <v>8</v>
      </c>
      <c r="P155" s="147"/>
    </row>
    <row r="156" spans="1:16" ht="66" customHeight="1">
      <c r="A156" s="310">
        <v>145</v>
      </c>
      <c r="B156" s="105" t="s">
        <v>4230</v>
      </c>
      <c r="C156" s="72">
        <v>0</v>
      </c>
      <c r="D156" s="311" t="s">
        <v>2280</v>
      </c>
      <c r="E156" s="369" t="s">
        <v>4315</v>
      </c>
      <c r="F156" s="144" t="s">
        <v>4295</v>
      </c>
      <c r="G156" s="403"/>
      <c r="H156" s="403"/>
      <c r="I156" s="403" t="s">
        <v>4323</v>
      </c>
      <c r="J156" s="403"/>
      <c r="K156" s="403" t="s">
        <v>8</v>
      </c>
      <c r="P156" s="147"/>
    </row>
    <row r="157" spans="1:16" ht="66" customHeight="1">
      <c r="A157" s="310">
        <v>146</v>
      </c>
      <c r="B157" s="105" t="s">
        <v>4231</v>
      </c>
      <c r="C157" s="72">
        <v>0</v>
      </c>
      <c r="D157" s="311" t="s">
        <v>2280</v>
      </c>
      <c r="E157" s="369" t="s">
        <v>4315</v>
      </c>
      <c r="F157" s="144" t="s">
        <v>4296</v>
      </c>
      <c r="G157" s="403"/>
      <c r="H157" s="403"/>
      <c r="I157" s="403" t="s">
        <v>4323</v>
      </c>
      <c r="J157" s="403"/>
      <c r="K157" s="403" t="s">
        <v>8</v>
      </c>
      <c r="P157" s="147"/>
    </row>
    <row r="158" spans="1:16" ht="66" customHeight="1">
      <c r="A158" s="310">
        <v>147</v>
      </c>
      <c r="B158" s="105" t="s">
        <v>4232</v>
      </c>
      <c r="C158" s="72">
        <v>0</v>
      </c>
      <c r="D158" s="311" t="s">
        <v>2280</v>
      </c>
      <c r="E158" s="369" t="s">
        <v>4313</v>
      </c>
      <c r="F158" s="144" t="s">
        <v>4298</v>
      </c>
      <c r="G158" s="403"/>
      <c r="H158" s="403"/>
      <c r="I158" s="403" t="s">
        <v>4323</v>
      </c>
      <c r="J158" s="403"/>
      <c r="K158" s="403" t="s">
        <v>8</v>
      </c>
      <c r="P158" s="147"/>
    </row>
    <row r="159" spans="1:16" ht="66" customHeight="1">
      <c r="A159" s="310">
        <v>148</v>
      </c>
      <c r="B159" s="105" t="s">
        <v>4233</v>
      </c>
      <c r="C159" s="72">
        <v>0</v>
      </c>
      <c r="D159" s="311" t="s">
        <v>2280</v>
      </c>
      <c r="E159" s="369" t="s">
        <v>4313</v>
      </c>
      <c r="F159" s="144" t="s">
        <v>4299</v>
      </c>
      <c r="G159" s="403"/>
      <c r="H159" s="403"/>
      <c r="I159" s="403" t="s">
        <v>4323</v>
      </c>
      <c r="J159" s="403"/>
      <c r="K159" s="403" t="s">
        <v>8</v>
      </c>
    </row>
    <row r="160" spans="1:16" ht="66" customHeight="1">
      <c r="A160" s="310">
        <v>149</v>
      </c>
      <c r="B160" s="105" t="s">
        <v>4234</v>
      </c>
      <c r="C160" s="72">
        <v>0</v>
      </c>
      <c r="D160" s="311" t="s">
        <v>2280</v>
      </c>
      <c r="E160" s="369" t="s">
        <v>4313</v>
      </c>
      <c r="F160" s="144" t="s">
        <v>4300</v>
      </c>
      <c r="G160" s="403"/>
      <c r="H160" s="403"/>
      <c r="I160" s="403" t="s">
        <v>4323</v>
      </c>
      <c r="J160" s="403"/>
      <c r="K160" s="403" t="s">
        <v>8</v>
      </c>
      <c r="P160" s="147"/>
    </row>
    <row r="161" spans="1:16" ht="66" customHeight="1">
      <c r="A161" s="310">
        <v>150</v>
      </c>
      <c r="B161" s="105" t="s">
        <v>4235</v>
      </c>
      <c r="C161" s="72">
        <v>0</v>
      </c>
      <c r="D161" s="311" t="s">
        <v>2280</v>
      </c>
      <c r="E161" s="369" t="s">
        <v>4313</v>
      </c>
      <c r="F161" s="144" t="s">
        <v>4301</v>
      </c>
      <c r="G161" s="403"/>
      <c r="H161" s="403"/>
      <c r="I161" s="403" t="s">
        <v>4323</v>
      </c>
      <c r="J161" s="403"/>
      <c r="K161" s="403" t="s">
        <v>8</v>
      </c>
      <c r="P161" s="147"/>
    </row>
    <row r="162" spans="1:16" ht="66" customHeight="1">
      <c r="A162" s="310">
        <v>151</v>
      </c>
      <c r="B162" s="105" t="s">
        <v>4236</v>
      </c>
      <c r="C162" s="72">
        <v>0</v>
      </c>
      <c r="D162" s="311" t="s">
        <v>2280</v>
      </c>
      <c r="E162" s="369" t="s">
        <v>4316</v>
      </c>
      <c r="F162" s="144" t="s">
        <v>4298</v>
      </c>
      <c r="G162" s="403"/>
      <c r="H162" s="403"/>
      <c r="I162" s="403" t="s">
        <v>4323</v>
      </c>
      <c r="J162" s="403"/>
      <c r="K162" s="403" t="s">
        <v>8</v>
      </c>
      <c r="P162" s="147"/>
    </row>
    <row r="163" spans="1:16" ht="66" customHeight="1">
      <c r="A163" s="310">
        <v>152</v>
      </c>
      <c r="B163" s="105" t="s">
        <v>4237</v>
      </c>
      <c r="C163" s="72">
        <v>0</v>
      </c>
      <c r="D163" s="311" t="s">
        <v>2280</v>
      </c>
      <c r="E163" s="369" t="s">
        <v>4316</v>
      </c>
      <c r="F163" s="144" t="s">
        <v>4299</v>
      </c>
      <c r="G163" s="403"/>
      <c r="H163" s="403"/>
      <c r="I163" s="403" t="s">
        <v>4323</v>
      </c>
      <c r="J163" s="403"/>
      <c r="K163" s="403" t="s">
        <v>8</v>
      </c>
      <c r="P163" s="147"/>
    </row>
    <row r="164" spans="1:16" ht="66" customHeight="1">
      <c r="A164" s="310">
        <v>153</v>
      </c>
      <c r="B164" s="105" t="s">
        <v>4238</v>
      </c>
      <c r="C164" s="72">
        <v>0</v>
      </c>
      <c r="D164" s="311" t="s">
        <v>2280</v>
      </c>
      <c r="E164" s="369" t="s">
        <v>4316</v>
      </c>
      <c r="F164" s="144" t="s">
        <v>4300</v>
      </c>
      <c r="G164" s="403"/>
      <c r="H164" s="403"/>
      <c r="I164" s="403" t="s">
        <v>4323</v>
      </c>
      <c r="J164" s="403"/>
      <c r="K164" s="403" t="s">
        <v>8</v>
      </c>
      <c r="P164" s="147"/>
    </row>
    <row r="165" spans="1:16" ht="66" customHeight="1">
      <c r="A165" s="310">
        <v>154</v>
      </c>
      <c r="B165" s="105" t="s">
        <v>4239</v>
      </c>
      <c r="C165" s="72">
        <v>0</v>
      </c>
      <c r="D165" s="311" t="s">
        <v>2280</v>
      </c>
      <c r="E165" s="369" t="s">
        <v>4316</v>
      </c>
      <c r="F165" s="144" t="s">
        <v>4301</v>
      </c>
      <c r="G165" s="403"/>
      <c r="H165" s="403"/>
      <c r="I165" s="403" t="s">
        <v>4323</v>
      </c>
      <c r="J165" s="403"/>
      <c r="K165" s="403" t="s">
        <v>8</v>
      </c>
      <c r="P165" s="147"/>
    </row>
    <row r="166" spans="1:16" ht="66" customHeight="1">
      <c r="A166" s="310">
        <v>155</v>
      </c>
      <c r="B166" s="105" t="s">
        <v>4240</v>
      </c>
      <c r="C166" s="72">
        <v>0</v>
      </c>
      <c r="D166" s="311" t="s">
        <v>2280</v>
      </c>
      <c r="E166" s="369" t="s">
        <v>4315</v>
      </c>
      <c r="F166" s="144" t="s">
        <v>4298</v>
      </c>
      <c r="G166" s="403"/>
      <c r="H166" s="403"/>
      <c r="I166" s="403" t="s">
        <v>4323</v>
      </c>
      <c r="J166" s="403"/>
      <c r="K166" s="403" t="s">
        <v>8</v>
      </c>
      <c r="P166" s="147"/>
    </row>
    <row r="167" spans="1:16" ht="66" customHeight="1">
      <c r="A167" s="310">
        <v>156</v>
      </c>
      <c r="B167" s="105" t="s">
        <v>4241</v>
      </c>
      <c r="C167" s="72">
        <v>0</v>
      </c>
      <c r="D167" s="311" t="s">
        <v>2280</v>
      </c>
      <c r="E167" s="369" t="s">
        <v>4315</v>
      </c>
      <c r="F167" s="144" t="s">
        <v>4299</v>
      </c>
      <c r="G167" s="403"/>
      <c r="H167" s="403"/>
      <c r="I167" s="403" t="s">
        <v>4323</v>
      </c>
      <c r="J167" s="403"/>
      <c r="K167" s="403" t="s">
        <v>8</v>
      </c>
      <c r="P167" s="147"/>
    </row>
    <row r="168" spans="1:16" ht="66" customHeight="1">
      <c r="A168" s="310">
        <v>157</v>
      </c>
      <c r="B168" s="105" t="s">
        <v>4242</v>
      </c>
      <c r="C168" s="72">
        <v>0</v>
      </c>
      <c r="D168" s="311" t="s">
        <v>2280</v>
      </c>
      <c r="E168" s="369" t="s">
        <v>4315</v>
      </c>
      <c r="F168" s="144" t="s">
        <v>4300</v>
      </c>
      <c r="G168" s="403"/>
      <c r="H168" s="403"/>
      <c r="I168" s="403" t="s">
        <v>4323</v>
      </c>
      <c r="J168" s="403"/>
      <c r="K168" s="403" t="s">
        <v>8</v>
      </c>
      <c r="P168" s="147"/>
    </row>
    <row r="169" spans="1:16" ht="66" customHeight="1">
      <c r="A169" s="310">
        <v>158</v>
      </c>
      <c r="B169" s="105" t="s">
        <v>4243</v>
      </c>
      <c r="C169" s="72">
        <v>0</v>
      </c>
      <c r="D169" s="311" t="s">
        <v>2280</v>
      </c>
      <c r="E169" s="369" t="s">
        <v>4315</v>
      </c>
      <c r="F169" s="144" t="s">
        <v>4301</v>
      </c>
      <c r="G169" s="403"/>
      <c r="H169" s="403"/>
      <c r="I169" s="403" t="s">
        <v>4323</v>
      </c>
      <c r="J169" s="403"/>
      <c r="K169" s="403" t="s">
        <v>8</v>
      </c>
      <c r="P169" s="147"/>
    </row>
    <row r="170" spans="1:16" ht="66" customHeight="1">
      <c r="A170" s="310">
        <v>159</v>
      </c>
      <c r="B170" s="105" t="s">
        <v>4244</v>
      </c>
      <c r="C170" s="72">
        <v>0</v>
      </c>
      <c r="D170" s="311" t="s">
        <v>2280</v>
      </c>
      <c r="E170" s="105" t="s">
        <v>4317</v>
      </c>
      <c r="F170" s="144" t="s">
        <v>4287</v>
      </c>
      <c r="G170" s="403"/>
      <c r="H170" s="403"/>
      <c r="I170" s="403" t="s">
        <v>4323</v>
      </c>
      <c r="J170" s="403"/>
      <c r="K170" s="403" t="s">
        <v>8</v>
      </c>
      <c r="P170" s="147"/>
    </row>
    <row r="171" spans="1:16" ht="66" customHeight="1">
      <c r="A171" s="310">
        <v>160</v>
      </c>
      <c r="B171" s="105" t="s">
        <v>4245</v>
      </c>
      <c r="C171" s="72">
        <v>0</v>
      </c>
      <c r="D171" s="311" t="s">
        <v>2280</v>
      </c>
      <c r="E171" s="105" t="s">
        <v>4317</v>
      </c>
      <c r="F171" s="144" t="s">
        <v>4164</v>
      </c>
      <c r="G171" s="403"/>
      <c r="H171" s="403"/>
      <c r="I171" s="403" t="s">
        <v>4323</v>
      </c>
      <c r="J171" s="403"/>
      <c r="K171" s="403" t="s">
        <v>8</v>
      </c>
      <c r="P171" s="147"/>
    </row>
    <row r="172" spans="1:16" ht="66" customHeight="1">
      <c r="A172" s="310">
        <v>161</v>
      </c>
      <c r="B172" s="105" t="s">
        <v>4246</v>
      </c>
      <c r="C172" s="72">
        <v>0</v>
      </c>
      <c r="D172" s="311" t="s">
        <v>2280</v>
      </c>
      <c r="E172" s="105" t="s">
        <v>4317</v>
      </c>
      <c r="F172" s="144" t="s">
        <v>4165</v>
      </c>
      <c r="G172" s="403"/>
      <c r="H172" s="403"/>
      <c r="I172" s="403" t="s">
        <v>4323</v>
      </c>
      <c r="J172" s="403"/>
      <c r="K172" s="403" t="s">
        <v>8</v>
      </c>
      <c r="P172" s="147"/>
    </row>
    <row r="173" spans="1:16" ht="66" customHeight="1">
      <c r="A173" s="310">
        <v>162</v>
      </c>
      <c r="B173" s="105" t="s">
        <v>4247</v>
      </c>
      <c r="C173" s="72">
        <v>0</v>
      </c>
      <c r="D173" s="311" t="s">
        <v>2280</v>
      </c>
      <c r="E173" s="105" t="s">
        <v>4317</v>
      </c>
      <c r="F173" s="144" t="s">
        <v>4166</v>
      </c>
      <c r="G173" s="403"/>
      <c r="H173" s="403"/>
      <c r="I173" s="403" t="s">
        <v>4323</v>
      </c>
      <c r="J173" s="403"/>
      <c r="K173" s="403" t="s">
        <v>8</v>
      </c>
      <c r="P173" s="147"/>
    </row>
    <row r="174" spans="1:16" ht="66" customHeight="1">
      <c r="A174" s="310">
        <v>163</v>
      </c>
      <c r="B174" s="105" t="s">
        <v>4248</v>
      </c>
      <c r="C174" s="72">
        <v>0</v>
      </c>
      <c r="D174" s="311" t="s">
        <v>2280</v>
      </c>
      <c r="E174" s="105" t="s">
        <v>4317</v>
      </c>
      <c r="F174" s="144" t="s">
        <v>4167</v>
      </c>
      <c r="G174" s="403"/>
      <c r="H174" s="403"/>
      <c r="I174" s="403" t="s">
        <v>4323</v>
      </c>
      <c r="J174" s="403"/>
      <c r="K174" s="403" t="s">
        <v>8</v>
      </c>
      <c r="P174" s="147"/>
    </row>
    <row r="175" spans="1:16" ht="66" customHeight="1">
      <c r="A175" s="310">
        <v>164</v>
      </c>
      <c r="B175" s="105" t="s">
        <v>4249</v>
      </c>
      <c r="C175" s="72">
        <v>0</v>
      </c>
      <c r="D175" s="311" t="s">
        <v>2280</v>
      </c>
      <c r="E175" s="105" t="s">
        <v>4317</v>
      </c>
      <c r="F175" s="144" t="s">
        <v>4168</v>
      </c>
      <c r="G175" s="403"/>
      <c r="H175" s="403"/>
      <c r="I175" s="403" t="s">
        <v>4323</v>
      </c>
      <c r="J175" s="403"/>
      <c r="K175" s="403" t="s">
        <v>8</v>
      </c>
      <c r="P175" s="147"/>
    </row>
    <row r="176" spans="1:16" ht="66" customHeight="1">
      <c r="A176" s="310">
        <v>165</v>
      </c>
      <c r="B176" s="105" t="s">
        <v>4250</v>
      </c>
      <c r="C176" s="72">
        <v>0</v>
      </c>
      <c r="D176" s="311" t="s">
        <v>2280</v>
      </c>
      <c r="E176" s="105" t="s">
        <v>4317</v>
      </c>
      <c r="F176" s="144" t="s">
        <v>4169</v>
      </c>
      <c r="G176" s="403"/>
      <c r="H176" s="403"/>
      <c r="I176" s="403" t="s">
        <v>4323</v>
      </c>
      <c r="J176" s="403"/>
      <c r="K176" s="403" t="s">
        <v>8</v>
      </c>
      <c r="P176" s="147"/>
    </row>
    <row r="177" spans="1:16" ht="66" customHeight="1">
      <c r="A177" s="310">
        <v>166</v>
      </c>
      <c r="B177" s="105" t="s">
        <v>4251</v>
      </c>
      <c r="C177" s="72">
        <v>0</v>
      </c>
      <c r="D177" s="311" t="s">
        <v>2280</v>
      </c>
      <c r="E177" s="105" t="s">
        <v>4318</v>
      </c>
      <c r="F177" s="144" t="s">
        <v>4287</v>
      </c>
      <c r="G177" s="403"/>
      <c r="H177" s="403"/>
      <c r="I177" s="403" t="s">
        <v>4323</v>
      </c>
      <c r="J177" s="403"/>
      <c r="K177" s="403" t="s">
        <v>8</v>
      </c>
      <c r="P177" s="147"/>
    </row>
    <row r="178" spans="1:16" ht="66" customHeight="1">
      <c r="A178" s="310">
        <v>167</v>
      </c>
      <c r="B178" s="105" t="s">
        <v>4252</v>
      </c>
      <c r="C178" s="72">
        <v>0</v>
      </c>
      <c r="D178" s="311" t="s">
        <v>2280</v>
      </c>
      <c r="E178" s="105" t="s">
        <v>4318</v>
      </c>
      <c r="F178" s="144" t="s">
        <v>4164</v>
      </c>
      <c r="G178" s="403"/>
      <c r="H178" s="403"/>
      <c r="I178" s="403" t="s">
        <v>4323</v>
      </c>
      <c r="J178" s="403"/>
      <c r="K178" s="403" t="s">
        <v>8</v>
      </c>
      <c r="P178" s="147"/>
    </row>
    <row r="179" spans="1:16" ht="66" customHeight="1">
      <c r="A179" s="310">
        <v>168</v>
      </c>
      <c r="B179" s="105" t="s">
        <v>4253</v>
      </c>
      <c r="C179" s="72">
        <v>0</v>
      </c>
      <c r="D179" s="311" t="s">
        <v>2280</v>
      </c>
      <c r="E179" s="105" t="s">
        <v>4318</v>
      </c>
      <c r="F179" s="144" t="s">
        <v>4165</v>
      </c>
      <c r="G179" s="403"/>
      <c r="H179" s="403"/>
      <c r="I179" s="403" t="s">
        <v>4323</v>
      </c>
      <c r="J179" s="403"/>
      <c r="K179" s="403" t="s">
        <v>8</v>
      </c>
      <c r="P179" s="147"/>
    </row>
    <row r="180" spans="1:16" ht="66" customHeight="1">
      <c r="A180" s="310">
        <v>169</v>
      </c>
      <c r="B180" s="105" t="s">
        <v>4254</v>
      </c>
      <c r="C180" s="72">
        <v>0</v>
      </c>
      <c r="D180" s="311" t="s">
        <v>2280</v>
      </c>
      <c r="E180" s="105" t="s">
        <v>4318</v>
      </c>
      <c r="F180" s="144" t="s">
        <v>4166</v>
      </c>
      <c r="G180" s="403"/>
      <c r="H180" s="403"/>
      <c r="I180" s="403" t="s">
        <v>4323</v>
      </c>
      <c r="J180" s="403"/>
      <c r="K180" s="403" t="s">
        <v>8</v>
      </c>
      <c r="P180" s="147"/>
    </row>
    <row r="181" spans="1:16" ht="66" customHeight="1">
      <c r="A181" s="310">
        <v>170</v>
      </c>
      <c r="B181" s="105" t="s">
        <v>4255</v>
      </c>
      <c r="C181" s="72">
        <v>0</v>
      </c>
      <c r="D181" s="311" t="s">
        <v>2280</v>
      </c>
      <c r="E181" s="105" t="s">
        <v>4318</v>
      </c>
      <c r="F181" s="144" t="s">
        <v>4167</v>
      </c>
      <c r="G181" s="403"/>
      <c r="H181" s="403"/>
      <c r="I181" s="403" t="s">
        <v>4323</v>
      </c>
      <c r="J181" s="403"/>
      <c r="K181" s="403" t="s">
        <v>8</v>
      </c>
      <c r="P181" s="147"/>
    </row>
    <row r="182" spans="1:16" ht="66" customHeight="1">
      <c r="A182" s="310">
        <v>171</v>
      </c>
      <c r="B182" s="105" t="s">
        <v>4256</v>
      </c>
      <c r="C182" s="72">
        <v>0</v>
      </c>
      <c r="D182" s="311" t="s">
        <v>2280</v>
      </c>
      <c r="E182" s="105" t="s">
        <v>4318</v>
      </c>
      <c r="F182" s="144" t="s">
        <v>4168</v>
      </c>
      <c r="G182" s="403"/>
      <c r="H182" s="403"/>
      <c r="I182" s="403" t="s">
        <v>4323</v>
      </c>
      <c r="J182" s="403"/>
      <c r="K182" s="403" t="s">
        <v>8</v>
      </c>
      <c r="P182" s="147"/>
    </row>
    <row r="183" spans="1:16" ht="66" customHeight="1">
      <c r="A183" s="310">
        <v>172</v>
      </c>
      <c r="B183" s="105" t="s">
        <v>4257</v>
      </c>
      <c r="C183" s="72">
        <v>0</v>
      </c>
      <c r="D183" s="311" t="s">
        <v>2280</v>
      </c>
      <c r="E183" s="105" t="s">
        <v>4318</v>
      </c>
      <c r="F183" s="144" t="s">
        <v>4169</v>
      </c>
      <c r="G183" s="403"/>
      <c r="H183" s="403"/>
      <c r="I183" s="403" t="s">
        <v>4323</v>
      </c>
      <c r="J183" s="403"/>
      <c r="K183" s="403" t="s">
        <v>8</v>
      </c>
      <c r="P183" s="147"/>
    </row>
    <row r="184" spans="1:16" ht="66" customHeight="1">
      <c r="A184" s="310">
        <v>173</v>
      </c>
      <c r="B184" s="105" t="s">
        <v>4258</v>
      </c>
      <c r="C184" s="72">
        <v>0</v>
      </c>
      <c r="D184" s="311" t="s">
        <v>2280</v>
      </c>
      <c r="E184" s="105" t="s">
        <v>4319</v>
      </c>
      <c r="F184" s="144" t="s">
        <v>4302</v>
      </c>
      <c r="G184" s="403"/>
      <c r="H184" s="403"/>
      <c r="I184" s="403" t="s">
        <v>4323</v>
      </c>
      <c r="J184" s="403"/>
      <c r="K184" s="403" t="s">
        <v>8</v>
      </c>
      <c r="P184" s="147"/>
    </row>
    <row r="185" spans="1:16" ht="66" customHeight="1">
      <c r="A185" s="310">
        <v>174</v>
      </c>
      <c r="B185" s="105" t="s">
        <v>4259</v>
      </c>
      <c r="C185" s="72">
        <v>0</v>
      </c>
      <c r="D185" s="311" t="s">
        <v>2280</v>
      </c>
      <c r="E185" s="105" t="s">
        <v>4319</v>
      </c>
      <c r="F185" s="144" t="s">
        <v>4303</v>
      </c>
      <c r="G185" s="403"/>
      <c r="H185" s="403"/>
      <c r="I185" s="403" t="s">
        <v>4323</v>
      </c>
      <c r="J185" s="403"/>
      <c r="K185" s="403" t="s">
        <v>8</v>
      </c>
      <c r="P185" s="147"/>
    </row>
    <row r="186" spans="1:16" ht="66" customHeight="1">
      <c r="A186" s="310">
        <v>175</v>
      </c>
      <c r="B186" s="105" t="s">
        <v>4260</v>
      </c>
      <c r="C186" s="72">
        <v>0</v>
      </c>
      <c r="D186" s="311" t="s">
        <v>2280</v>
      </c>
      <c r="E186" s="105" t="s">
        <v>4319</v>
      </c>
      <c r="F186" s="144" t="s">
        <v>4290</v>
      </c>
      <c r="G186" s="403"/>
      <c r="H186" s="403"/>
      <c r="I186" s="403" t="s">
        <v>4323</v>
      </c>
      <c r="J186" s="403"/>
      <c r="K186" s="403" t="s">
        <v>8</v>
      </c>
      <c r="P186" s="147"/>
    </row>
    <row r="187" spans="1:16" ht="66" customHeight="1">
      <c r="A187" s="310">
        <v>176</v>
      </c>
      <c r="B187" s="105" t="s">
        <v>4261</v>
      </c>
      <c r="C187" s="72">
        <v>0</v>
      </c>
      <c r="D187" s="311" t="s">
        <v>2280</v>
      </c>
      <c r="E187" s="105" t="s">
        <v>4319</v>
      </c>
      <c r="F187" s="144" t="s">
        <v>4289</v>
      </c>
      <c r="G187" s="403"/>
      <c r="H187" s="403"/>
      <c r="I187" s="403" t="s">
        <v>4323</v>
      </c>
      <c r="J187" s="403"/>
      <c r="K187" s="403" t="s">
        <v>8</v>
      </c>
      <c r="P187" s="147"/>
    </row>
    <row r="188" spans="1:16" ht="66" customHeight="1">
      <c r="A188" s="310">
        <v>177</v>
      </c>
      <c r="B188" s="105" t="s">
        <v>4262</v>
      </c>
      <c r="C188" s="72">
        <v>0</v>
      </c>
      <c r="D188" s="311" t="s">
        <v>2280</v>
      </c>
      <c r="E188" s="105" t="s">
        <v>4319</v>
      </c>
      <c r="F188" s="144" t="s">
        <v>4167</v>
      </c>
      <c r="G188" s="403"/>
      <c r="H188" s="403"/>
      <c r="I188" s="403" t="s">
        <v>4323</v>
      </c>
      <c r="J188" s="403"/>
      <c r="K188" s="403" t="s">
        <v>8</v>
      </c>
      <c r="P188" s="147"/>
    </row>
    <row r="189" spans="1:16" ht="66" customHeight="1">
      <c r="A189" s="310">
        <v>178</v>
      </c>
      <c r="B189" s="105" t="s">
        <v>4263</v>
      </c>
      <c r="C189" s="72">
        <v>0</v>
      </c>
      <c r="D189" s="311" t="s">
        <v>2280</v>
      </c>
      <c r="E189" s="105" t="s">
        <v>4319</v>
      </c>
      <c r="F189" s="144" t="s">
        <v>4291</v>
      </c>
      <c r="G189" s="403"/>
      <c r="H189" s="403"/>
      <c r="I189" s="403" t="s">
        <v>4323</v>
      </c>
      <c r="J189" s="403"/>
      <c r="K189" s="403" t="s">
        <v>8</v>
      </c>
      <c r="P189" s="147"/>
    </row>
    <row r="190" spans="1:16" ht="66" customHeight="1">
      <c r="A190" s="310">
        <v>179</v>
      </c>
      <c r="B190" s="105" t="s">
        <v>4264</v>
      </c>
      <c r="C190" s="72">
        <v>0</v>
      </c>
      <c r="D190" s="311" t="s">
        <v>2280</v>
      </c>
      <c r="E190" s="105" t="s">
        <v>4319</v>
      </c>
      <c r="F190" s="144" t="s">
        <v>4304</v>
      </c>
      <c r="G190" s="403"/>
      <c r="H190" s="403"/>
      <c r="I190" s="403" t="s">
        <v>4323</v>
      </c>
      <c r="J190" s="403"/>
      <c r="K190" s="403" t="s">
        <v>8</v>
      </c>
      <c r="P190" s="147"/>
    </row>
    <row r="191" spans="1:16" ht="66" customHeight="1">
      <c r="A191" s="310">
        <v>180</v>
      </c>
      <c r="B191" s="105" t="s">
        <v>4265</v>
      </c>
      <c r="C191" s="72">
        <v>0</v>
      </c>
      <c r="D191" s="311" t="s">
        <v>2280</v>
      </c>
      <c r="E191" s="105" t="s">
        <v>4320</v>
      </c>
      <c r="F191" s="144" t="s">
        <v>4287</v>
      </c>
      <c r="G191" s="403"/>
      <c r="H191" s="403"/>
      <c r="I191" s="403" t="s">
        <v>4323</v>
      </c>
      <c r="J191" s="403"/>
      <c r="K191" s="403" t="s">
        <v>8</v>
      </c>
      <c r="P191" s="147"/>
    </row>
    <row r="192" spans="1:16" ht="66" customHeight="1">
      <c r="A192" s="310">
        <v>181</v>
      </c>
      <c r="B192" s="105" t="s">
        <v>4266</v>
      </c>
      <c r="C192" s="72">
        <v>0</v>
      </c>
      <c r="D192" s="311" t="s">
        <v>2280</v>
      </c>
      <c r="E192" s="105" t="s">
        <v>4320</v>
      </c>
      <c r="F192" s="144" t="s">
        <v>4164</v>
      </c>
      <c r="G192" s="403"/>
      <c r="H192" s="403"/>
      <c r="I192" s="403" t="s">
        <v>4323</v>
      </c>
      <c r="J192" s="403"/>
      <c r="K192" s="403" t="s">
        <v>8</v>
      </c>
      <c r="P192" s="147"/>
    </row>
    <row r="193" spans="1:16" ht="66" customHeight="1">
      <c r="A193" s="310">
        <v>182</v>
      </c>
      <c r="B193" s="105" t="s">
        <v>4267</v>
      </c>
      <c r="C193" s="72">
        <v>0</v>
      </c>
      <c r="D193" s="311" t="s">
        <v>2280</v>
      </c>
      <c r="E193" s="105" t="s">
        <v>4320</v>
      </c>
      <c r="F193" s="144" t="s">
        <v>4165</v>
      </c>
      <c r="G193" s="403"/>
      <c r="H193" s="403"/>
      <c r="I193" s="403" t="s">
        <v>4323</v>
      </c>
      <c r="J193" s="403"/>
      <c r="K193" s="403" t="s">
        <v>8</v>
      </c>
      <c r="P193" s="147"/>
    </row>
    <row r="194" spans="1:16" ht="66" customHeight="1">
      <c r="A194" s="310">
        <v>183</v>
      </c>
      <c r="B194" s="105" t="s">
        <v>4268</v>
      </c>
      <c r="C194" s="72">
        <v>0</v>
      </c>
      <c r="D194" s="311" t="s">
        <v>2280</v>
      </c>
      <c r="E194" s="105" t="s">
        <v>4320</v>
      </c>
      <c r="F194" s="144" t="s">
        <v>4166</v>
      </c>
      <c r="G194" s="403"/>
      <c r="H194" s="403"/>
      <c r="I194" s="403" t="s">
        <v>4323</v>
      </c>
      <c r="J194" s="403"/>
      <c r="K194" s="403" t="s">
        <v>8</v>
      </c>
      <c r="P194" s="147"/>
    </row>
    <row r="195" spans="1:16" ht="66" customHeight="1">
      <c r="A195" s="310">
        <v>184</v>
      </c>
      <c r="B195" s="105" t="s">
        <v>4269</v>
      </c>
      <c r="C195" s="72">
        <v>0</v>
      </c>
      <c r="D195" s="311" t="s">
        <v>2280</v>
      </c>
      <c r="E195" s="105" t="s">
        <v>4320</v>
      </c>
      <c r="F195" s="144" t="s">
        <v>4167</v>
      </c>
      <c r="G195" s="403"/>
      <c r="H195" s="403"/>
      <c r="I195" s="403" t="s">
        <v>4323</v>
      </c>
      <c r="J195" s="403"/>
      <c r="K195" s="403" t="s">
        <v>8</v>
      </c>
      <c r="P195" s="147"/>
    </row>
    <row r="196" spans="1:16" ht="66" customHeight="1">
      <c r="A196" s="310">
        <v>185</v>
      </c>
      <c r="B196" s="105" t="s">
        <v>4270</v>
      </c>
      <c r="C196" s="72">
        <v>0</v>
      </c>
      <c r="D196" s="311" t="s">
        <v>2280</v>
      </c>
      <c r="E196" s="105" t="s">
        <v>4320</v>
      </c>
      <c r="F196" s="144" t="s">
        <v>4168</v>
      </c>
      <c r="G196" s="403"/>
      <c r="H196" s="403"/>
      <c r="I196" s="403" t="s">
        <v>4323</v>
      </c>
      <c r="J196" s="403"/>
      <c r="K196" s="403" t="s">
        <v>8</v>
      </c>
      <c r="P196" s="147"/>
    </row>
    <row r="197" spans="1:16" ht="66" customHeight="1">
      <c r="A197" s="310">
        <v>186</v>
      </c>
      <c r="B197" s="105" t="s">
        <v>4271</v>
      </c>
      <c r="C197" s="72">
        <v>0</v>
      </c>
      <c r="D197" s="311" t="s">
        <v>2280</v>
      </c>
      <c r="E197" s="105" t="s">
        <v>4320</v>
      </c>
      <c r="F197" s="144" t="s">
        <v>4169</v>
      </c>
      <c r="G197" s="403"/>
      <c r="H197" s="403"/>
      <c r="I197" s="403" t="s">
        <v>4323</v>
      </c>
      <c r="J197" s="403"/>
      <c r="K197" s="403" t="s">
        <v>8</v>
      </c>
      <c r="P197" s="147"/>
    </row>
    <row r="198" spans="1:16" ht="66" customHeight="1">
      <c r="A198" s="310">
        <v>187</v>
      </c>
      <c r="B198" s="105" t="s">
        <v>4272</v>
      </c>
      <c r="C198" s="72">
        <v>0</v>
      </c>
      <c r="D198" s="311" t="s">
        <v>2280</v>
      </c>
      <c r="E198" s="105" t="s">
        <v>4321</v>
      </c>
      <c r="F198" s="144" t="s">
        <v>4287</v>
      </c>
      <c r="G198" s="403"/>
      <c r="H198" s="403"/>
      <c r="I198" s="403" t="s">
        <v>4323</v>
      </c>
      <c r="J198" s="403"/>
      <c r="K198" s="403" t="s">
        <v>8</v>
      </c>
      <c r="P198" s="147"/>
    </row>
    <row r="199" spans="1:16" ht="66" customHeight="1">
      <c r="A199" s="310">
        <v>188</v>
      </c>
      <c r="B199" s="105" t="s">
        <v>4273</v>
      </c>
      <c r="C199" s="72">
        <v>0</v>
      </c>
      <c r="D199" s="311" t="s">
        <v>2280</v>
      </c>
      <c r="E199" s="105" t="s">
        <v>4321</v>
      </c>
      <c r="F199" s="144" t="s">
        <v>4164</v>
      </c>
      <c r="G199" s="403"/>
      <c r="H199" s="403"/>
      <c r="I199" s="403" t="s">
        <v>4323</v>
      </c>
      <c r="J199" s="403"/>
      <c r="K199" s="403" t="s">
        <v>8</v>
      </c>
      <c r="P199" s="147"/>
    </row>
    <row r="200" spans="1:16" ht="66" customHeight="1">
      <c r="A200" s="310">
        <v>189</v>
      </c>
      <c r="B200" s="105" t="s">
        <v>4274</v>
      </c>
      <c r="C200" s="72">
        <v>0</v>
      </c>
      <c r="D200" s="311" t="s">
        <v>2280</v>
      </c>
      <c r="E200" s="105" t="s">
        <v>4321</v>
      </c>
      <c r="F200" s="144" t="s">
        <v>4165</v>
      </c>
      <c r="G200" s="403"/>
      <c r="H200" s="403"/>
      <c r="I200" s="403" t="s">
        <v>4323</v>
      </c>
      <c r="J200" s="403"/>
      <c r="K200" s="403" t="s">
        <v>8</v>
      </c>
      <c r="P200" s="147"/>
    </row>
    <row r="201" spans="1:16" ht="66" customHeight="1">
      <c r="A201" s="310">
        <v>190</v>
      </c>
      <c r="B201" s="105" t="s">
        <v>4275</v>
      </c>
      <c r="C201" s="72">
        <v>0</v>
      </c>
      <c r="D201" s="311" t="s">
        <v>2280</v>
      </c>
      <c r="E201" s="105" t="s">
        <v>4321</v>
      </c>
      <c r="F201" s="144" t="s">
        <v>4166</v>
      </c>
      <c r="G201" s="403"/>
      <c r="H201" s="403"/>
      <c r="I201" s="403" t="s">
        <v>4323</v>
      </c>
      <c r="J201" s="403"/>
      <c r="K201" s="403" t="s">
        <v>8</v>
      </c>
      <c r="P201" s="147"/>
    </row>
    <row r="202" spans="1:16" ht="66" customHeight="1">
      <c r="A202" s="310">
        <v>191</v>
      </c>
      <c r="B202" s="105" t="s">
        <v>4276</v>
      </c>
      <c r="C202" s="72">
        <v>0</v>
      </c>
      <c r="D202" s="311" t="s">
        <v>2280</v>
      </c>
      <c r="E202" s="105" t="s">
        <v>4321</v>
      </c>
      <c r="F202" s="144" t="s">
        <v>4167</v>
      </c>
      <c r="G202" s="403"/>
      <c r="H202" s="403"/>
      <c r="I202" s="403" t="s">
        <v>4323</v>
      </c>
      <c r="J202" s="403"/>
      <c r="K202" s="403" t="s">
        <v>8</v>
      </c>
      <c r="P202" s="147"/>
    </row>
    <row r="203" spans="1:16" ht="66" customHeight="1">
      <c r="A203" s="310">
        <v>192</v>
      </c>
      <c r="B203" s="105" t="s">
        <v>4277</v>
      </c>
      <c r="C203" s="72">
        <v>0</v>
      </c>
      <c r="D203" s="311" t="s">
        <v>2280</v>
      </c>
      <c r="E203" s="105" t="s">
        <v>4321</v>
      </c>
      <c r="F203" s="144" t="s">
        <v>4168</v>
      </c>
      <c r="G203" s="403"/>
      <c r="H203" s="403"/>
      <c r="I203" s="403" t="s">
        <v>4323</v>
      </c>
      <c r="J203" s="403"/>
      <c r="K203" s="403" t="s">
        <v>8</v>
      </c>
      <c r="P203" s="147"/>
    </row>
    <row r="204" spans="1:16" ht="66" customHeight="1">
      <c r="A204" s="310">
        <v>193</v>
      </c>
      <c r="B204" s="105" t="s">
        <v>4278</v>
      </c>
      <c r="C204" s="72">
        <v>0</v>
      </c>
      <c r="D204" s="311" t="s">
        <v>2280</v>
      </c>
      <c r="E204" s="105" t="s">
        <v>4321</v>
      </c>
      <c r="F204" s="144" t="s">
        <v>4169</v>
      </c>
      <c r="G204" s="403"/>
      <c r="H204" s="403"/>
      <c r="I204" s="403" t="s">
        <v>4323</v>
      </c>
      <c r="J204" s="403"/>
      <c r="K204" s="403" t="s">
        <v>8</v>
      </c>
      <c r="P204" s="147"/>
    </row>
    <row r="205" spans="1:16" ht="66" customHeight="1">
      <c r="A205" s="310">
        <v>194</v>
      </c>
      <c r="B205" s="105" t="s">
        <v>4279</v>
      </c>
      <c r="C205" s="72">
        <v>0</v>
      </c>
      <c r="D205" s="311" t="s">
        <v>2280</v>
      </c>
      <c r="E205" s="105" t="s">
        <v>4322</v>
      </c>
      <c r="F205" s="144" t="s">
        <v>4305</v>
      </c>
      <c r="G205" s="403"/>
      <c r="H205" s="403"/>
      <c r="I205" s="403" t="s">
        <v>4323</v>
      </c>
      <c r="J205" s="403"/>
      <c r="K205" s="403" t="s">
        <v>8</v>
      </c>
    </row>
    <row r="206" spans="1:16" ht="66" customHeight="1">
      <c r="A206" s="310">
        <v>195</v>
      </c>
      <c r="B206" s="105" t="s">
        <v>4280</v>
      </c>
      <c r="C206" s="72">
        <v>0</v>
      </c>
      <c r="D206" s="311" t="s">
        <v>2280</v>
      </c>
      <c r="E206" s="105" t="s">
        <v>4322</v>
      </c>
      <c r="F206" s="144" t="s">
        <v>4170</v>
      </c>
      <c r="G206" s="403"/>
      <c r="H206" s="403"/>
      <c r="I206" s="403" t="s">
        <v>4323</v>
      </c>
      <c r="J206" s="403"/>
      <c r="K206" s="403" t="s">
        <v>8</v>
      </c>
    </row>
    <row r="207" spans="1:16" ht="66" customHeight="1">
      <c r="A207" s="310">
        <v>196</v>
      </c>
      <c r="B207" s="105" t="s">
        <v>4281</v>
      </c>
      <c r="C207" s="72">
        <v>0</v>
      </c>
      <c r="D207" s="311" t="s">
        <v>2280</v>
      </c>
      <c r="E207" s="105" t="s">
        <v>4322</v>
      </c>
      <c r="F207" s="144" t="s">
        <v>4306</v>
      </c>
      <c r="G207" s="403"/>
      <c r="H207" s="403"/>
      <c r="I207" s="403" t="s">
        <v>4323</v>
      </c>
      <c r="J207" s="403"/>
      <c r="K207" s="403" t="s">
        <v>8</v>
      </c>
    </row>
    <row r="208" spans="1:16" ht="66" customHeight="1">
      <c r="A208" s="310">
        <v>197</v>
      </c>
      <c r="B208" s="105" t="s">
        <v>4282</v>
      </c>
      <c r="C208" s="72">
        <v>0</v>
      </c>
      <c r="D208" s="311" t="s">
        <v>2280</v>
      </c>
      <c r="E208" s="105" t="s">
        <v>4322</v>
      </c>
      <c r="F208" s="144" t="s">
        <v>4290</v>
      </c>
      <c r="G208" s="403"/>
      <c r="H208" s="403"/>
      <c r="I208" s="403" t="s">
        <v>4323</v>
      </c>
      <c r="J208" s="403"/>
      <c r="K208" s="403" t="s">
        <v>8</v>
      </c>
      <c r="P208" s="147"/>
    </row>
    <row r="209" spans="1:16" ht="66" customHeight="1">
      <c r="A209" s="310">
        <v>198</v>
      </c>
      <c r="B209" s="105" t="s">
        <v>4283</v>
      </c>
      <c r="C209" s="72">
        <v>0</v>
      </c>
      <c r="D209" s="311" t="s">
        <v>2280</v>
      </c>
      <c r="E209" s="105" t="s">
        <v>4322</v>
      </c>
      <c r="F209" s="144" t="s">
        <v>4290</v>
      </c>
      <c r="G209" s="403"/>
      <c r="H209" s="403"/>
      <c r="I209" s="403" t="s">
        <v>4323</v>
      </c>
      <c r="J209" s="403"/>
      <c r="K209" s="403" t="s">
        <v>8</v>
      </c>
      <c r="P209" s="147"/>
    </row>
    <row r="210" spans="1:16" ht="66" customHeight="1">
      <c r="A210" s="310">
        <v>199</v>
      </c>
      <c r="B210" s="105" t="s">
        <v>4284</v>
      </c>
      <c r="C210" s="72">
        <v>0</v>
      </c>
      <c r="D210" s="311" t="s">
        <v>2280</v>
      </c>
      <c r="E210" s="105" t="s">
        <v>4322</v>
      </c>
      <c r="F210" s="144" t="s">
        <v>4307</v>
      </c>
      <c r="G210" s="403"/>
      <c r="H210" s="403"/>
      <c r="I210" s="403" t="s">
        <v>4323</v>
      </c>
      <c r="J210" s="403"/>
      <c r="K210" s="403" t="s">
        <v>8</v>
      </c>
      <c r="P210" s="147"/>
    </row>
    <row r="211" spans="1:16" ht="66" customHeight="1">
      <c r="A211" s="310">
        <v>200</v>
      </c>
      <c r="B211" s="105" t="s">
        <v>4285</v>
      </c>
      <c r="C211" s="72">
        <v>0</v>
      </c>
      <c r="D211" s="311" t="s">
        <v>2280</v>
      </c>
      <c r="E211" s="105" t="s">
        <v>4322</v>
      </c>
      <c r="F211" s="144" t="s">
        <v>4308</v>
      </c>
      <c r="G211" s="403"/>
      <c r="H211" s="403"/>
      <c r="I211" s="403" t="s">
        <v>4323</v>
      </c>
      <c r="J211" s="403"/>
      <c r="K211" s="403" t="s">
        <v>8</v>
      </c>
      <c r="P211" s="147"/>
    </row>
    <row r="212" spans="1:16" ht="66" customHeight="1">
      <c r="A212" s="310">
        <v>201</v>
      </c>
      <c r="B212" s="105" t="s">
        <v>4286</v>
      </c>
      <c r="C212" s="72">
        <v>0</v>
      </c>
      <c r="D212" s="311" t="s">
        <v>2280</v>
      </c>
      <c r="E212" s="105" t="s">
        <v>4322</v>
      </c>
      <c r="F212" s="144" t="s">
        <v>4309</v>
      </c>
      <c r="G212" s="403"/>
      <c r="H212" s="403"/>
      <c r="I212" s="403" t="s">
        <v>4323</v>
      </c>
      <c r="J212" s="403"/>
      <c r="K212" s="403" t="s">
        <v>8</v>
      </c>
      <c r="P212" s="147"/>
    </row>
    <row r="213" spans="1:16" ht="66" customHeight="1">
      <c r="A213" s="310">
        <v>202</v>
      </c>
      <c r="B213" s="105"/>
      <c r="C213" s="72"/>
      <c r="E213" s="105"/>
      <c r="F213" s="144"/>
      <c r="P213" s="147"/>
    </row>
    <row r="214" spans="1:16" ht="66" customHeight="1">
      <c r="A214" s="310">
        <v>203</v>
      </c>
      <c r="B214" s="105"/>
      <c r="C214" s="72"/>
      <c r="E214" s="105"/>
      <c r="F214" s="144"/>
      <c r="P214" s="147"/>
    </row>
    <row r="215" spans="1:16" ht="66" customHeight="1">
      <c r="A215" s="310">
        <v>204</v>
      </c>
      <c r="B215" s="105"/>
      <c r="C215" s="72"/>
      <c r="E215" s="105"/>
      <c r="F215" s="144"/>
      <c r="P215" s="147"/>
    </row>
    <row r="216" spans="1:16" ht="66" customHeight="1">
      <c r="A216" s="310">
        <v>205</v>
      </c>
      <c r="B216" s="105"/>
      <c r="C216" s="72"/>
      <c r="E216" s="105"/>
      <c r="F216" s="144"/>
    </row>
    <row r="217" spans="1:16" ht="66" customHeight="1">
      <c r="A217" s="310">
        <v>206</v>
      </c>
      <c r="B217" s="105"/>
      <c r="C217" s="72"/>
      <c r="E217" s="105"/>
      <c r="F217" s="144"/>
      <c r="P217" s="147"/>
    </row>
    <row r="218" spans="1:16" ht="66" customHeight="1">
      <c r="A218" s="310">
        <v>207</v>
      </c>
      <c r="B218" s="105"/>
      <c r="C218" s="72"/>
      <c r="E218" s="105"/>
      <c r="F218" s="144"/>
    </row>
    <row r="219" spans="1:16" ht="66" customHeight="1">
      <c r="A219" s="310">
        <v>208</v>
      </c>
      <c r="B219" s="105"/>
      <c r="C219" s="72"/>
      <c r="E219" s="105"/>
      <c r="F219" s="144"/>
      <c r="P219" s="147"/>
    </row>
    <row r="220" spans="1:16" ht="66" customHeight="1">
      <c r="A220" s="310">
        <v>209</v>
      </c>
      <c r="B220" s="105"/>
      <c r="C220" s="72"/>
      <c r="E220" s="105"/>
      <c r="F220" s="144"/>
      <c r="P220" s="147"/>
    </row>
    <row r="221" spans="1:16" ht="66" customHeight="1">
      <c r="A221" s="310">
        <v>210</v>
      </c>
      <c r="B221" s="105"/>
      <c r="C221" s="72"/>
      <c r="E221" s="105"/>
      <c r="F221" s="144"/>
      <c r="P221" s="147"/>
    </row>
    <row r="222" spans="1:16" ht="66" customHeight="1">
      <c r="A222" s="310">
        <v>211</v>
      </c>
      <c r="B222" s="105"/>
      <c r="C222" s="72"/>
      <c r="E222" s="105"/>
      <c r="F222" s="144"/>
      <c r="P222" s="147"/>
    </row>
    <row r="223" spans="1:16" ht="66" customHeight="1">
      <c r="A223" s="310">
        <v>212</v>
      </c>
      <c r="B223" s="105"/>
      <c r="C223" s="72"/>
      <c r="E223" s="105"/>
      <c r="F223" s="144"/>
      <c r="P223" s="147"/>
    </row>
    <row r="224" spans="1:16" ht="66" customHeight="1">
      <c r="A224" s="310">
        <v>213</v>
      </c>
      <c r="B224" s="105"/>
      <c r="C224" s="72"/>
      <c r="E224" s="105"/>
      <c r="F224" s="144"/>
      <c r="P224" s="147"/>
    </row>
    <row r="225" spans="1:16" ht="66" customHeight="1">
      <c r="A225" s="310">
        <v>214</v>
      </c>
      <c r="B225" s="105"/>
      <c r="C225" s="72"/>
      <c r="E225" s="105"/>
      <c r="F225" s="144"/>
      <c r="P225" s="147"/>
    </row>
    <row r="226" spans="1:16" ht="66" customHeight="1">
      <c r="A226" s="310">
        <v>215</v>
      </c>
      <c r="B226" s="105"/>
      <c r="C226" s="72"/>
      <c r="E226" s="105"/>
      <c r="F226" s="144"/>
      <c r="P226" s="147"/>
    </row>
    <row r="227" spans="1:16" ht="66" customHeight="1">
      <c r="A227" s="310">
        <v>216</v>
      </c>
      <c r="B227" s="105"/>
      <c r="C227" s="72"/>
      <c r="E227" s="105"/>
      <c r="F227" s="144"/>
      <c r="P227" s="147"/>
    </row>
    <row r="228" spans="1:16" ht="66" customHeight="1">
      <c r="A228" s="310">
        <v>217</v>
      </c>
      <c r="B228" s="105"/>
      <c r="C228" s="72"/>
      <c r="E228" s="105"/>
      <c r="F228" s="144"/>
      <c r="P228" s="147"/>
    </row>
    <row r="229" spans="1:16" ht="66" customHeight="1">
      <c r="A229" s="310">
        <v>218</v>
      </c>
      <c r="B229" s="105"/>
      <c r="C229" s="72"/>
      <c r="E229" s="105"/>
      <c r="F229" s="144"/>
      <c r="P229" s="147"/>
    </row>
    <row r="230" spans="1:16" ht="66" customHeight="1">
      <c r="A230" s="310">
        <v>219</v>
      </c>
      <c r="B230" s="105"/>
      <c r="C230" s="72"/>
      <c r="E230" s="105"/>
      <c r="F230" s="144"/>
      <c r="P230" s="147"/>
    </row>
    <row r="231" spans="1:16" ht="66" customHeight="1">
      <c r="A231" s="310">
        <v>220</v>
      </c>
      <c r="B231" s="105"/>
      <c r="C231" s="72"/>
      <c r="E231" s="105"/>
      <c r="F231" s="144"/>
      <c r="P231" s="147"/>
    </row>
    <row r="232" spans="1:16" ht="66" customHeight="1">
      <c r="A232" s="310">
        <v>221</v>
      </c>
      <c r="B232" s="105"/>
      <c r="C232" s="72"/>
      <c r="E232" s="105"/>
      <c r="F232" s="144"/>
      <c r="P232" s="147"/>
    </row>
    <row r="233" spans="1:16" ht="66" customHeight="1">
      <c r="A233" s="310">
        <v>222</v>
      </c>
      <c r="B233" s="105"/>
      <c r="C233" s="72"/>
      <c r="E233" s="105"/>
      <c r="F233" s="144"/>
      <c r="P233" s="147"/>
    </row>
    <row r="234" spans="1:16" ht="66" customHeight="1">
      <c r="A234" s="310">
        <v>223</v>
      </c>
      <c r="B234" s="105"/>
      <c r="C234" s="72"/>
      <c r="E234" s="105"/>
      <c r="F234" s="144"/>
      <c r="P234" s="147"/>
    </row>
    <row r="235" spans="1:16" ht="66" customHeight="1">
      <c r="A235" s="310">
        <v>224</v>
      </c>
      <c r="B235" s="105"/>
      <c r="C235" s="72"/>
      <c r="E235" s="105"/>
      <c r="F235" s="144"/>
      <c r="P235" s="147"/>
    </row>
    <row r="236" spans="1:16" ht="66" customHeight="1">
      <c r="A236" s="310">
        <v>225</v>
      </c>
      <c r="B236" s="105"/>
      <c r="C236" s="72"/>
      <c r="E236" s="105"/>
      <c r="F236" s="144"/>
      <c r="P236" s="147"/>
    </row>
    <row r="237" spans="1:16" ht="66" customHeight="1">
      <c r="A237" s="310">
        <v>226</v>
      </c>
      <c r="B237" s="105"/>
      <c r="C237" s="72"/>
      <c r="E237" s="105"/>
      <c r="F237" s="144"/>
      <c r="P237" s="147"/>
    </row>
    <row r="238" spans="1:16" ht="66" customHeight="1">
      <c r="A238" s="310">
        <v>227</v>
      </c>
      <c r="B238" s="105"/>
      <c r="C238" s="72"/>
      <c r="E238" s="105"/>
      <c r="F238" s="144"/>
      <c r="P238" s="147"/>
    </row>
    <row r="239" spans="1:16" ht="66" customHeight="1">
      <c r="A239" s="310">
        <v>228</v>
      </c>
      <c r="B239" s="105"/>
      <c r="C239" s="72"/>
      <c r="E239" s="105"/>
      <c r="F239" s="144"/>
      <c r="P239" s="147"/>
    </row>
    <row r="240" spans="1:16" ht="66" customHeight="1">
      <c r="A240" s="310">
        <v>229</v>
      </c>
      <c r="B240" s="105"/>
      <c r="C240" s="72"/>
      <c r="E240" s="105"/>
      <c r="F240" s="144"/>
      <c r="P240" s="147"/>
    </row>
    <row r="241" spans="1:16" ht="66" customHeight="1">
      <c r="A241" s="310">
        <v>230</v>
      </c>
      <c r="B241" s="105"/>
      <c r="C241" s="72"/>
      <c r="E241" s="105"/>
      <c r="F241" s="144"/>
      <c r="P241" s="147"/>
    </row>
    <row r="242" spans="1:16" ht="66" customHeight="1">
      <c r="A242" s="310">
        <v>231</v>
      </c>
      <c r="B242" s="105"/>
      <c r="C242" s="72"/>
      <c r="E242" s="105"/>
      <c r="F242" s="144"/>
      <c r="P242" s="147"/>
    </row>
    <row r="243" spans="1:16" ht="66" customHeight="1">
      <c r="A243" s="310">
        <v>232</v>
      </c>
      <c r="B243" s="105"/>
      <c r="C243" s="72"/>
      <c r="E243" s="105"/>
      <c r="F243" s="144"/>
      <c r="P243" s="147"/>
    </row>
    <row r="244" spans="1:16" ht="66" customHeight="1">
      <c r="A244" s="310">
        <v>233</v>
      </c>
      <c r="B244" s="105"/>
      <c r="C244" s="72"/>
      <c r="E244" s="105"/>
      <c r="F244" s="144"/>
      <c r="P244" s="147"/>
    </row>
    <row r="245" spans="1:16" ht="66" customHeight="1">
      <c r="A245" s="310">
        <v>234</v>
      </c>
      <c r="B245" s="105"/>
      <c r="C245" s="72"/>
      <c r="E245" s="105"/>
      <c r="F245" s="144"/>
      <c r="P245" s="147"/>
    </row>
    <row r="246" spans="1:16" ht="66" customHeight="1">
      <c r="A246" s="310">
        <v>235</v>
      </c>
      <c r="B246" s="105"/>
      <c r="C246" s="72"/>
      <c r="E246" s="105"/>
      <c r="F246" s="144"/>
      <c r="P246" s="147"/>
    </row>
    <row r="247" spans="1:16" ht="66" customHeight="1">
      <c r="A247" s="310">
        <v>236</v>
      </c>
      <c r="B247" s="105"/>
      <c r="C247" s="72"/>
      <c r="E247" s="105"/>
      <c r="F247" s="144"/>
      <c r="P247" s="147"/>
    </row>
    <row r="248" spans="1:16" ht="66" customHeight="1">
      <c r="A248" s="310">
        <v>237</v>
      </c>
      <c r="B248" s="105"/>
      <c r="C248" s="72"/>
      <c r="E248" s="105"/>
      <c r="F248" s="144"/>
      <c r="P248" s="147"/>
    </row>
    <row r="249" spans="1:16" ht="66" customHeight="1">
      <c r="A249" s="310">
        <v>238</v>
      </c>
      <c r="B249" s="105"/>
      <c r="C249" s="72"/>
      <c r="E249" s="105"/>
      <c r="F249" s="144"/>
      <c r="P249" s="147"/>
    </row>
    <row r="250" spans="1:16" ht="66" customHeight="1">
      <c r="A250" s="310">
        <v>239</v>
      </c>
      <c r="B250" s="105"/>
      <c r="C250" s="72"/>
      <c r="E250" s="105"/>
      <c r="F250" s="144"/>
      <c r="P250" s="147"/>
    </row>
    <row r="251" spans="1:16" ht="66" customHeight="1">
      <c r="A251" s="310">
        <v>240</v>
      </c>
      <c r="B251" s="105"/>
      <c r="C251" s="72"/>
      <c r="E251" s="105"/>
      <c r="F251" s="144"/>
      <c r="P251" s="147"/>
    </row>
    <row r="252" spans="1:16" ht="66" customHeight="1">
      <c r="A252" s="310">
        <v>241</v>
      </c>
      <c r="B252" s="105"/>
      <c r="C252" s="72"/>
      <c r="E252" s="105"/>
      <c r="F252" s="144"/>
      <c r="P252" s="147"/>
    </row>
    <row r="253" spans="1:16" ht="66" customHeight="1">
      <c r="A253" s="310">
        <v>242</v>
      </c>
      <c r="B253" s="105"/>
      <c r="C253" s="72"/>
      <c r="E253" s="105"/>
      <c r="F253" s="144"/>
      <c r="P253" s="147"/>
    </row>
    <row r="254" spans="1:16" ht="66" customHeight="1">
      <c r="A254" s="310">
        <v>243</v>
      </c>
      <c r="B254" s="105"/>
      <c r="C254" s="72"/>
      <c r="E254" s="105"/>
      <c r="F254" s="144"/>
      <c r="P254" s="147"/>
    </row>
    <row r="255" spans="1:16" ht="66" customHeight="1">
      <c r="A255" s="310">
        <v>244</v>
      </c>
      <c r="B255" s="105"/>
      <c r="C255" s="72"/>
      <c r="E255" s="105"/>
      <c r="F255" s="144"/>
      <c r="P255" s="147"/>
    </row>
    <row r="256" spans="1:16" ht="66" customHeight="1">
      <c r="A256" s="310">
        <v>245</v>
      </c>
      <c r="B256" s="105"/>
      <c r="C256" s="72"/>
      <c r="E256" s="105"/>
      <c r="F256" s="144"/>
      <c r="P256" s="147"/>
    </row>
    <row r="257" spans="1:16" ht="66" customHeight="1">
      <c r="A257" s="310">
        <v>246</v>
      </c>
      <c r="B257" s="105"/>
      <c r="C257" s="72"/>
      <c r="E257" s="105"/>
      <c r="F257" s="144"/>
      <c r="P257" s="147"/>
    </row>
    <row r="258" spans="1:16" ht="66" customHeight="1">
      <c r="A258" s="310">
        <v>247</v>
      </c>
      <c r="B258" s="105"/>
      <c r="C258" s="72"/>
      <c r="E258" s="105"/>
      <c r="F258" s="144"/>
      <c r="P258" s="147"/>
    </row>
    <row r="259" spans="1:16" ht="66" customHeight="1">
      <c r="A259" s="310">
        <v>248</v>
      </c>
      <c r="B259" s="105"/>
      <c r="C259" s="72"/>
      <c r="E259" s="105"/>
      <c r="F259" s="144"/>
      <c r="P259" s="147"/>
    </row>
    <row r="260" spans="1:16" ht="66" customHeight="1">
      <c r="A260" s="310">
        <v>249</v>
      </c>
      <c r="B260" s="105"/>
      <c r="C260" s="72"/>
      <c r="E260" s="105"/>
      <c r="F260" s="144"/>
      <c r="P260" s="147"/>
    </row>
    <row r="261" spans="1:16" ht="66" customHeight="1">
      <c r="A261" s="310">
        <v>250</v>
      </c>
      <c r="B261" s="105"/>
      <c r="C261" s="72"/>
      <c r="E261" s="105"/>
      <c r="F261" s="144"/>
      <c r="P261" s="147"/>
    </row>
    <row r="262" spans="1:16" ht="66" customHeight="1">
      <c r="A262" s="310">
        <v>251</v>
      </c>
      <c r="B262" s="105"/>
      <c r="C262" s="72"/>
      <c r="E262" s="105"/>
      <c r="F262" s="144"/>
      <c r="P262" s="147"/>
    </row>
    <row r="263" spans="1:16" ht="66" customHeight="1">
      <c r="A263" s="310">
        <v>252</v>
      </c>
      <c r="B263" s="105"/>
      <c r="C263" s="72"/>
      <c r="E263" s="105"/>
      <c r="F263" s="144"/>
      <c r="P263" s="147"/>
    </row>
    <row r="264" spans="1:16" ht="66" customHeight="1">
      <c r="A264" s="310">
        <v>253</v>
      </c>
      <c r="B264" s="105"/>
      <c r="C264" s="72"/>
      <c r="E264" s="105"/>
      <c r="F264" s="144"/>
      <c r="P264" s="147"/>
    </row>
    <row r="265" spans="1:16" ht="66" customHeight="1">
      <c r="A265" s="310">
        <v>254</v>
      </c>
      <c r="B265" s="105"/>
      <c r="C265" s="72"/>
      <c r="E265" s="105"/>
      <c r="F265" s="144"/>
      <c r="P265" s="147"/>
    </row>
    <row r="266" spans="1:16" ht="66" customHeight="1">
      <c r="A266" s="310">
        <v>255</v>
      </c>
      <c r="B266" s="105"/>
      <c r="C266" s="72"/>
      <c r="E266" s="105"/>
      <c r="F266" s="144"/>
      <c r="P266" s="147"/>
    </row>
    <row r="267" spans="1:16" ht="66" customHeight="1">
      <c r="A267" s="310">
        <v>256</v>
      </c>
      <c r="B267" s="105"/>
      <c r="C267" s="72"/>
      <c r="E267" s="105"/>
      <c r="F267" s="144"/>
      <c r="P267" s="147"/>
    </row>
    <row r="268" spans="1:16" ht="66" customHeight="1">
      <c r="A268" s="310">
        <v>257</v>
      </c>
      <c r="B268" s="105"/>
      <c r="C268" s="72"/>
      <c r="E268" s="105"/>
      <c r="F268" s="144"/>
      <c r="P268" s="147"/>
    </row>
    <row r="269" spans="1:16" ht="66" customHeight="1">
      <c r="A269" s="310">
        <v>258</v>
      </c>
      <c r="B269" s="105"/>
      <c r="C269" s="72"/>
      <c r="E269" s="105"/>
      <c r="F269" s="144"/>
      <c r="P269" s="147"/>
    </row>
    <row r="270" spans="1:16" ht="66" customHeight="1">
      <c r="A270" s="310">
        <v>259</v>
      </c>
      <c r="B270" s="105"/>
      <c r="C270" s="72"/>
      <c r="E270" s="105"/>
      <c r="F270" s="144"/>
      <c r="P270" s="147"/>
    </row>
    <row r="271" spans="1:16" ht="66" customHeight="1">
      <c r="A271" s="310">
        <v>260</v>
      </c>
      <c r="B271" s="105"/>
      <c r="C271" s="72"/>
      <c r="E271" s="105"/>
      <c r="F271" s="144"/>
      <c r="P271" s="147"/>
    </row>
    <row r="272" spans="1:16" ht="66" customHeight="1">
      <c r="A272" s="310">
        <v>261</v>
      </c>
      <c r="B272" s="105"/>
      <c r="C272" s="72"/>
      <c r="E272" s="105"/>
      <c r="F272" s="144"/>
      <c r="P272" s="147"/>
    </row>
    <row r="273" spans="1:16" ht="66" customHeight="1">
      <c r="A273" s="310">
        <v>262</v>
      </c>
      <c r="B273" s="105"/>
      <c r="C273" s="72"/>
      <c r="E273" s="105"/>
      <c r="F273" s="144"/>
      <c r="P273" s="147"/>
    </row>
    <row r="274" spans="1:16" ht="66" customHeight="1">
      <c r="A274" s="310">
        <v>263</v>
      </c>
      <c r="B274" s="105"/>
      <c r="C274" s="72"/>
      <c r="E274" s="105"/>
      <c r="F274" s="144"/>
      <c r="P274" s="147"/>
    </row>
    <row r="275" spans="1:16" ht="66" customHeight="1">
      <c r="A275" s="310">
        <v>264</v>
      </c>
      <c r="B275" s="105"/>
      <c r="C275" s="72"/>
      <c r="E275" s="105"/>
      <c r="F275" s="144"/>
      <c r="P275" s="147"/>
    </row>
    <row r="276" spans="1:16" ht="66" customHeight="1">
      <c r="A276" s="310">
        <v>265</v>
      </c>
      <c r="B276" s="105"/>
      <c r="C276" s="72"/>
      <c r="E276" s="105"/>
      <c r="F276" s="144"/>
      <c r="P276" s="147"/>
    </row>
    <row r="277" spans="1:16" ht="66" customHeight="1">
      <c r="A277" s="310">
        <v>266</v>
      </c>
      <c r="B277" s="105"/>
      <c r="C277" s="72"/>
      <c r="E277" s="105"/>
      <c r="F277" s="144"/>
      <c r="P277" s="147"/>
    </row>
    <row r="278" spans="1:16" ht="66" customHeight="1">
      <c r="A278" s="310">
        <v>267</v>
      </c>
      <c r="B278" s="105"/>
      <c r="C278" s="72"/>
      <c r="E278" s="105"/>
      <c r="F278" s="144"/>
      <c r="P278" s="147"/>
    </row>
    <row r="279" spans="1:16" ht="66" customHeight="1">
      <c r="A279" s="310">
        <v>268</v>
      </c>
      <c r="B279" s="105"/>
      <c r="C279" s="72"/>
      <c r="E279" s="105"/>
      <c r="F279" s="144"/>
      <c r="P279" s="147"/>
    </row>
    <row r="280" spans="1:16" ht="66" customHeight="1">
      <c r="A280" s="310">
        <v>269</v>
      </c>
      <c r="B280" s="105"/>
      <c r="C280" s="72"/>
      <c r="E280" s="105"/>
      <c r="F280" s="144"/>
      <c r="P280" s="147"/>
    </row>
    <row r="281" spans="1:16" ht="66" customHeight="1">
      <c r="A281" s="310">
        <v>270</v>
      </c>
      <c r="B281" s="105"/>
      <c r="C281" s="72"/>
      <c r="E281" s="105"/>
      <c r="F281" s="144"/>
      <c r="P281" s="147"/>
    </row>
    <row r="282" spans="1:16" ht="66" customHeight="1">
      <c r="A282" s="310">
        <v>271</v>
      </c>
      <c r="B282" s="105"/>
      <c r="C282" s="72"/>
      <c r="E282" s="105"/>
      <c r="F282" s="144"/>
      <c r="P282" s="147"/>
    </row>
    <row r="283" spans="1:16" ht="66" customHeight="1">
      <c r="A283" s="310">
        <v>272</v>
      </c>
      <c r="B283" s="105"/>
      <c r="C283" s="72"/>
      <c r="E283" s="105"/>
      <c r="F283" s="144"/>
      <c r="P283" s="147"/>
    </row>
    <row r="284" spans="1:16" ht="66" customHeight="1">
      <c r="A284" s="310">
        <v>273</v>
      </c>
      <c r="B284" s="105"/>
      <c r="C284" s="72"/>
      <c r="E284" s="105"/>
      <c r="F284" s="144"/>
      <c r="P284" s="147"/>
    </row>
    <row r="285" spans="1:16" ht="66" customHeight="1">
      <c r="A285" s="310">
        <v>274</v>
      </c>
      <c r="B285" s="105"/>
      <c r="C285" s="72"/>
      <c r="E285" s="105"/>
      <c r="F285" s="144"/>
      <c r="P285" s="147"/>
    </row>
    <row r="286" spans="1:16" ht="66" customHeight="1">
      <c r="A286" s="310">
        <v>275</v>
      </c>
      <c r="B286" s="105"/>
      <c r="C286" s="72"/>
      <c r="E286" s="105"/>
      <c r="F286" s="144"/>
      <c r="P286" s="147"/>
    </row>
    <row r="287" spans="1:16" ht="66" customHeight="1">
      <c r="A287" s="310">
        <v>276</v>
      </c>
      <c r="B287" s="105"/>
      <c r="C287" s="72"/>
      <c r="E287" s="105"/>
      <c r="F287" s="144"/>
      <c r="P287" s="147"/>
    </row>
    <row r="288" spans="1:16" ht="66" customHeight="1">
      <c r="A288" s="310">
        <v>277</v>
      </c>
      <c r="B288" s="105"/>
      <c r="C288" s="72"/>
      <c r="E288" s="105"/>
      <c r="F288" s="144"/>
      <c r="P288" s="147"/>
    </row>
    <row r="289" spans="1:16" ht="66" customHeight="1">
      <c r="A289" s="310">
        <v>278</v>
      </c>
      <c r="B289" s="105"/>
      <c r="C289" s="72"/>
      <c r="E289" s="105"/>
      <c r="F289" s="144"/>
      <c r="P289" s="147"/>
    </row>
    <row r="290" spans="1:16" ht="66" customHeight="1">
      <c r="A290" s="310">
        <v>279</v>
      </c>
      <c r="B290" s="105"/>
      <c r="C290" s="72"/>
      <c r="E290" s="105"/>
      <c r="F290" s="144"/>
      <c r="P290" s="147"/>
    </row>
    <row r="291" spans="1:16" ht="66" customHeight="1">
      <c r="A291" s="310">
        <v>280</v>
      </c>
      <c r="B291" s="105"/>
      <c r="C291" s="72"/>
      <c r="E291" s="105"/>
      <c r="F291" s="144"/>
      <c r="P291" s="147"/>
    </row>
    <row r="292" spans="1:16" ht="66" customHeight="1">
      <c r="A292" s="310">
        <v>281</v>
      </c>
      <c r="B292" s="105"/>
      <c r="C292" s="72"/>
      <c r="E292" s="105"/>
      <c r="F292" s="144"/>
      <c r="P292" s="147"/>
    </row>
    <row r="293" spans="1:16" ht="66" customHeight="1">
      <c r="A293" s="310">
        <v>282</v>
      </c>
      <c r="B293" s="105"/>
      <c r="C293" s="72"/>
      <c r="E293" s="105"/>
      <c r="F293" s="144"/>
      <c r="P293" s="147"/>
    </row>
    <row r="294" spans="1:16" ht="66" customHeight="1">
      <c r="A294" s="310">
        <v>283</v>
      </c>
      <c r="B294" s="105"/>
      <c r="C294" s="72"/>
      <c r="E294" s="105"/>
      <c r="F294" s="144"/>
      <c r="P294" s="147"/>
    </row>
    <row r="295" spans="1:16" ht="66" customHeight="1">
      <c r="A295" s="310">
        <v>284</v>
      </c>
      <c r="B295" s="105"/>
      <c r="C295" s="72"/>
      <c r="E295" s="105"/>
      <c r="F295" s="144"/>
      <c r="P295" s="147"/>
    </row>
    <row r="296" spans="1:16" ht="66" customHeight="1">
      <c r="A296" s="310">
        <v>285</v>
      </c>
      <c r="B296" s="105"/>
      <c r="C296" s="72"/>
      <c r="E296" s="105"/>
      <c r="F296" s="144"/>
      <c r="P296" s="147"/>
    </row>
    <row r="297" spans="1:16" ht="66" customHeight="1">
      <c r="A297" s="310">
        <v>286</v>
      </c>
      <c r="B297" s="105"/>
      <c r="C297" s="72"/>
      <c r="E297" s="105"/>
      <c r="F297" s="144"/>
      <c r="P297" s="147"/>
    </row>
    <row r="298" spans="1:16" ht="66" customHeight="1">
      <c r="A298" s="310">
        <v>287</v>
      </c>
      <c r="B298" s="105"/>
      <c r="C298" s="72"/>
      <c r="E298" s="105"/>
      <c r="F298" s="144"/>
      <c r="P298" s="147"/>
    </row>
    <row r="299" spans="1:16" ht="66" customHeight="1">
      <c r="A299" s="310">
        <v>288</v>
      </c>
      <c r="B299" s="105"/>
      <c r="C299" s="72"/>
      <c r="E299" s="105"/>
      <c r="F299" s="144"/>
      <c r="P299" s="147"/>
    </row>
    <row r="300" spans="1:16" ht="66" customHeight="1">
      <c r="A300" s="310">
        <v>289</v>
      </c>
      <c r="B300" s="105"/>
      <c r="C300" s="72"/>
      <c r="E300" s="105"/>
      <c r="F300" s="144"/>
      <c r="P300" s="147"/>
    </row>
    <row r="301" spans="1:16" ht="66" customHeight="1">
      <c r="A301" s="310">
        <v>290</v>
      </c>
      <c r="B301" s="105"/>
      <c r="C301" s="72"/>
      <c r="E301" s="105"/>
      <c r="F301" s="144"/>
      <c r="P301" s="147"/>
    </row>
    <row r="302" spans="1:16" ht="66" customHeight="1">
      <c r="A302" s="310">
        <v>291</v>
      </c>
      <c r="B302" s="105"/>
      <c r="C302" s="72"/>
      <c r="E302" s="105"/>
      <c r="F302" s="144"/>
      <c r="P302" s="147"/>
    </row>
    <row r="303" spans="1:16" ht="66" customHeight="1">
      <c r="A303" s="310">
        <v>292</v>
      </c>
      <c r="B303" s="105"/>
      <c r="C303" s="72"/>
      <c r="E303" s="105"/>
      <c r="F303" s="144"/>
      <c r="P303" s="147"/>
    </row>
    <row r="304" spans="1:16" ht="66" customHeight="1">
      <c r="A304" s="310">
        <v>293</v>
      </c>
      <c r="B304" s="105"/>
      <c r="C304" s="72"/>
      <c r="E304" s="105"/>
      <c r="F304" s="144"/>
      <c r="P304" s="147"/>
    </row>
    <row r="305" spans="1:16" ht="66" customHeight="1">
      <c r="A305" s="310">
        <v>294</v>
      </c>
      <c r="B305" s="105"/>
      <c r="C305" s="72"/>
      <c r="E305" s="105"/>
      <c r="F305" s="144"/>
      <c r="P305" s="147"/>
    </row>
    <row r="306" spans="1:16" ht="66" customHeight="1">
      <c r="A306" s="310">
        <v>295</v>
      </c>
      <c r="B306" s="105"/>
      <c r="C306" s="72"/>
      <c r="E306" s="105"/>
      <c r="F306" s="144"/>
      <c r="P306" s="147"/>
    </row>
    <row r="307" spans="1:16" ht="66" customHeight="1">
      <c r="A307" s="310">
        <v>296</v>
      </c>
      <c r="B307" s="105"/>
      <c r="C307" s="72"/>
      <c r="E307" s="105"/>
      <c r="F307" s="144"/>
      <c r="P307" s="147"/>
    </row>
    <row r="308" spans="1:16" ht="66" customHeight="1">
      <c r="A308" s="310">
        <v>297</v>
      </c>
      <c r="B308" s="105"/>
      <c r="C308" s="72"/>
      <c r="E308" s="105"/>
      <c r="F308" s="144"/>
      <c r="P308" s="147"/>
    </row>
    <row r="309" spans="1:16" ht="66" customHeight="1">
      <c r="A309" s="310">
        <v>298</v>
      </c>
      <c r="B309" s="105"/>
      <c r="C309" s="72"/>
      <c r="E309" s="105"/>
      <c r="F309" s="144"/>
      <c r="P309" s="147"/>
    </row>
    <row r="310" spans="1:16" ht="66" customHeight="1">
      <c r="A310" s="310">
        <v>299</v>
      </c>
      <c r="B310" s="105"/>
      <c r="C310" s="72"/>
      <c r="E310" s="105"/>
      <c r="F310" s="144"/>
      <c r="P310" s="147"/>
    </row>
    <row r="311" spans="1:16" ht="66" customHeight="1">
      <c r="A311" s="310">
        <v>300</v>
      </c>
      <c r="B311" s="105"/>
      <c r="C311" s="72"/>
      <c r="E311" s="105"/>
      <c r="F311" s="144"/>
      <c r="P311" s="147"/>
    </row>
    <row r="312" spans="1:16" ht="66" customHeight="1">
      <c r="A312" s="310">
        <v>301</v>
      </c>
      <c r="B312" s="105"/>
      <c r="C312" s="72"/>
      <c r="E312" s="105"/>
      <c r="F312" s="144"/>
      <c r="P312" s="147"/>
    </row>
    <row r="313" spans="1:16" ht="66" customHeight="1">
      <c r="A313" s="310">
        <v>302</v>
      </c>
      <c r="B313" s="105"/>
      <c r="C313" s="72"/>
      <c r="E313" s="105"/>
      <c r="F313" s="144"/>
      <c r="P313" s="147"/>
    </row>
    <row r="314" spans="1:16" ht="66" customHeight="1">
      <c r="A314" s="310">
        <v>303</v>
      </c>
      <c r="B314" s="105"/>
      <c r="C314" s="72"/>
      <c r="E314" s="105"/>
      <c r="F314" s="144"/>
      <c r="P314" s="147"/>
    </row>
    <row r="315" spans="1:16" ht="66" customHeight="1">
      <c r="A315" s="310">
        <v>304</v>
      </c>
      <c r="B315" s="105"/>
      <c r="C315" s="72"/>
      <c r="E315" s="105"/>
      <c r="F315" s="144"/>
      <c r="P315" s="147"/>
    </row>
    <row r="316" spans="1:16" ht="66" customHeight="1">
      <c r="A316" s="310">
        <v>305</v>
      </c>
      <c r="B316" s="105"/>
      <c r="C316" s="72"/>
      <c r="E316" s="105"/>
      <c r="F316" s="144"/>
      <c r="P316" s="147"/>
    </row>
    <row r="317" spans="1:16" ht="66" customHeight="1">
      <c r="A317" s="310">
        <v>306</v>
      </c>
      <c r="B317" s="105"/>
      <c r="C317" s="72"/>
      <c r="E317" s="105"/>
      <c r="F317" s="144"/>
      <c r="P317" s="147"/>
    </row>
    <row r="318" spans="1:16" ht="66" customHeight="1">
      <c r="A318" s="310">
        <v>307</v>
      </c>
      <c r="B318" s="105"/>
      <c r="C318" s="72"/>
      <c r="E318" s="105"/>
      <c r="F318" s="144"/>
      <c r="P318" s="147"/>
    </row>
    <row r="319" spans="1:16" ht="66" customHeight="1">
      <c r="A319" s="310">
        <v>308</v>
      </c>
      <c r="B319" s="105"/>
      <c r="C319" s="72"/>
      <c r="E319" s="105"/>
      <c r="F319" s="144"/>
      <c r="P319" s="147"/>
    </row>
    <row r="320" spans="1:16" ht="66" customHeight="1">
      <c r="A320" s="310">
        <v>309</v>
      </c>
      <c r="B320" s="105"/>
      <c r="C320" s="72"/>
      <c r="E320" s="105"/>
      <c r="F320" s="144"/>
      <c r="P320" s="147"/>
    </row>
    <row r="321" spans="1:16" ht="66" customHeight="1">
      <c r="A321" s="310">
        <v>310</v>
      </c>
      <c r="B321" s="105"/>
      <c r="C321" s="72"/>
      <c r="E321" s="105"/>
      <c r="F321" s="144"/>
      <c r="P321" s="147"/>
    </row>
    <row r="322" spans="1:16" ht="66" customHeight="1">
      <c r="A322" s="310">
        <v>311</v>
      </c>
      <c r="B322" s="105"/>
      <c r="C322" s="72"/>
      <c r="E322" s="105"/>
      <c r="F322" s="144"/>
      <c r="P322" s="147"/>
    </row>
    <row r="323" spans="1:16" ht="66" customHeight="1">
      <c r="A323" s="310">
        <v>312</v>
      </c>
      <c r="B323" s="105"/>
      <c r="C323" s="72"/>
      <c r="E323" s="105"/>
      <c r="F323" s="144"/>
      <c r="P323" s="147"/>
    </row>
    <row r="324" spans="1:16" ht="66" customHeight="1">
      <c r="A324" s="310">
        <v>313</v>
      </c>
      <c r="B324" s="105"/>
      <c r="C324" s="72"/>
      <c r="E324" s="105"/>
      <c r="F324" s="144"/>
      <c r="P324" s="147"/>
    </row>
    <row r="325" spans="1:16" ht="66" customHeight="1">
      <c r="A325" s="310">
        <v>314</v>
      </c>
      <c r="B325" s="105"/>
      <c r="C325" s="72"/>
      <c r="E325" s="105"/>
      <c r="F325" s="144"/>
      <c r="P325" s="147"/>
    </row>
    <row r="326" spans="1:16" ht="66" customHeight="1">
      <c r="A326" s="310">
        <v>315</v>
      </c>
      <c r="B326" s="105"/>
      <c r="C326" s="72"/>
      <c r="E326" s="105"/>
      <c r="F326" s="144"/>
      <c r="P326" s="147"/>
    </row>
    <row r="327" spans="1:16" ht="66" customHeight="1">
      <c r="A327" s="310">
        <v>316</v>
      </c>
      <c r="B327" s="105"/>
      <c r="C327" s="72"/>
      <c r="E327" s="105"/>
      <c r="F327" s="144"/>
      <c r="P327" s="147"/>
    </row>
    <row r="328" spans="1:16" ht="66" customHeight="1">
      <c r="A328" s="310">
        <v>317</v>
      </c>
      <c r="B328" s="105"/>
      <c r="C328" s="72"/>
      <c r="E328" s="105"/>
      <c r="F328" s="144"/>
      <c r="P328" s="147"/>
    </row>
    <row r="329" spans="1:16" ht="66" customHeight="1">
      <c r="A329" s="310">
        <v>318</v>
      </c>
      <c r="B329" s="105"/>
      <c r="C329" s="72"/>
      <c r="E329" s="105"/>
      <c r="F329" s="144"/>
      <c r="P329" s="147"/>
    </row>
    <row r="330" spans="1:16" ht="66" customHeight="1">
      <c r="A330" s="310">
        <v>319</v>
      </c>
      <c r="B330" s="105"/>
      <c r="C330" s="72"/>
      <c r="E330" s="105"/>
      <c r="F330" s="144"/>
      <c r="P330" s="147"/>
    </row>
    <row r="331" spans="1:16" ht="66" customHeight="1">
      <c r="A331" s="310">
        <v>320</v>
      </c>
      <c r="B331" s="105"/>
      <c r="C331" s="72"/>
      <c r="E331" s="105"/>
      <c r="F331" s="144"/>
      <c r="P331" s="147"/>
    </row>
    <row r="332" spans="1:16" ht="66" customHeight="1">
      <c r="A332" s="310">
        <v>321</v>
      </c>
      <c r="B332" s="105"/>
      <c r="C332" s="72"/>
      <c r="E332" s="105"/>
      <c r="F332" s="144"/>
      <c r="P332" s="147"/>
    </row>
    <row r="333" spans="1:16" ht="66" customHeight="1">
      <c r="A333" s="310">
        <v>322</v>
      </c>
      <c r="B333" s="105"/>
      <c r="C333" s="72"/>
      <c r="E333" s="105"/>
      <c r="F333" s="144"/>
      <c r="P333" s="147"/>
    </row>
    <row r="334" spans="1:16" ht="66" customHeight="1">
      <c r="A334" s="310">
        <v>323</v>
      </c>
      <c r="B334" s="105"/>
      <c r="C334" s="72"/>
      <c r="E334" s="105"/>
      <c r="F334" s="144"/>
      <c r="P334" s="147"/>
    </row>
    <row r="335" spans="1:16" ht="66" customHeight="1">
      <c r="A335" s="310">
        <v>324</v>
      </c>
      <c r="B335" s="105"/>
      <c r="C335" s="72"/>
      <c r="E335" s="105"/>
      <c r="F335" s="144"/>
    </row>
    <row r="336" spans="1:16" ht="66" customHeight="1">
      <c r="A336" s="310">
        <v>325</v>
      </c>
      <c r="B336" s="105"/>
      <c r="C336" s="72"/>
      <c r="E336" s="105"/>
      <c r="F336" s="144"/>
      <c r="P336" s="147"/>
    </row>
    <row r="337" spans="1:16" ht="66" customHeight="1">
      <c r="A337" s="310">
        <v>326</v>
      </c>
      <c r="B337" s="105"/>
      <c r="C337" s="72"/>
      <c r="E337" s="105"/>
      <c r="F337" s="144"/>
      <c r="P337" s="147"/>
    </row>
    <row r="338" spans="1:16" ht="66" customHeight="1">
      <c r="A338" s="310">
        <v>327</v>
      </c>
      <c r="B338" s="105"/>
      <c r="C338" s="72"/>
      <c r="E338" s="105"/>
      <c r="F338" s="144"/>
      <c r="P338" s="147"/>
    </row>
    <row r="339" spans="1:16" ht="66" customHeight="1">
      <c r="A339" s="310">
        <v>328</v>
      </c>
      <c r="B339" s="105"/>
      <c r="C339" s="72"/>
      <c r="E339" s="105"/>
      <c r="F339" s="144"/>
      <c r="P339" s="147"/>
    </row>
    <row r="340" spans="1:16" ht="66" customHeight="1">
      <c r="A340" s="310">
        <v>329</v>
      </c>
      <c r="B340" s="105"/>
      <c r="C340" s="72"/>
      <c r="E340" s="105"/>
      <c r="F340" s="144"/>
      <c r="P340" s="147"/>
    </row>
    <row r="341" spans="1:16" ht="66" customHeight="1">
      <c r="A341" s="310">
        <v>330</v>
      </c>
      <c r="B341" s="105"/>
      <c r="C341" s="72"/>
      <c r="E341" s="105"/>
      <c r="F341" s="144"/>
      <c r="P341" s="147"/>
    </row>
    <row r="342" spans="1:16" ht="66" customHeight="1">
      <c r="A342" s="310">
        <v>331</v>
      </c>
      <c r="B342" s="105"/>
      <c r="C342" s="72"/>
      <c r="E342" s="105"/>
      <c r="F342" s="144"/>
      <c r="P342" s="147"/>
    </row>
    <row r="343" spans="1:16" ht="66" customHeight="1">
      <c r="A343" s="310">
        <v>332</v>
      </c>
      <c r="B343" s="105"/>
      <c r="C343" s="72"/>
      <c r="E343" s="105"/>
      <c r="F343" s="144"/>
      <c r="P343" s="147"/>
    </row>
    <row r="344" spans="1:16" ht="66" customHeight="1">
      <c r="A344" s="310">
        <v>333</v>
      </c>
      <c r="B344" s="105"/>
      <c r="C344" s="72"/>
      <c r="E344" s="105"/>
      <c r="F344" s="144"/>
      <c r="P344" s="147"/>
    </row>
    <row r="345" spans="1:16" ht="66" customHeight="1">
      <c r="A345" s="310">
        <v>334</v>
      </c>
      <c r="B345" s="105"/>
      <c r="C345" s="72"/>
      <c r="E345" s="105"/>
      <c r="F345" s="144"/>
      <c r="P345" s="147"/>
    </row>
    <row r="346" spans="1:16" ht="66" customHeight="1">
      <c r="A346" s="310">
        <v>335</v>
      </c>
      <c r="B346" s="105"/>
      <c r="C346" s="72"/>
      <c r="E346" s="105"/>
      <c r="F346" s="144"/>
    </row>
    <row r="347" spans="1:16" ht="66" customHeight="1">
      <c r="A347" s="310">
        <v>336</v>
      </c>
      <c r="B347" s="105"/>
      <c r="C347" s="72"/>
      <c r="E347" s="105"/>
      <c r="F347" s="144"/>
      <c r="P347" s="147"/>
    </row>
    <row r="348" spans="1:16" ht="66" customHeight="1">
      <c r="A348" s="310">
        <v>337</v>
      </c>
      <c r="B348" s="105"/>
      <c r="C348" s="72"/>
      <c r="E348" s="105"/>
      <c r="F348" s="144"/>
      <c r="P348" s="147"/>
    </row>
    <row r="349" spans="1:16" ht="66" customHeight="1">
      <c r="A349" s="310">
        <v>338</v>
      </c>
      <c r="B349" s="105"/>
      <c r="C349" s="72"/>
      <c r="E349" s="105"/>
      <c r="F349" s="144"/>
      <c r="P349" s="147"/>
    </row>
    <row r="350" spans="1:16" ht="66" customHeight="1">
      <c r="A350" s="310">
        <v>339</v>
      </c>
      <c r="B350" s="105"/>
      <c r="C350" s="72"/>
      <c r="E350" s="105"/>
      <c r="F350" s="144"/>
      <c r="P350" s="147"/>
    </row>
    <row r="351" spans="1:16" ht="66" customHeight="1">
      <c r="A351" s="310">
        <v>340</v>
      </c>
      <c r="B351" s="105"/>
      <c r="C351" s="72"/>
      <c r="E351" s="105"/>
      <c r="F351" s="144"/>
      <c r="P351" s="147"/>
    </row>
    <row r="352" spans="1:16" ht="66" customHeight="1">
      <c r="A352" s="310">
        <v>341</v>
      </c>
      <c r="B352" s="105"/>
      <c r="C352" s="72"/>
      <c r="E352" s="105"/>
      <c r="F352" s="144"/>
      <c r="P352" s="147"/>
    </row>
    <row r="353" spans="1:16" ht="66" customHeight="1">
      <c r="A353" s="310">
        <v>342</v>
      </c>
      <c r="B353" s="105"/>
      <c r="C353" s="72"/>
      <c r="E353" s="105"/>
      <c r="F353" s="144"/>
      <c r="P353" s="147"/>
    </row>
    <row r="354" spans="1:16" ht="66" customHeight="1">
      <c r="A354" s="310">
        <v>343</v>
      </c>
      <c r="B354" s="105"/>
      <c r="C354" s="72"/>
      <c r="E354" s="105"/>
      <c r="F354" s="144"/>
      <c r="P354" s="147"/>
    </row>
    <row r="355" spans="1:16" ht="66" customHeight="1">
      <c r="A355" s="310">
        <v>344</v>
      </c>
      <c r="B355" s="105"/>
      <c r="C355" s="72"/>
      <c r="E355" s="105"/>
      <c r="F355" s="144"/>
      <c r="P355" s="147"/>
    </row>
    <row r="356" spans="1:16" ht="66" customHeight="1">
      <c r="A356" s="310">
        <v>345</v>
      </c>
      <c r="B356" s="105"/>
      <c r="C356" s="72"/>
      <c r="E356" s="105"/>
      <c r="F356" s="144"/>
      <c r="P356" s="147"/>
    </row>
    <row r="357" spans="1:16" ht="66" customHeight="1">
      <c r="A357" s="310">
        <v>346</v>
      </c>
      <c r="B357" s="105"/>
      <c r="C357" s="72"/>
      <c r="E357" s="105"/>
      <c r="F357" s="144"/>
    </row>
    <row r="358" spans="1:16" ht="66" customHeight="1">
      <c r="A358" s="310">
        <v>347</v>
      </c>
      <c r="B358" s="105"/>
      <c r="C358" s="72"/>
      <c r="E358" s="105"/>
      <c r="F358" s="144"/>
      <c r="P358" s="147"/>
    </row>
    <row r="359" spans="1:16" ht="66" customHeight="1">
      <c r="A359" s="310">
        <v>348</v>
      </c>
      <c r="B359" s="105"/>
      <c r="C359" s="72"/>
      <c r="E359" s="105"/>
      <c r="F359" s="144"/>
      <c r="P359" s="147"/>
    </row>
    <row r="360" spans="1:16" ht="66" customHeight="1">
      <c r="A360" s="310">
        <v>349</v>
      </c>
      <c r="B360" s="105"/>
      <c r="C360" s="72"/>
      <c r="E360" s="105"/>
      <c r="F360" s="144"/>
      <c r="P360" s="147"/>
    </row>
    <row r="361" spans="1:16" ht="66" customHeight="1">
      <c r="A361" s="310">
        <v>350</v>
      </c>
      <c r="B361" s="105"/>
      <c r="C361" s="72"/>
      <c r="E361" s="105"/>
      <c r="F361" s="144"/>
      <c r="P361" s="147"/>
    </row>
    <row r="362" spans="1:16" ht="66" customHeight="1">
      <c r="A362" s="310">
        <v>351</v>
      </c>
      <c r="B362" s="105"/>
      <c r="C362" s="72"/>
      <c r="E362" s="105"/>
      <c r="F362" s="144"/>
      <c r="P362" s="147"/>
    </row>
    <row r="363" spans="1:16" ht="66" customHeight="1">
      <c r="A363" s="310">
        <v>352</v>
      </c>
      <c r="B363" s="105"/>
      <c r="C363" s="72"/>
      <c r="E363" s="105"/>
      <c r="F363" s="144"/>
      <c r="P363" s="147"/>
    </row>
    <row r="364" spans="1:16" ht="66" customHeight="1">
      <c r="A364" s="310">
        <v>353</v>
      </c>
      <c r="B364" s="105"/>
      <c r="C364" s="72"/>
      <c r="E364" s="105"/>
      <c r="F364" s="144"/>
      <c r="P364" s="147"/>
    </row>
    <row r="365" spans="1:16" ht="66" customHeight="1">
      <c r="A365" s="310">
        <v>354</v>
      </c>
      <c r="B365" s="105"/>
      <c r="C365" s="72"/>
      <c r="E365" s="105"/>
      <c r="F365" s="144"/>
      <c r="P365" s="147"/>
    </row>
    <row r="366" spans="1:16" ht="66" customHeight="1">
      <c r="A366" s="310">
        <v>355</v>
      </c>
      <c r="B366" s="105"/>
      <c r="C366" s="72"/>
      <c r="E366" s="105"/>
      <c r="F366" s="144"/>
      <c r="P366" s="147"/>
    </row>
    <row r="367" spans="1:16" ht="66" customHeight="1">
      <c r="A367" s="310">
        <v>356</v>
      </c>
      <c r="B367" s="105"/>
      <c r="C367" s="72"/>
      <c r="E367" s="105"/>
      <c r="F367" s="144"/>
      <c r="P367" s="147"/>
    </row>
    <row r="368" spans="1:16" ht="66" customHeight="1">
      <c r="A368" s="310">
        <v>357</v>
      </c>
      <c r="B368" s="105"/>
      <c r="C368" s="72"/>
      <c r="E368" s="105"/>
      <c r="F368" s="144"/>
    </row>
    <row r="369" spans="1:16" ht="66" customHeight="1">
      <c r="A369" s="310">
        <v>358</v>
      </c>
      <c r="B369" s="105"/>
      <c r="C369" s="72"/>
      <c r="E369" s="105"/>
      <c r="F369" s="144"/>
      <c r="P369" s="147"/>
    </row>
    <row r="370" spans="1:16" ht="66" customHeight="1">
      <c r="A370" s="310">
        <v>359</v>
      </c>
      <c r="B370" s="105"/>
      <c r="C370" s="72"/>
      <c r="E370" s="105"/>
      <c r="F370" s="144"/>
      <c r="P370" s="147"/>
    </row>
    <row r="371" spans="1:16" ht="66" customHeight="1">
      <c r="A371" s="310">
        <v>360</v>
      </c>
      <c r="B371" s="105"/>
      <c r="C371" s="72"/>
      <c r="E371" s="105"/>
      <c r="F371" s="144"/>
      <c r="P371" s="147"/>
    </row>
    <row r="372" spans="1:16" ht="66" customHeight="1">
      <c r="A372" s="310">
        <v>361</v>
      </c>
      <c r="B372" s="105"/>
      <c r="C372" s="72"/>
      <c r="E372" s="105"/>
      <c r="F372" s="144"/>
      <c r="P372" s="147"/>
    </row>
    <row r="373" spans="1:16" ht="66" customHeight="1">
      <c r="A373" s="310">
        <v>362</v>
      </c>
      <c r="B373" s="105"/>
      <c r="C373" s="72"/>
      <c r="E373" s="105"/>
      <c r="F373" s="144"/>
      <c r="P373" s="147"/>
    </row>
    <row r="374" spans="1:16" ht="66" customHeight="1">
      <c r="A374" s="310">
        <v>363</v>
      </c>
      <c r="B374" s="105"/>
      <c r="C374" s="72"/>
      <c r="E374" s="105"/>
      <c r="F374" s="144"/>
      <c r="P374" s="147"/>
    </row>
    <row r="375" spans="1:16" ht="66" customHeight="1">
      <c r="A375" s="310">
        <v>364</v>
      </c>
      <c r="B375" s="105"/>
      <c r="C375" s="72"/>
      <c r="E375" s="105"/>
      <c r="F375" s="144"/>
      <c r="P375" s="147"/>
    </row>
    <row r="376" spans="1:16" ht="66" customHeight="1">
      <c r="A376" s="310">
        <v>365</v>
      </c>
      <c r="B376" s="105"/>
      <c r="C376" s="72"/>
      <c r="E376" s="105"/>
      <c r="F376" s="144"/>
      <c r="P376" s="147"/>
    </row>
    <row r="377" spans="1:16" ht="66" customHeight="1">
      <c r="A377" s="310">
        <v>366</v>
      </c>
      <c r="B377" s="105"/>
      <c r="C377" s="72"/>
      <c r="E377" s="105"/>
      <c r="F377" s="144"/>
      <c r="P377" s="147"/>
    </row>
    <row r="378" spans="1:16" ht="66" customHeight="1">
      <c r="A378" s="310">
        <v>367</v>
      </c>
      <c r="B378" s="105"/>
      <c r="C378" s="72"/>
      <c r="E378" s="105"/>
      <c r="F378" s="144"/>
      <c r="P378" s="147"/>
    </row>
    <row r="379" spans="1:16" ht="66" customHeight="1">
      <c r="A379" s="310">
        <v>368</v>
      </c>
      <c r="B379" s="105"/>
      <c r="C379" s="72"/>
      <c r="E379" s="105"/>
      <c r="F379" s="144"/>
    </row>
    <row r="380" spans="1:16" ht="66" customHeight="1">
      <c r="A380" s="310">
        <v>369</v>
      </c>
      <c r="B380" s="105"/>
      <c r="C380" s="72"/>
      <c r="E380" s="105"/>
      <c r="F380" s="144"/>
      <c r="P380" s="147"/>
    </row>
    <row r="381" spans="1:16" ht="66" customHeight="1">
      <c r="A381" s="310">
        <v>370</v>
      </c>
      <c r="B381" s="105"/>
      <c r="C381" s="72"/>
      <c r="E381" s="105"/>
      <c r="F381" s="144"/>
      <c r="P381" s="147"/>
    </row>
    <row r="382" spans="1:16" ht="66" customHeight="1">
      <c r="A382" s="310">
        <v>371</v>
      </c>
      <c r="B382" s="105"/>
      <c r="C382" s="72"/>
      <c r="E382" s="105"/>
      <c r="F382" s="144"/>
      <c r="P382" s="147"/>
    </row>
    <row r="383" spans="1:16" ht="66" customHeight="1">
      <c r="A383" s="310">
        <v>372</v>
      </c>
      <c r="B383" s="105"/>
      <c r="C383" s="72"/>
      <c r="E383" s="105"/>
      <c r="F383" s="144"/>
      <c r="P383" s="147"/>
    </row>
    <row r="384" spans="1:16" ht="66" customHeight="1">
      <c r="A384" s="310">
        <v>373</v>
      </c>
      <c r="B384" s="105"/>
      <c r="C384" s="72"/>
      <c r="E384" s="105"/>
      <c r="F384" s="144"/>
      <c r="P384" s="147"/>
    </row>
    <row r="385" spans="1:16" ht="66" customHeight="1">
      <c r="A385" s="310">
        <v>374</v>
      </c>
      <c r="B385" s="105"/>
      <c r="C385" s="72"/>
      <c r="E385" s="105"/>
      <c r="F385" s="144"/>
      <c r="P385" s="147"/>
    </row>
    <row r="386" spans="1:16" ht="66" customHeight="1">
      <c r="A386" s="310">
        <v>375</v>
      </c>
      <c r="B386" s="105"/>
      <c r="C386" s="72"/>
      <c r="E386" s="105"/>
      <c r="F386" s="144"/>
      <c r="P386" s="147"/>
    </row>
    <row r="387" spans="1:16" ht="66" customHeight="1">
      <c r="A387" s="310">
        <v>376</v>
      </c>
      <c r="B387" s="105"/>
      <c r="C387" s="72"/>
      <c r="E387" s="105"/>
      <c r="F387" s="144"/>
      <c r="P387" s="147"/>
    </row>
    <row r="388" spans="1:16" ht="66" customHeight="1">
      <c r="A388" s="310">
        <v>377</v>
      </c>
      <c r="B388" s="105"/>
      <c r="C388" s="72"/>
      <c r="E388" s="105"/>
      <c r="F388" s="144"/>
      <c r="P388" s="147"/>
    </row>
    <row r="389" spans="1:16" ht="66" customHeight="1">
      <c r="A389" s="310">
        <v>378</v>
      </c>
      <c r="B389" s="105"/>
      <c r="C389" s="72"/>
      <c r="E389" s="105"/>
      <c r="F389" s="144"/>
      <c r="P389" s="147"/>
    </row>
    <row r="390" spans="1:16" ht="66" customHeight="1">
      <c r="A390" s="310">
        <v>379</v>
      </c>
      <c r="B390" s="105"/>
      <c r="C390" s="72"/>
      <c r="E390" s="105"/>
      <c r="F390" s="144"/>
    </row>
    <row r="391" spans="1:16" ht="66" customHeight="1">
      <c r="A391" s="310">
        <v>380</v>
      </c>
      <c r="B391" s="105"/>
      <c r="C391" s="72"/>
      <c r="E391" s="105"/>
      <c r="F391" s="144"/>
      <c r="P391" s="147"/>
    </row>
    <row r="392" spans="1:16" ht="66" customHeight="1">
      <c r="A392" s="310">
        <v>381</v>
      </c>
      <c r="B392" s="105"/>
      <c r="C392" s="72"/>
      <c r="E392" s="105"/>
      <c r="F392" s="144"/>
      <c r="P392" s="147"/>
    </row>
    <row r="393" spans="1:16" ht="66" customHeight="1">
      <c r="A393" s="310">
        <v>382</v>
      </c>
      <c r="B393" s="105"/>
      <c r="C393" s="72"/>
      <c r="E393" s="105"/>
      <c r="F393" s="144"/>
      <c r="P393" s="147"/>
    </row>
    <row r="394" spans="1:16" ht="66" customHeight="1">
      <c r="A394" s="310">
        <v>383</v>
      </c>
      <c r="B394" s="105"/>
      <c r="C394" s="72"/>
      <c r="E394" s="105"/>
      <c r="F394" s="144"/>
      <c r="P394" s="147"/>
    </row>
    <row r="395" spans="1:16" ht="66" customHeight="1">
      <c r="A395" s="310">
        <v>384</v>
      </c>
      <c r="B395" s="105"/>
      <c r="C395" s="72"/>
      <c r="E395" s="105"/>
      <c r="F395" s="144"/>
      <c r="P395" s="147"/>
    </row>
    <row r="396" spans="1:16" ht="66" customHeight="1">
      <c r="A396" s="310">
        <v>385</v>
      </c>
      <c r="B396" s="105"/>
      <c r="C396" s="72"/>
      <c r="E396" s="105"/>
      <c r="F396" s="144"/>
      <c r="P396" s="147"/>
    </row>
    <row r="397" spans="1:16" ht="66" customHeight="1">
      <c r="A397" s="310">
        <v>386</v>
      </c>
      <c r="B397" s="105"/>
      <c r="C397" s="72"/>
      <c r="E397" s="105"/>
      <c r="F397" s="144"/>
      <c r="P397" s="147"/>
    </row>
    <row r="398" spans="1:16" ht="66" customHeight="1">
      <c r="A398" s="310">
        <v>387</v>
      </c>
      <c r="B398" s="105"/>
      <c r="C398" s="72"/>
      <c r="E398" s="105"/>
      <c r="F398" s="144"/>
      <c r="P398" s="147"/>
    </row>
    <row r="399" spans="1:16" ht="66" customHeight="1">
      <c r="A399" s="310">
        <v>388</v>
      </c>
      <c r="B399" s="105"/>
      <c r="C399" s="72"/>
      <c r="E399" s="105"/>
      <c r="F399" s="144"/>
      <c r="P399" s="147"/>
    </row>
    <row r="400" spans="1:16" ht="66" customHeight="1">
      <c r="A400" s="310">
        <v>389</v>
      </c>
      <c r="B400" s="105"/>
      <c r="C400" s="72"/>
      <c r="E400" s="105"/>
      <c r="F400" s="144"/>
      <c r="P400" s="147"/>
    </row>
    <row r="401" spans="1:16" ht="66" customHeight="1">
      <c r="A401" s="310">
        <v>390</v>
      </c>
      <c r="B401" s="105"/>
      <c r="C401" s="72"/>
      <c r="E401" s="105"/>
      <c r="F401" s="144"/>
    </row>
    <row r="402" spans="1:16" ht="66" customHeight="1">
      <c r="A402" s="310">
        <v>391</v>
      </c>
      <c r="B402" s="105"/>
      <c r="C402" s="72"/>
      <c r="E402" s="105"/>
      <c r="F402" s="144"/>
      <c r="P402" s="147"/>
    </row>
    <row r="403" spans="1:16" ht="66" customHeight="1">
      <c r="A403" s="310">
        <v>392</v>
      </c>
      <c r="B403" s="105"/>
      <c r="C403" s="72"/>
      <c r="E403" s="105"/>
      <c r="F403" s="144"/>
      <c r="P403" s="147"/>
    </row>
    <row r="404" spans="1:16" ht="66" customHeight="1">
      <c r="A404" s="310">
        <v>393</v>
      </c>
      <c r="B404" s="105"/>
      <c r="C404" s="72"/>
      <c r="E404" s="105"/>
      <c r="F404" s="144"/>
      <c r="P404" s="147"/>
    </row>
    <row r="405" spans="1:16" ht="66" customHeight="1">
      <c r="A405" s="310">
        <v>394</v>
      </c>
      <c r="B405" s="105"/>
      <c r="C405" s="72"/>
      <c r="E405" s="105"/>
      <c r="F405" s="144"/>
      <c r="P405" s="147"/>
    </row>
    <row r="406" spans="1:16" ht="66" customHeight="1">
      <c r="A406" s="310">
        <v>395</v>
      </c>
      <c r="B406" s="105"/>
      <c r="C406" s="72"/>
      <c r="E406" s="105"/>
      <c r="F406" s="144"/>
      <c r="P406" s="147"/>
    </row>
    <row r="407" spans="1:16" ht="66" customHeight="1">
      <c r="A407" s="310">
        <v>396</v>
      </c>
      <c r="B407" s="105"/>
      <c r="C407" s="72"/>
      <c r="E407" s="105"/>
      <c r="F407" s="144"/>
      <c r="P407" s="147"/>
    </row>
    <row r="408" spans="1:16" ht="66" customHeight="1">
      <c r="A408" s="310">
        <v>397</v>
      </c>
      <c r="B408" s="105"/>
      <c r="C408" s="72"/>
      <c r="E408" s="105"/>
      <c r="F408" s="144"/>
      <c r="P408" s="147"/>
    </row>
    <row r="409" spans="1:16" ht="66" customHeight="1">
      <c r="A409" s="310">
        <v>398</v>
      </c>
      <c r="B409" s="105"/>
      <c r="C409" s="72"/>
      <c r="E409" s="105"/>
      <c r="F409" s="144"/>
      <c r="P409" s="147"/>
    </row>
    <row r="410" spans="1:16" ht="66" customHeight="1">
      <c r="A410" s="310">
        <v>399</v>
      </c>
      <c r="B410" s="105"/>
      <c r="C410" s="72"/>
      <c r="E410" s="105"/>
      <c r="F410" s="144"/>
      <c r="P410" s="147"/>
    </row>
    <row r="411" spans="1:16" ht="66" customHeight="1">
      <c r="A411" s="310">
        <v>400</v>
      </c>
      <c r="B411" s="105"/>
      <c r="C411" s="72"/>
      <c r="E411" s="105"/>
      <c r="F411" s="144"/>
      <c r="P411" s="147"/>
    </row>
    <row r="412" spans="1:16" ht="66" customHeight="1">
      <c r="A412" s="310">
        <v>401</v>
      </c>
      <c r="B412" s="105"/>
      <c r="C412" s="72"/>
      <c r="E412" s="105"/>
      <c r="F412" s="144"/>
    </row>
    <row r="413" spans="1:16" ht="66" customHeight="1">
      <c r="A413" s="310">
        <v>402</v>
      </c>
      <c r="B413" s="105"/>
      <c r="C413" s="72"/>
      <c r="E413" s="105"/>
      <c r="F413" s="144"/>
      <c r="P413" s="147"/>
    </row>
    <row r="414" spans="1:16" ht="66" customHeight="1">
      <c r="A414" s="310">
        <v>403</v>
      </c>
      <c r="B414" s="105"/>
      <c r="C414" s="72"/>
      <c r="E414" s="105"/>
      <c r="F414" s="144"/>
      <c r="P414" s="147"/>
    </row>
    <row r="415" spans="1:16" ht="66" customHeight="1">
      <c r="A415" s="310">
        <v>404</v>
      </c>
      <c r="B415" s="105"/>
      <c r="C415" s="72"/>
      <c r="E415" s="105"/>
      <c r="F415" s="144"/>
      <c r="P415" s="147"/>
    </row>
    <row r="416" spans="1:16" ht="66" customHeight="1">
      <c r="A416" s="310">
        <v>405</v>
      </c>
      <c r="B416" s="105"/>
      <c r="C416" s="72"/>
      <c r="E416" s="105"/>
      <c r="F416" s="144"/>
      <c r="P416" s="147"/>
    </row>
    <row r="417" spans="1:16" ht="66" customHeight="1">
      <c r="A417" s="310">
        <v>406</v>
      </c>
      <c r="B417" s="105"/>
      <c r="C417" s="72"/>
      <c r="E417" s="105"/>
      <c r="F417" s="144"/>
      <c r="P417" s="147"/>
    </row>
    <row r="418" spans="1:16" ht="66" customHeight="1">
      <c r="A418" s="310">
        <v>407</v>
      </c>
      <c r="B418" s="105"/>
      <c r="C418" s="72"/>
      <c r="E418" s="105"/>
      <c r="F418" s="144"/>
      <c r="P418" s="147"/>
    </row>
    <row r="419" spans="1:16" ht="66" customHeight="1">
      <c r="A419" s="310">
        <v>408</v>
      </c>
      <c r="B419" s="105"/>
      <c r="C419" s="72"/>
      <c r="E419" s="105"/>
      <c r="F419" s="144"/>
      <c r="P419" s="147"/>
    </row>
    <row r="420" spans="1:16" ht="66" customHeight="1">
      <c r="A420" s="310">
        <v>409</v>
      </c>
      <c r="B420" s="105"/>
      <c r="C420" s="72"/>
      <c r="E420" s="105"/>
      <c r="F420" s="144"/>
      <c r="P420" s="147"/>
    </row>
    <row r="421" spans="1:16" ht="66" customHeight="1">
      <c r="A421" s="310">
        <v>410</v>
      </c>
      <c r="B421" s="105"/>
      <c r="C421" s="72"/>
      <c r="E421" s="105"/>
      <c r="F421" s="144"/>
      <c r="P421" s="147"/>
    </row>
    <row r="422" spans="1:16" ht="66" customHeight="1">
      <c r="A422" s="310">
        <v>411</v>
      </c>
      <c r="B422" s="105"/>
      <c r="C422" s="72"/>
      <c r="E422" s="105"/>
      <c r="F422" s="144"/>
      <c r="P422" s="147"/>
    </row>
    <row r="423" spans="1:16" ht="66" customHeight="1">
      <c r="A423" s="310">
        <v>412</v>
      </c>
      <c r="B423" s="105"/>
      <c r="C423" s="72"/>
      <c r="E423" s="105"/>
      <c r="F423" s="144"/>
    </row>
    <row r="424" spans="1:16" ht="66" customHeight="1">
      <c r="A424" s="310">
        <v>413</v>
      </c>
      <c r="B424" s="105"/>
      <c r="C424" s="72"/>
      <c r="E424" s="105"/>
      <c r="F424" s="144"/>
      <c r="P424" s="147"/>
    </row>
    <row r="425" spans="1:16" ht="66" customHeight="1">
      <c r="A425" s="310">
        <v>414</v>
      </c>
      <c r="B425" s="105"/>
      <c r="C425" s="72"/>
      <c r="E425" s="105"/>
      <c r="F425" s="144"/>
      <c r="P425" s="147"/>
    </row>
    <row r="426" spans="1:16" ht="66" customHeight="1">
      <c r="A426" s="310">
        <v>415</v>
      </c>
      <c r="B426" s="105"/>
      <c r="C426" s="72"/>
      <c r="E426" s="105"/>
      <c r="F426" s="144"/>
      <c r="P426" s="147"/>
    </row>
    <row r="427" spans="1:16" ht="66" customHeight="1">
      <c r="A427" s="310">
        <v>416</v>
      </c>
      <c r="B427" s="105"/>
      <c r="C427" s="72"/>
      <c r="E427" s="105"/>
      <c r="F427" s="144"/>
      <c r="P427" s="147"/>
    </row>
    <row r="428" spans="1:16" ht="66" customHeight="1">
      <c r="A428" s="310">
        <v>417</v>
      </c>
      <c r="B428" s="105"/>
      <c r="C428" s="72"/>
      <c r="E428" s="105"/>
      <c r="F428" s="144"/>
      <c r="P428" s="147"/>
    </row>
    <row r="429" spans="1:16" ht="66" customHeight="1">
      <c r="A429" s="310">
        <v>418</v>
      </c>
      <c r="B429" s="105"/>
      <c r="C429" s="72"/>
      <c r="E429" s="105"/>
      <c r="F429" s="144"/>
      <c r="P429" s="147"/>
    </row>
    <row r="430" spans="1:16" ht="66" customHeight="1">
      <c r="A430" s="310">
        <v>419</v>
      </c>
      <c r="B430" s="105"/>
      <c r="C430" s="72"/>
      <c r="E430" s="105"/>
      <c r="F430" s="144"/>
      <c r="P430" s="147"/>
    </row>
    <row r="431" spans="1:16" ht="66" customHeight="1">
      <c r="A431" s="310">
        <v>420</v>
      </c>
      <c r="B431" s="105"/>
      <c r="C431" s="72"/>
      <c r="E431" s="105"/>
      <c r="F431" s="144"/>
      <c r="P431" s="147"/>
    </row>
    <row r="432" spans="1:16" ht="66" customHeight="1">
      <c r="A432" s="310">
        <v>421</v>
      </c>
      <c r="B432" s="105"/>
      <c r="C432" s="72"/>
      <c r="E432" s="105"/>
      <c r="F432" s="144"/>
      <c r="P432" s="147"/>
    </row>
    <row r="433" spans="1:16" ht="66" customHeight="1">
      <c r="A433" s="310">
        <v>422</v>
      </c>
      <c r="B433" s="105"/>
      <c r="C433" s="72"/>
      <c r="E433" s="105"/>
      <c r="F433" s="144"/>
      <c r="P433" s="147"/>
    </row>
    <row r="434" spans="1:16" ht="66" customHeight="1">
      <c r="A434" s="310">
        <v>423</v>
      </c>
      <c r="B434" s="105"/>
      <c r="C434" s="72"/>
      <c r="E434" s="105"/>
      <c r="F434" s="144"/>
    </row>
    <row r="435" spans="1:16" ht="66" customHeight="1">
      <c r="A435" s="310">
        <v>424</v>
      </c>
      <c r="B435" s="105"/>
      <c r="C435" s="72"/>
      <c r="E435" s="105"/>
      <c r="F435" s="144"/>
      <c r="P435" s="147"/>
    </row>
    <row r="436" spans="1:16" ht="66" customHeight="1">
      <c r="A436" s="310">
        <v>425</v>
      </c>
      <c r="B436" s="105"/>
      <c r="C436" s="72"/>
      <c r="E436" s="105"/>
      <c r="F436" s="144"/>
      <c r="P436" s="147"/>
    </row>
    <row r="437" spans="1:16" ht="66" customHeight="1">
      <c r="A437" s="310">
        <v>426</v>
      </c>
      <c r="B437" s="105"/>
      <c r="C437" s="72"/>
      <c r="E437" s="105"/>
      <c r="F437" s="144"/>
      <c r="P437" s="147"/>
    </row>
    <row r="438" spans="1:16" ht="66" customHeight="1">
      <c r="A438" s="310">
        <v>427</v>
      </c>
      <c r="B438" s="105"/>
      <c r="C438" s="72"/>
      <c r="E438" s="105"/>
      <c r="F438" s="144"/>
      <c r="P438" s="147"/>
    </row>
    <row r="439" spans="1:16" ht="66" customHeight="1">
      <c r="A439" s="310">
        <v>428</v>
      </c>
      <c r="B439" s="105"/>
      <c r="C439" s="72"/>
      <c r="E439" s="105"/>
      <c r="F439" s="144"/>
      <c r="P439" s="147"/>
    </row>
    <row r="440" spans="1:16" ht="66" customHeight="1">
      <c r="A440" s="310">
        <v>429</v>
      </c>
      <c r="B440" s="105"/>
      <c r="C440" s="72"/>
      <c r="E440" s="105"/>
      <c r="F440" s="144"/>
      <c r="P440" s="147"/>
    </row>
    <row r="441" spans="1:16" ht="66" customHeight="1">
      <c r="A441" s="310">
        <v>430</v>
      </c>
      <c r="B441" s="105"/>
      <c r="C441" s="72"/>
      <c r="E441" s="105"/>
      <c r="F441" s="144"/>
      <c r="P441" s="147"/>
    </row>
    <row r="442" spans="1:16" ht="66" customHeight="1">
      <c r="A442" s="310">
        <v>431</v>
      </c>
      <c r="B442" s="105"/>
      <c r="C442" s="72"/>
      <c r="E442" s="105"/>
      <c r="F442" s="144"/>
      <c r="P442" s="147"/>
    </row>
    <row r="443" spans="1:16" ht="66" customHeight="1">
      <c r="A443" s="310">
        <v>432</v>
      </c>
      <c r="B443" s="105"/>
      <c r="C443" s="72"/>
      <c r="E443" s="105"/>
      <c r="F443" s="144"/>
      <c r="P443" s="147"/>
    </row>
    <row r="444" spans="1:16" ht="66" customHeight="1">
      <c r="A444" s="310">
        <v>433</v>
      </c>
      <c r="B444" s="105"/>
      <c r="C444" s="72"/>
      <c r="E444" s="105"/>
      <c r="F444" s="144"/>
      <c r="P444" s="147"/>
    </row>
    <row r="445" spans="1:16" ht="66" customHeight="1">
      <c r="A445" s="310">
        <v>434</v>
      </c>
      <c r="B445" s="105"/>
      <c r="C445" s="72"/>
      <c r="E445" s="105"/>
      <c r="F445" s="144"/>
    </row>
    <row r="446" spans="1:16" ht="66" customHeight="1">
      <c r="A446" s="310">
        <v>435</v>
      </c>
      <c r="B446" s="105"/>
      <c r="C446" s="72"/>
      <c r="E446" s="105"/>
      <c r="F446" s="144"/>
      <c r="P446" s="147"/>
    </row>
    <row r="447" spans="1:16" ht="66" customHeight="1">
      <c r="A447" s="310">
        <v>436</v>
      </c>
      <c r="B447" s="105"/>
      <c r="C447" s="72"/>
      <c r="E447" s="105"/>
      <c r="F447" s="144"/>
      <c r="P447" s="147"/>
    </row>
    <row r="448" spans="1:16" ht="66" customHeight="1">
      <c r="A448" s="310">
        <v>437</v>
      </c>
      <c r="B448" s="105"/>
      <c r="C448" s="72"/>
      <c r="E448" s="105"/>
      <c r="F448" s="144"/>
      <c r="P448" s="147"/>
    </row>
    <row r="449" spans="1:16" ht="66" customHeight="1">
      <c r="A449" s="310">
        <v>438</v>
      </c>
      <c r="B449" s="105"/>
      <c r="C449" s="72"/>
      <c r="E449" s="105"/>
      <c r="F449" s="144"/>
      <c r="P449" s="147"/>
    </row>
    <row r="450" spans="1:16" ht="66" customHeight="1">
      <c r="A450" s="310">
        <v>439</v>
      </c>
      <c r="B450" s="105"/>
      <c r="C450" s="72"/>
      <c r="E450" s="105"/>
      <c r="F450" s="144"/>
      <c r="P450" s="147"/>
    </row>
    <row r="451" spans="1:16" ht="66" customHeight="1">
      <c r="A451" s="310">
        <v>440</v>
      </c>
      <c r="B451" s="105"/>
      <c r="C451" s="72"/>
      <c r="E451" s="105"/>
      <c r="F451" s="144"/>
      <c r="P451" s="147"/>
    </row>
    <row r="452" spans="1:16" ht="66" customHeight="1">
      <c r="A452" s="310">
        <v>441</v>
      </c>
      <c r="B452" s="105"/>
      <c r="C452" s="72"/>
      <c r="E452" s="105"/>
      <c r="F452" s="144"/>
      <c r="P452" s="147"/>
    </row>
    <row r="453" spans="1:16" ht="66" customHeight="1">
      <c r="A453" s="310">
        <v>442</v>
      </c>
      <c r="B453" s="105"/>
      <c r="C453" s="72"/>
      <c r="E453" s="105"/>
      <c r="F453" s="144"/>
      <c r="P453" s="147"/>
    </row>
    <row r="454" spans="1:16" ht="66" customHeight="1">
      <c r="A454" s="310">
        <v>443</v>
      </c>
      <c r="B454" s="105"/>
      <c r="C454" s="72"/>
      <c r="E454" s="105"/>
      <c r="F454" s="144"/>
      <c r="P454" s="147"/>
    </row>
    <row r="455" spans="1:16" ht="66" customHeight="1">
      <c r="A455" s="310">
        <v>444</v>
      </c>
      <c r="B455" s="105"/>
      <c r="C455" s="72"/>
      <c r="E455" s="105"/>
      <c r="F455" s="144"/>
      <c r="P455" s="147"/>
    </row>
    <row r="456" spans="1:16" ht="66" customHeight="1">
      <c r="A456" s="310">
        <v>445</v>
      </c>
      <c r="B456" s="105"/>
      <c r="C456" s="72"/>
      <c r="E456" s="105"/>
      <c r="F456" s="144"/>
    </row>
    <row r="457" spans="1:16" ht="66" customHeight="1">
      <c r="A457" s="310">
        <v>446</v>
      </c>
      <c r="B457" s="105"/>
      <c r="C457" s="72"/>
      <c r="E457" s="105"/>
      <c r="F457" s="144"/>
      <c r="P457" s="147"/>
    </row>
    <row r="458" spans="1:16" ht="66" customHeight="1">
      <c r="A458" s="310">
        <v>447</v>
      </c>
      <c r="B458" s="105"/>
      <c r="C458" s="72"/>
      <c r="E458" s="105"/>
      <c r="F458" s="144"/>
      <c r="P458" s="147"/>
    </row>
    <row r="459" spans="1:16" ht="66" customHeight="1">
      <c r="A459" s="310">
        <v>448</v>
      </c>
      <c r="B459" s="105"/>
      <c r="C459" s="72"/>
      <c r="E459" s="105"/>
      <c r="F459" s="144"/>
      <c r="P459" s="147"/>
    </row>
    <row r="460" spans="1:16" ht="66" customHeight="1">
      <c r="A460" s="310">
        <v>449</v>
      </c>
      <c r="B460" s="105"/>
      <c r="C460" s="72"/>
      <c r="E460" s="105"/>
      <c r="F460" s="144"/>
      <c r="P460" s="147"/>
    </row>
    <row r="461" spans="1:16" ht="66" customHeight="1">
      <c r="A461" s="310">
        <v>450</v>
      </c>
      <c r="B461" s="105"/>
      <c r="C461" s="72"/>
      <c r="E461" s="105"/>
      <c r="F461" s="144"/>
      <c r="P461" s="147"/>
    </row>
    <row r="462" spans="1:16" ht="66" customHeight="1">
      <c r="A462" s="310">
        <v>451</v>
      </c>
      <c r="B462" s="105"/>
      <c r="C462" s="72"/>
      <c r="E462" s="105"/>
      <c r="F462" s="144"/>
      <c r="P462" s="147"/>
    </row>
    <row r="463" spans="1:16" ht="66" customHeight="1">
      <c r="A463" s="310">
        <v>452</v>
      </c>
      <c r="B463" s="105"/>
      <c r="C463" s="72"/>
      <c r="E463" s="105"/>
      <c r="F463" s="144"/>
      <c r="P463" s="147"/>
    </row>
    <row r="464" spans="1:16" ht="66" customHeight="1">
      <c r="A464" s="310">
        <v>453</v>
      </c>
      <c r="B464" s="105"/>
      <c r="C464" s="72"/>
      <c r="E464" s="105"/>
      <c r="F464" s="144"/>
      <c r="P464" s="147"/>
    </row>
    <row r="465" spans="1:16" ht="66" customHeight="1">
      <c r="A465" s="310">
        <v>454</v>
      </c>
      <c r="B465" s="105"/>
      <c r="C465" s="72"/>
      <c r="E465" s="105"/>
      <c r="F465" s="144"/>
      <c r="P465" s="147"/>
    </row>
    <row r="466" spans="1:16" ht="66" customHeight="1">
      <c r="A466" s="310">
        <v>455</v>
      </c>
      <c r="B466" s="105"/>
      <c r="C466" s="72"/>
      <c r="E466" s="105"/>
      <c r="F466" s="144"/>
      <c r="P466" s="147"/>
    </row>
    <row r="467" spans="1:16" ht="66" customHeight="1">
      <c r="A467" s="310">
        <v>456</v>
      </c>
      <c r="B467" s="105"/>
      <c r="C467" s="72"/>
      <c r="E467" s="105"/>
      <c r="F467" s="144"/>
    </row>
    <row r="468" spans="1:16" ht="66" customHeight="1">
      <c r="A468" s="310">
        <v>457</v>
      </c>
      <c r="B468" s="105"/>
      <c r="C468" s="72"/>
      <c r="E468" s="105"/>
      <c r="F468" s="144"/>
      <c r="P468" s="147"/>
    </row>
    <row r="469" spans="1:16" ht="66" customHeight="1">
      <c r="A469" s="310">
        <v>458</v>
      </c>
      <c r="B469" s="105"/>
      <c r="C469" s="72"/>
      <c r="E469" s="105"/>
      <c r="F469" s="144"/>
      <c r="P469" s="147"/>
    </row>
    <row r="470" spans="1:16" ht="66" customHeight="1">
      <c r="A470" s="310">
        <v>459</v>
      </c>
      <c r="B470" s="105"/>
      <c r="C470" s="72"/>
      <c r="E470" s="105"/>
      <c r="F470" s="144"/>
      <c r="P470" s="147"/>
    </row>
    <row r="471" spans="1:16" ht="66" customHeight="1">
      <c r="A471" s="310">
        <v>460</v>
      </c>
      <c r="B471" s="105"/>
      <c r="C471" s="72"/>
      <c r="E471" s="105"/>
      <c r="F471" s="144"/>
      <c r="P471" s="147"/>
    </row>
    <row r="472" spans="1:16" ht="66" customHeight="1">
      <c r="A472" s="310">
        <v>461</v>
      </c>
      <c r="B472" s="105"/>
      <c r="C472" s="72"/>
      <c r="E472" s="105"/>
      <c r="F472" s="144"/>
      <c r="P472" s="147"/>
    </row>
    <row r="473" spans="1:16" ht="66" customHeight="1">
      <c r="A473" s="310">
        <v>462</v>
      </c>
      <c r="B473" s="105"/>
      <c r="C473" s="72"/>
      <c r="E473" s="105"/>
      <c r="F473" s="144"/>
      <c r="P473" s="147"/>
    </row>
    <row r="474" spans="1:16" ht="66" customHeight="1">
      <c r="A474" s="310">
        <v>463</v>
      </c>
      <c r="B474" s="105"/>
      <c r="C474" s="72"/>
      <c r="E474" s="105"/>
      <c r="F474" s="144"/>
      <c r="P474" s="147"/>
    </row>
    <row r="475" spans="1:16" ht="66" customHeight="1">
      <c r="A475" s="310">
        <v>464</v>
      </c>
      <c r="B475" s="105"/>
      <c r="C475" s="72"/>
      <c r="E475" s="105"/>
      <c r="F475" s="144"/>
      <c r="P475" s="147"/>
    </row>
    <row r="476" spans="1:16" ht="66" customHeight="1">
      <c r="A476" s="310">
        <v>465</v>
      </c>
      <c r="B476" s="105"/>
      <c r="C476" s="72"/>
      <c r="E476" s="105"/>
      <c r="F476" s="144"/>
      <c r="P476" s="147"/>
    </row>
    <row r="477" spans="1:16" ht="66" customHeight="1">
      <c r="A477" s="310">
        <v>466</v>
      </c>
      <c r="B477" s="105"/>
      <c r="C477" s="72"/>
      <c r="E477" s="105"/>
      <c r="F477" s="144"/>
      <c r="P477" s="147"/>
    </row>
    <row r="478" spans="1:16" ht="66" customHeight="1">
      <c r="A478" s="310">
        <v>467</v>
      </c>
      <c r="B478" s="105"/>
      <c r="C478" s="72"/>
      <c r="E478" s="105"/>
      <c r="F478" s="144"/>
    </row>
    <row r="479" spans="1:16" ht="66" customHeight="1">
      <c r="A479" s="310">
        <v>468</v>
      </c>
      <c r="B479" s="105"/>
      <c r="C479" s="72"/>
      <c r="E479" s="105"/>
      <c r="F479" s="144"/>
      <c r="P479" s="147"/>
    </row>
    <row r="480" spans="1:16" ht="66" customHeight="1">
      <c r="A480" s="310">
        <v>469</v>
      </c>
      <c r="B480" s="105"/>
      <c r="C480" s="72"/>
      <c r="E480" s="105"/>
      <c r="F480" s="144"/>
      <c r="P480" s="147"/>
    </row>
    <row r="481" spans="1:16" ht="66" customHeight="1">
      <c r="A481" s="310">
        <v>470</v>
      </c>
      <c r="B481" s="105"/>
      <c r="C481" s="72"/>
      <c r="E481" s="105"/>
      <c r="F481" s="144"/>
      <c r="P481" s="147"/>
    </row>
    <row r="482" spans="1:16" ht="66" customHeight="1">
      <c r="A482" s="310">
        <v>471</v>
      </c>
      <c r="B482" s="105"/>
      <c r="C482" s="72"/>
      <c r="E482" s="105"/>
      <c r="F482" s="144"/>
      <c r="P482" s="147"/>
    </row>
    <row r="483" spans="1:16" ht="66" customHeight="1">
      <c r="A483" s="310">
        <v>472</v>
      </c>
      <c r="B483" s="105"/>
      <c r="C483" s="72"/>
      <c r="E483" s="105"/>
      <c r="F483" s="144"/>
      <c r="P483" s="147"/>
    </row>
    <row r="484" spans="1:16" ht="66" customHeight="1">
      <c r="A484" s="310">
        <v>473</v>
      </c>
      <c r="B484" s="105"/>
      <c r="C484" s="72"/>
      <c r="E484" s="105"/>
      <c r="F484" s="144"/>
      <c r="P484" s="147"/>
    </row>
    <row r="485" spans="1:16" ht="66" customHeight="1">
      <c r="A485" s="310">
        <v>474</v>
      </c>
      <c r="B485" s="105"/>
      <c r="C485" s="72"/>
      <c r="E485" s="105"/>
      <c r="F485" s="144"/>
      <c r="P485" s="147"/>
    </row>
    <row r="486" spans="1:16" ht="66" customHeight="1">
      <c r="A486" s="310">
        <v>475</v>
      </c>
      <c r="B486" s="105"/>
      <c r="C486" s="72"/>
      <c r="E486" s="105"/>
      <c r="F486" s="144"/>
      <c r="P486" s="147"/>
    </row>
    <row r="487" spans="1:16" ht="66" customHeight="1">
      <c r="A487" s="310">
        <v>476</v>
      </c>
      <c r="B487" s="105"/>
      <c r="C487" s="72"/>
      <c r="E487" s="105"/>
      <c r="F487" s="144"/>
      <c r="P487" s="147"/>
    </row>
    <row r="488" spans="1:16" ht="66" customHeight="1">
      <c r="A488" s="310">
        <v>477</v>
      </c>
      <c r="B488" s="105"/>
      <c r="C488" s="72"/>
      <c r="E488" s="105"/>
      <c r="F488" s="144"/>
      <c r="P488" s="147"/>
    </row>
    <row r="489" spans="1:16" ht="66" customHeight="1">
      <c r="A489" s="310">
        <v>478</v>
      </c>
      <c r="B489" s="105"/>
      <c r="C489" s="72"/>
      <c r="E489" s="105"/>
      <c r="F489" s="144"/>
    </row>
    <row r="490" spans="1:16" ht="66" customHeight="1">
      <c r="A490" s="310">
        <v>479</v>
      </c>
      <c r="B490" s="105"/>
      <c r="C490" s="72"/>
      <c r="E490" s="105"/>
      <c r="F490" s="144"/>
      <c r="P490" s="147"/>
    </row>
    <row r="491" spans="1:16" ht="66" customHeight="1">
      <c r="A491" s="310">
        <v>480</v>
      </c>
      <c r="B491" s="105"/>
      <c r="C491" s="72"/>
      <c r="E491" s="105"/>
      <c r="F491" s="144"/>
      <c r="P491" s="147"/>
    </row>
    <row r="492" spans="1:16" ht="66" customHeight="1">
      <c r="A492" s="310">
        <v>481</v>
      </c>
      <c r="B492" s="105"/>
      <c r="C492" s="72"/>
      <c r="E492" s="105"/>
      <c r="F492" s="144"/>
      <c r="P492" s="147"/>
    </row>
    <row r="493" spans="1:16" ht="66" customHeight="1">
      <c r="A493" s="310">
        <v>482</v>
      </c>
      <c r="B493" s="105"/>
      <c r="C493" s="72"/>
      <c r="E493" s="105"/>
      <c r="F493" s="144"/>
      <c r="P493" s="147"/>
    </row>
    <row r="494" spans="1:16" ht="66" customHeight="1">
      <c r="A494" s="310">
        <v>483</v>
      </c>
      <c r="B494" s="105"/>
      <c r="C494" s="72"/>
      <c r="E494" s="105"/>
      <c r="F494" s="144"/>
      <c r="P494" s="147"/>
    </row>
    <row r="495" spans="1:16" ht="66" customHeight="1">
      <c r="A495" s="310">
        <v>484</v>
      </c>
      <c r="B495" s="105"/>
      <c r="C495" s="72"/>
      <c r="E495" s="105"/>
      <c r="F495" s="144"/>
      <c r="P495" s="147"/>
    </row>
    <row r="496" spans="1:16" ht="66" customHeight="1">
      <c r="A496" s="310">
        <v>485</v>
      </c>
      <c r="B496" s="105"/>
      <c r="C496" s="72"/>
      <c r="E496" s="105"/>
      <c r="F496" s="144"/>
      <c r="P496" s="147"/>
    </row>
    <row r="497" spans="1:16" ht="66" customHeight="1">
      <c r="A497" s="310">
        <v>486</v>
      </c>
      <c r="B497" s="105"/>
      <c r="C497" s="72"/>
      <c r="E497" s="105"/>
      <c r="F497" s="144"/>
      <c r="P497" s="147"/>
    </row>
    <row r="498" spans="1:16" ht="66" customHeight="1">
      <c r="A498" s="310">
        <v>487</v>
      </c>
      <c r="B498" s="105"/>
      <c r="C498" s="72"/>
      <c r="E498" s="105"/>
      <c r="F498" s="144"/>
      <c r="P498" s="147"/>
    </row>
    <row r="499" spans="1:16" ht="66" customHeight="1">
      <c r="A499" s="310">
        <v>488</v>
      </c>
      <c r="B499" s="105"/>
      <c r="C499" s="72"/>
      <c r="E499" s="105"/>
      <c r="F499" s="144"/>
      <c r="P499" s="147"/>
    </row>
    <row r="500" spans="1:16" ht="66" customHeight="1">
      <c r="A500" s="310">
        <v>489</v>
      </c>
      <c r="B500" s="105"/>
      <c r="C500" s="72"/>
      <c r="E500" s="105"/>
      <c r="F500" s="144"/>
    </row>
    <row r="501" spans="1:16" ht="66" customHeight="1">
      <c r="A501" s="310">
        <v>490</v>
      </c>
      <c r="B501" s="105"/>
      <c r="C501" s="72"/>
      <c r="E501" s="105"/>
      <c r="F501" s="144"/>
      <c r="P501" s="147"/>
    </row>
    <row r="502" spans="1:16" ht="66" customHeight="1">
      <c r="A502" s="310">
        <v>491</v>
      </c>
      <c r="B502" s="105"/>
      <c r="C502" s="72"/>
      <c r="E502" s="105"/>
      <c r="F502" s="144"/>
      <c r="P502" s="147"/>
    </row>
    <row r="503" spans="1:16" ht="66" customHeight="1">
      <c r="A503" s="310">
        <v>492</v>
      </c>
      <c r="B503" s="105"/>
      <c r="C503" s="72"/>
      <c r="E503" s="105"/>
      <c r="F503" s="144"/>
      <c r="P503" s="147"/>
    </row>
    <row r="504" spans="1:16" ht="66" customHeight="1">
      <c r="A504" s="310">
        <v>493</v>
      </c>
      <c r="B504" s="105"/>
      <c r="C504" s="72"/>
      <c r="E504" s="105"/>
      <c r="F504" s="144"/>
      <c r="P504" s="147"/>
    </row>
    <row r="505" spans="1:16" ht="66" customHeight="1">
      <c r="A505" s="310">
        <v>494</v>
      </c>
      <c r="B505" s="105"/>
      <c r="C505" s="72"/>
      <c r="E505" s="105"/>
      <c r="F505" s="144"/>
      <c r="P505" s="147"/>
    </row>
    <row r="506" spans="1:16" ht="66" customHeight="1">
      <c r="A506" s="310">
        <v>495</v>
      </c>
      <c r="B506" s="105"/>
      <c r="C506" s="72"/>
      <c r="E506" s="105"/>
      <c r="F506" s="144"/>
      <c r="P506" s="147"/>
    </row>
    <row r="507" spans="1:16" ht="66" customHeight="1">
      <c r="A507" s="310">
        <v>496</v>
      </c>
      <c r="B507" s="105"/>
      <c r="C507" s="72"/>
      <c r="E507" s="105"/>
      <c r="F507" s="144"/>
      <c r="P507" s="147"/>
    </row>
    <row r="508" spans="1:16" ht="66" customHeight="1">
      <c r="A508" s="310">
        <v>497</v>
      </c>
      <c r="B508" s="105"/>
      <c r="C508" s="72"/>
      <c r="E508" s="105"/>
      <c r="F508" s="144"/>
      <c r="P508" s="147"/>
    </row>
    <row r="509" spans="1:16" ht="66" customHeight="1">
      <c r="A509" s="310">
        <v>498</v>
      </c>
      <c r="B509" s="105"/>
      <c r="C509" s="72"/>
      <c r="E509" s="105"/>
      <c r="F509" s="144"/>
      <c r="P509" s="147"/>
    </row>
    <row r="510" spans="1:16" ht="66" customHeight="1">
      <c r="A510" s="310">
        <v>499</v>
      </c>
      <c r="B510" s="105"/>
      <c r="C510" s="72"/>
      <c r="E510" s="105"/>
      <c r="F510" s="144"/>
      <c r="P510" s="147"/>
    </row>
    <row r="511" spans="1:16" ht="66" customHeight="1">
      <c r="A511" s="310">
        <v>500</v>
      </c>
      <c r="B511" s="105"/>
      <c r="C511" s="72"/>
      <c r="E511" s="105"/>
      <c r="F511" s="144"/>
    </row>
    <row r="512" spans="1:16" ht="66" customHeight="1">
      <c r="A512" s="310">
        <v>501</v>
      </c>
      <c r="B512" s="105"/>
      <c r="C512" s="72"/>
      <c r="E512" s="105"/>
      <c r="F512" s="144"/>
      <c r="P512" s="147"/>
    </row>
    <row r="513" spans="1:16" ht="66" customHeight="1">
      <c r="A513" s="310">
        <v>502</v>
      </c>
      <c r="B513" s="105"/>
      <c r="C513" s="72"/>
      <c r="E513" s="105"/>
      <c r="F513" s="144"/>
      <c r="P513" s="147"/>
    </row>
    <row r="514" spans="1:16" ht="66" customHeight="1">
      <c r="A514" s="310">
        <v>503</v>
      </c>
      <c r="B514" s="105"/>
      <c r="C514" s="72"/>
      <c r="E514" s="105"/>
      <c r="F514" s="144"/>
      <c r="P514" s="147"/>
    </row>
    <row r="515" spans="1:16" ht="66" customHeight="1">
      <c r="A515" s="310">
        <v>504</v>
      </c>
      <c r="B515" s="105"/>
      <c r="C515" s="72"/>
      <c r="E515" s="105"/>
      <c r="F515" s="144"/>
      <c r="P515" s="147"/>
    </row>
    <row r="516" spans="1:16" ht="66" customHeight="1">
      <c r="A516" s="310">
        <v>505</v>
      </c>
      <c r="B516" s="105"/>
      <c r="C516" s="72"/>
      <c r="E516" s="105"/>
      <c r="F516" s="144"/>
      <c r="P516" s="147"/>
    </row>
    <row r="517" spans="1:16" ht="66" customHeight="1">
      <c r="A517" s="310">
        <v>506</v>
      </c>
      <c r="B517" s="105"/>
      <c r="C517" s="72"/>
      <c r="E517" s="105"/>
      <c r="F517" s="144"/>
      <c r="P517" s="147"/>
    </row>
    <row r="518" spans="1:16" ht="66" customHeight="1">
      <c r="A518" s="310">
        <v>507</v>
      </c>
      <c r="B518" s="105"/>
      <c r="C518" s="72"/>
      <c r="E518" s="105"/>
      <c r="F518" s="144"/>
      <c r="P518" s="147"/>
    </row>
    <row r="519" spans="1:16" ht="66" customHeight="1">
      <c r="A519" s="310">
        <v>508</v>
      </c>
      <c r="B519" s="105"/>
      <c r="C519" s="72"/>
      <c r="E519" s="105"/>
      <c r="F519" s="144"/>
      <c r="P519" s="147"/>
    </row>
    <row r="520" spans="1:16" ht="66" customHeight="1">
      <c r="A520" s="310">
        <v>509</v>
      </c>
      <c r="B520" s="105"/>
      <c r="C520" s="72"/>
      <c r="E520" s="105"/>
      <c r="F520" s="144"/>
      <c r="P520" s="147"/>
    </row>
    <row r="521" spans="1:16" ht="66" customHeight="1">
      <c r="A521" s="310">
        <v>510</v>
      </c>
      <c r="B521" s="105"/>
      <c r="C521" s="72"/>
      <c r="E521" s="105"/>
      <c r="F521" s="144"/>
      <c r="P521" s="147"/>
    </row>
    <row r="522" spans="1:16" ht="66" customHeight="1">
      <c r="A522" s="310">
        <v>511</v>
      </c>
      <c r="B522" s="105"/>
      <c r="C522" s="72"/>
      <c r="E522" s="105"/>
      <c r="F522" s="144"/>
    </row>
    <row r="523" spans="1:16" ht="66" customHeight="1">
      <c r="A523" s="310">
        <v>512</v>
      </c>
      <c r="B523" s="105"/>
      <c r="C523" s="72"/>
      <c r="E523" s="105"/>
      <c r="F523" s="144"/>
      <c r="P523" s="147"/>
    </row>
    <row r="524" spans="1:16" ht="66" customHeight="1">
      <c r="A524" s="310">
        <v>513</v>
      </c>
      <c r="B524" s="105"/>
      <c r="C524" s="72"/>
      <c r="E524" s="105"/>
      <c r="F524" s="144"/>
      <c r="P524" s="147"/>
    </row>
    <row r="525" spans="1:16" ht="66" customHeight="1">
      <c r="A525" s="310">
        <v>514</v>
      </c>
      <c r="B525" s="105"/>
      <c r="C525" s="72"/>
      <c r="E525" s="105"/>
      <c r="F525" s="144"/>
      <c r="P525" s="147"/>
    </row>
    <row r="526" spans="1:16" ht="66" customHeight="1">
      <c r="A526" s="310">
        <v>515</v>
      </c>
      <c r="B526" s="105"/>
      <c r="C526" s="72"/>
      <c r="E526" s="105"/>
      <c r="F526" s="144"/>
      <c r="P526" s="147"/>
    </row>
    <row r="527" spans="1:16" ht="66" customHeight="1">
      <c r="A527" s="310">
        <v>516</v>
      </c>
      <c r="B527" s="105"/>
      <c r="C527" s="72"/>
      <c r="E527" s="105"/>
      <c r="F527" s="144"/>
      <c r="P527" s="147"/>
    </row>
    <row r="528" spans="1:16" ht="66" customHeight="1">
      <c r="A528" s="310">
        <v>517</v>
      </c>
      <c r="B528" s="105"/>
      <c r="C528" s="72"/>
      <c r="E528" s="105"/>
      <c r="F528" s="144"/>
      <c r="P528" s="147"/>
    </row>
    <row r="529" spans="1:16" ht="66" customHeight="1">
      <c r="A529" s="310">
        <v>518</v>
      </c>
      <c r="B529" s="105"/>
      <c r="C529" s="72"/>
      <c r="E529" s="105"/>
      <c r="F529" s="144"/>
      <c r="P529" s="147"/>
    </row>
    <row r="530" spans="1:16" ht="66" customHeight="1">
      <c r="A530" s="310">
        <v>519</v>
      </c>
      <c r="B530" s="105"/>
      <c r="C530" s="72"/>
      <c r="E530" s="105"/>
      <c r="F530" s="144"/>
      <c r="P530" s="147"/>
    </row>
    <row r="531" spans="1:16" ht="66" customHeight="1">
      <c r="A531" s="310">
        <v>520</v>
      </c>
      <c r="B531" s="105"/>
      <c r="C531" s="72"/>
      <c r="E531" s="105"/>
      <c r="F531" s="144"/>
      <c r="P531" s="147"/>
    </row>
    <row r="532" spans="1:16" ht="66" customHeight="1">
      <c r="A532" s="310">
        <v>521</v>
      </c>
      <c r="B532" s="105"/>
      <c r="C532" s="72"/>
      <c r="E532" s="105"/>
      <c r="F532" s="144"/>
      <c r="P532" s="147"/>
    </row>
    <row r="533" spans="1:16" ht="66" customHeight="1">
      <c r="A533" s="310">
        <v>522</v>
      </c>
      <c r="B533" s="105"/>
      <c r="C533" s="72"/>
      <c r="E533" s="105"/>
      <c r="F533" s="144"/>
    </row>
    <row r="534" spans="1:16" ht="66" customHeight="1">
      <c r="A534" s="310">
        <v>523</v>
      </c>
      <c r="B534" s="105"/>
      <c r="C534" s="72"/>
      <c r="E534" s="105"/>
      <c r="F534" s="144"/>
      <c r="P534" s="147"/>
    </row>
    <row r="535" spans="1:16" ht="66" customHeight="1">
      <c r="A535" s="310">
        <v>524</v>
      </c>
      <c r="B535" s="105"/>
      <c r="C535" s="72"/>
      <c r="E535" s="105"/>
      <c r="F535" s="144"/>
      <c r="P535" s="147"/>
    </row>
    <row r="536" spans="1:16" ht="66" customHeight="1">
      <c r="A536" s="310">
        <v>525</v>
      </c>
      <c r="B536" s="105"/>
      <c r="C536" s="72"/>
      <c r="E536" s="105"/>
      <c r="F536" s="144"/>
      <c r="P536" s="147"/>
    </row>
    <row r="537" spans="1:16" ht="66" customHeight="1">
      <c r="A537" s="310">
        <v>526</v>
      </c>
      <c r="B537" s="105"/>
      <c r="C537" s="72"/>
      <c r="E537" s="105"/>
      <c r="F537" s="144"/>
      <c r="P537" s="147"/>
    </row>
    <row r="538" spans="1:16" ht="66" customHeight="1">
      <c r="A538" s="310">
        <v>527</v>
      </c>
      <c r="B538" s="105"/>
      <c r="C538" s="72"/>
      <c r="E538" s="105"/>
      <c r="F538" s="144"/>
      <c r="P538" s="147"/>
    </row>
    <row r="539" spans="1:16" ht="66" customHeight="1">
      <c r="A539" s="310">
        <v>528</v>
      </c>
      <c r="B539" s="105"/>
      <c r="C539" s="72"/>
      <c r="E539" s="105"/>
      <c r="F539" s="144"/>
      <c r="P539" s="147"/>
    </row>
    <row r="540" spans="1:16" ht="66" customHeight="1">
      <c r="A540" s="310">
        <v>529</v>
      </c>
      <c r="B540" s="105"/>
      <c r="C540" s="72"/>
      <c r="E540" s="105"/>
      <c r="F540" s="144"/>
      <c r="P540" s="147"/>
    </row>
    <row r="541" spans="1:16" ht="66" customHeight="1">
      <c r="A541" s="310">
        <v>530</v>
      </c>
      <c r="B541" s="105"/>
      <c r="C541" s="72"/>
      <c r="E541" s="105"/>
      <c r="F541" s="144"/>
      <c r="P541" s="147"/>
    </row>
    <row r="542" spans="1:16" ht="66" customHeight="1">
      <c r="A542" s="310">
        <v>531</v>
      </c>
      <c r="B542" s="105"/>
      <c r="C542" s="72"/>
      <c r="E542" s="105"/>
      <c r="F542" s="144"/>
      <c r="P542" s="147"/>
    </row>
    <row r="543" spans="1:16" ht="66" customHeight="1">
      <c r="A543" s="310">
        <v>532</v>
      </c>
      <c r="B543" s="105"/>
      <c r="C543" s="72"/>
      <c r="E543" s="105"/>
      <c r="F543" s="144"/>
      <c r="P543" s="147"/>
    </row>
    <row r="544" spans="1:16" ht="66" customHeight="1">
      <c r="A544" s="310">
        <v>533</v>
      </c>
      <c r="B544" s="105"/>
      <c r="C544" s="72"/>
      <c r="E544" s="105"/>
      <c r="F544" s="144"/>
    </row>
    <row r="545" spans="1:16" ht="66" customHeight="1">
      <c r="A545" s="310">
        <v>534</v>
      </c>
      <c r="B545" s="105"/>
      <c r="C545" s="72"/>
      <c r="E545" s="105"/>
      <c r="F545" s="144"/>
      <c r="P545" s="147"/>
    </row>
    <row r="546" spans="1:16" ht="66" customHeight="1">
      <c r="A546" s="310">
        <v>535</v>
      </c>
      <c r="B546" s="105"/>
      <c r="C546" s="72"/>
      <c r="E546" s="105"/>
      <c r="F546" s="144"/>
      <c r="P546" s="147"/>
    </row>
    <row r="547" spans="1:16" ht="66" customHeight="1">
      <c r="A547" s="310">
        <v>536</v>
      </c>
      <c r="B547" s="105"/>
      <c r="C547" s="72"/>
      <c r="E547" s="105"/>
      <c r="F547" s="144"/>
      <c r="P547" s="147"/>
    </row>
    <row r="548" spans="1:16" ht="66" customHeight="1">
      <c r="A548" s="310">
        <v>537</v>
      </c>
      <c r="B548" s="105"/>
      <c r="C548" s="72"/>
      <c r="E548" s="105"/>
      <c r="F548" s="144"/>
      <c r="P548" s="147"/>
    </row>
    <row r="549" spans="1:16" ht="66" customHeight="1">
      <c r="A549" s="310">
        <v>538</v>
      </c>
      <c r="B549" s="105"/>
      <c r="C549" s="72"/>
      <c r="E549" s="105"/>
      <c r="F549" s="144"/>
      <c r="P549" s="147"/>
    </row>
    <row r="550" spans="1:16" ht="66" customHeight="1">
      <c r="A550" s="310">
        <v>539</v>
      </c>
      <c r="B550" s="105"/>
      <c r="C550" s="72"/>
      <c r="E550" s="105"/>
      <c r="F550" s="144"/>
      <c r="P550" s="147"/>
    </row>
    <row r="551" spans="1:16" ht="66" customHeight="1">
      <c r="A551" s="310">
        <v>540</v>
      </c>
      <c r="B551" s="105"/>
      <c r="C551" s="72"/>
      <c r="E551" s="105"/>
      <c r="F551" s="144"/>
      <c r="P551" s="147"/>
    </row>
    <row r="552" spans="1:16" ht="66" customHeight="1">
      <c r="A552" s="310">
        <v>541</v>
      </c>
      <c r="B552" s="105"/>
      <c r="C552" s="72"/>
      <c r="E552" s="105"/>
      <c r="F552" s="144"/>
      <c r="P552" s="147"/>
    </row>
    <row r="553" spans="1:16" ht="66" customHeight="1">
      <c r="A553" s="310">
        <v>542</v>
      </c>
      <c r="B553" s="105"/>
      <c r="C553" s="72"/>
      <c r="E553" s="105"/>
      <c r="F553" s="144"/>
      <c r="P553" s="147"/>
    </row>
    <row r="554" spans="1:16" ht="66" customHeight="1">
      <c r="A554" s="310">
        <v>543</v>
      </c>
      <c r="B554" s="105"/>
      <c r="C554" s="72"/>
      <c r="E554" s="105"/>
      <c r="F554" s="144"/>
      <c r="P554" s="147"/>
    </row>
    <row r="555" spans="1:16" ht="66" customHeight="1">
      <c r="A555" s="310">
        <v>544</v>
      </c>
      <c r="B555" s="105"/>
      <c r="C555" s="72"/>
      <c r="E555" s="105"/>
      <c r="F555" s="144"/>
    </row>
    <row r="556" spans="1:16" ht="66" customHeight="1">
      <c r="A556" s="310">
        <v>545</v>
      </c>
      <c r="B556" s="105"/>
      <c r="C556" s="72"/>
      <c r="E556" s="105"/>
      <c r="F556" s="144"/>
      <c r="P556" s="147"/>
    </row>
    <row r="557" spans="1:16" ht="66" customHeight="1">
      <c r="A557" s="310">
        <v>546</v>
      </c>
      <c r="B557" s="105"/>
      <c r="C557" s="72"/>
      <c r="E557" s="105"/>
      <c r="F557" s="144"/>
      <c r="P557" s="147"/>
    </row>
    <row r="558" spans="1:16" ht="66" customHeight="1">
      <c r="A558" s="310">
        <v>547</v>
      </c>
      <c r="B558" s="105"/>
      <c r="C558" s="72"/>
      <c r="E558" s="105"/>
      <c r="F558" s="144"/>
      <c r="P558" s="147"/>
    </row>
    <row r="559" spans="1:16" ht="66" customHeight="1">
      <c r="A559" s="310">
        <v>548</v>
      </c>
      <c r="B559" s="105"/>
      <c r="C559" s="72"/>
      <c r="E559" s="105"/>
      <c r="F559" s="144"/>
      <c r="P559" s="147"/>
    </row>
    <row r="560" spans="1:16" ht="66" customHeight="1">
      <c r="A560" s="310">
        <v>549</v>
      </c>
      <c r="B560" s="105"/>
      <c r="C560" s="72"/>
      <c r="E560" s="105"/>
      <c r="F560" s="144"/>
      <c r="P560" s="147"/>
    </row>
    <row r="561" spans="1:16" ht="66" customHeight="1">
      <c r="A561" s="310">
        <v>550</v>
      </c>
      <c r="B561" s="105"/>
      <c r="C561" s="72"/>
      <c r="E561" s="105"/>
      <c r="F561" s="144"/>
      <c r="P561" s="147"/>
    </row>
    <row r="562" spans="1:16" ht="66" customHeight="1">
      <c r="A562" s="310">
        <v>551</v>
      </c>
      <c r="B562" s="105"/>
      <c r="C562" s="72"/>
      <c r="E562" s="105"/>
      <c r="F562" s="144"/>
      <c r="P562" s="147"/>
    </row>
    <row r="563" spans="1:16" ht="66" customHeight="1">
      <c r="A563" s="310">
        <v>552</v>
      </c>
      <c r="B563" s="105"/>
      <c r="C563" s="72"/>
      <c r="E563" s="105"/>
      <c r="F563" s="144"/>
      <c r="P563" s="147"/>
    </row>
    <row r="564" spans="1:16" ht="66" customHeight="1">
      <c r="A564" s="310">
        <v>553</v>
      </c>
      <c r="B564" s="105"/>
      <c r="C564" s="72"/>
      <c r="E564" s="105"/>
      <c r="F564" s="144"/>
      <c r="P564" s="147"/>
    </row>
    <row r="565" spans="1:16" ht="66" customHeight="1">
      <c r="A565" s="310">
        <v>554</v>
      </c>
      <c r="B565" s="105"/>
      <c r="C565" s="72"/>
      <c r="E565" s="105"/>
      <c r="F565" s="144"/>
      <c r="P565" s="147"/>
    </row>
    <row r="566" spans="1:16" ht="66" customHeight="1">
      <c r="A566" s="310">
        <v>555</v>
      </c>
      <c r="B566" s="105"/>
      <c r="C566" s="72"/>
      <c r="E566" s="105"/>
      <c r="F566" s="144"/>
    </row>
    <row r="567" spans="1:16" ht="66" customHeight="1">
      <c r="A567" s="310">
        <v>556</v>
      </c>
      <c r="B567" s="105"/>
      <c r="C567" s="72"/>
      <c r="E567" s="105"/>
      <c r="F567" s="144"/>
      <c r="P567" s="147"/>
    </row>
    <row r="568" spans="1:16" ht="66" customHeight="1">
      <c r="A568" s="310">
        <v>557</v>
      </c>
      <c r="B568" s="105"/>
      <c r="C568" s="72"/>
      <c r="E568" s="105"/>
      <c r="F568" s="144"/>
      <c r="P568" s="147"/>
    </row>
    <row r="569" spans="1:16" ht="66" customHeight="1">
      <c r="A569" s="310">
        <v>558</v>
      </c>
      <c r="B569" s="105"/>
      <c r="C569" s="72"/>
      <c r="E569" s="105"/>
      <c r="F569" s="144"/>
      <c r="P569" s="147"/>
    </row>
    <row r="570" spans="1:16" ht="66" customHeight="1">
      <c r="A570" s="310">
        <v>559</v>
      </c>
      <c r="B570" s="105"/>
      <c r="C570" s="72"/>
      <c r="E570" s="105"/>
      <c r="F570" s="144"/>
      <c r="P570" s="147"/>
    </row>
    <row r="571" spans="1:16" ht="66" customHeight="1">
      <c r="A571" s="310">
        <v>560</v>
      </c>
      <c r="B571" s="105"/>
      <c r="C571" s="72"/>
      <c r="E571" s="105"/>
      <c r="F571" s="144"/>
      <c r="P571" s="147"/>
    </row>
    <row r="572" spans="1:16" ht="66" customHeight="1">
      <c r="A572" s="310">
        <v>561</v>
      </c>
      <c r="B572" s="105"/>
      <c r="C572" s="72"/>
      <c r="E572" s="105"/>
      <c r="F572" s="144"/>
      <c r="P572" s="147"/>
    </row>
    <row r="573" spans="1:16" ht="66" customHeight="1">
      <c r="A573" s="310">
        <v>562</v>
      </c>
      <c r="B573" s="105"/>
      <c r="C573" s="72"/>
      <c r="E573" s="105"/>
      <c r="F573" s="144"/>
      <c r="P573" s="147"/>
    </row>
    <row r="574" spans="1:16" ht="66" customHeight="1">
      <c r="A574" s="310">
        <v>563</v>
      </c>
      <c r="B574" s="105"/>
      <c r="C574" s="72"/>
      <c r="E574" s="105"/>
      <c r="F574" s="144"/>
      <c r="P574" s="147"/>
    </row>
    <row r="575" spans="1:16" ht="66" customHeight="1">
      <c r="A575" s="310">
        <v>564</v>
      </c>
      <c r="B575" s="105"/>
      <c r="C575" s="72"/>
      <c r="E575" s="105"/>
      <c r="F575" s="144"/>
      <c r="P575" s="147"/>
    </row>
    <row r="576" spans="1:16" ht="66" customHeight="1">
      <c r="A576" s="310">
        <v>565</v>
      </c>
      <c r="B576" s="105"/>
      <c r="C576" s="72"/>
      <c r="E576" s="105"/>
      <c r="F576" s="144"/>
      <c r="P576" s="147"/>
    </row>
    <row r="577" spans="1:16" ht="66" customHeight="1">
      <c r="A577" s="310">
        <v>566</v>
      </c>
      <c r="B577" s="105"/>
      <c r="C577" s="72"/>
      <c r="E577" s="105"/>
      <c r="F577" s="144"/>
    </row>
    <row r="578" spans="1:16" ht="66" customHeight="1">
      <c r="A578" s="310">
        <v>567</v>
      </c>
      <c r="B578" s="105"/>
      <c r="C578" s="72"/>
      <c r="E578" s="105"/>
      <c r="F578" s="144"/>
      <c r="P578" s="147"/>
    </row>
    <row r="579" spans="1:16" ht="66" customHeight="1">
      <c r="A579" s="310">
        <v>568</v>
      </c>
      <c r="B579" s="105"/>
      <c r="C579" s="72"/>
      <c r="E579" s="105"/>
      <c r="F579" s="144"/>
      <c r="P579" s="147"/>
    </row>
    <row r="580" spans="1:16" ht="66" customHeight="1">
      <c r="A580" s="310">
        <v>569</v>
      </c>
      <c r="B580" s="105"/>
      <c r="C580" s="72"/>
      <c r="E580" s="105"/>
      <c r="F580" s="144"/>
      <c r="P580" s="147"/>
    </row>
    <row r="581" spans="1:16" ht="66" customHeight="1">
      <c r="A581" s="310">
        <v>570</v>
      </c>
      <c r="B581" s="105"/>
      <c r="C581" s="72"/>
      <c r="E581" s="105"/>
      <c r="F581" s="144"/>
      <c r="P581" s="147"/>
    </row>
    <row r="582" spans="1:16" ht="66" customHeight="1">
      <c r="A582" s="310">
        <v>571</v>
      </c>
      <c r="B582" s="105"/>
      <c r="C582" s="72"/>
      <c r="E582" s="105"/>
      <c r="F582" s="144"/>
      <c r="P582" s="147"/>
    </row>
    <row r="583" spans="1:16" ht="66" customHeight="1">
      <c r="A583" s="310">
        <v>572</v>
      </c>
      <c r="B583" s="105"/>
      <c r="C583" s="72"/>
      <c r="E583" s="105"/>
      <c r="F583" s="144"/>
      <c r="P583" s="147"/>
    </row>
    <row r="584" spans="1:16" ht="66" customHeight="1">
      <c r="A584" s="310">
        <v>573</v>
      </c>
      <c r="B584" s="105"/>
      <c r="C584" s="72"/>
      <c r="E584" s="105"/>
      <c r="F584" s="144"/>
      <c r="P584" s="147"/>
    </row>
    <row r="585" spans="1:16" ht="66" customHeight="1">
      <c r="A585" s="310">
        <v>574</v>
      </c>
      <c r="B585" s="105"/>
      <c r="C585" s="72"/>
      <c r="E585" s="105"/>
      <c r="F585" s="144"/>
      <c r="P585" s="147"/>
    </row>
    <row r="586" spans="1:16" ht="66" customHeight="1">
      <c r="A586" s="310">
        <v>575</v>
      </c>
      <c r="B586" s="105"/>
      <c r="C586" s="72"/>
      <c r="E586" s="105"/>
      <c r="F586" s="144"/>
      <c r="P586" s="147"/>
    </row>
    <row r="587" spans="1:16" ht="66" customHeight="1">
      <c r="A587" s="310">
        <v>576</v>
      </c>
      <c r="B587" s="105"/>
      <c r="C587" s="72"/>
      <c r="E587" s="105"/>
      <c r="F587" s="144"/>
      <c r="P587" s="147"/>
    </row>
    <row r="588" spans="1:16" ht="66" customHeight="1">
      <c r="A588" s="310">
        <v>577</v>
      </c>
      <c r="B588" s="105"/>
      <c r="C588" s="72"/>
      <c r="E588" s="105"/>
      <c r="F588" s="144"/>
    </row>
    <row r="589" spans="1:16" ht="66" customHeight="1">
      <c r="A589" s="310">
        <v>578</v>
      </c>
      <c r="B589" s="105"/>
      <c r="C589" s="72"/>
      <c r="E589" s="105"/>
      <c r="F589" s="144"/>
      <c r="P589" s="147"/>
    </row>
    <row r="590" spans="1:16" ht="66" customHeight="1">
      <c r="A590" s="310">
        <v>579</v>
      </c>
      <c r="B590" s="105"/>
      <c r="C590" s="72"/>
      <c r="E590" s="105"/>
      <c r="F590" s="144"/>
      <c r="P590" s="147"/>
    </row>
    <row r="591" spans="1:16" ht="66" customHeight="1">
      <c r="A591" s="310">
        <v>580</v>
      </c>
      <c r="B591" s="105"/>
      <c r="C591" s="72"/>
      <c r="E591" s="105"/>
      <c r="F591" s="144"/>
      <c r="P591" s="147"/>
    </row>
    <row r="592" spans="1:16" ht="66" customHeight="1">
      <c r="A592" s="310">
        <v>581</v>
      </c>
      <c r="B592" s="105"/>
      <c r="C592" s="72"/>
      <c r="E592" s="105"/>
      <c r="F592" s="144"/>
      <c r="P592" s="147"/>
    </row>
    <row r="593" spans="1:16" ht="66" customHeight="1">
      <c r="A593" s="310">
        <v>582</v>
      </c>
      <c r="B593" s="105"/>
      <c r="C593" s="72"/>
      <c r="E593" s="105"/>
      <c r="F593" s="144"/>
      <c r="P593" s="147"/>
    </row>
    <row r="594" spans="1:16" ht="66" customHeight="1">
      <c r="A594" s="310">
        <v>583</v>
      </c>
      <c r="B594" s="105"/>
      <c r="C594" s="72"/>
      <c r="E594" s="105"/>
      <c r="F594" s="144"/>
      <c r="P594" s="147"/>
    </row>
    <row r="595" spans="1:16" ht="66" customHeight="1">
      <c r="A595" s="310">
        <v>584</v>
      </c>
      <c r="B595" s="105"/>
      <c r="C595" s="72"/>
      <c r="E595" s="105"/>
      <c r="F595" s="144"/>
      <c r="P595" s="147"/>
    </row>
    <row r="596" spans="1:16" ht="66" customHeight="1">
      <c r="A596" s="310">
        <v>585</v>
      </c>
      <c r="B596" s="105"/>
      <c r="C596" s="72"/>
      <c r="E596" s="105"/>
      <c r="F596" s="144"/>
      <c r="P596" s="147"/>
    </row>
    <row r="597" spans="1:16" ht="66" customHeight="1">
      <c r="A597" s="310">
        <v>586</v>
      </c>
      <c r="B597" s="105"/>
      <c r="C597" s="72"/>
      <c r="E597" s="105"/>
      <c r="F597" s="144"/>
      <c r="P597" s="147"/>
    </row>
    <row r="598" spans="1:16" ht="66" customHeight="1">
      <c r="A598" s="310">
        <v>587</v>
      </c>
      <c r="B598" s="105"/>
      <c r="C598" s="72"/>
      <c r="E598" s="105"/>
      <c r="F598" s="144"/>
      <c r="P598" s="147"/>
    </row>
    <row r="599" spans="1:16" ht="66" customHeight="1">
      <c r="A599" s="310">
        <v>588</v>
      </c>
      <c r="B599" s="105"/>
      <c r="C599" s="72"/>
      <c r="E599" s="105"/>
      <c r="F599" s="144"/>
    </row>
    <row r="600" spans="1:16" ht="66" customHeight="1">
      <c r="A600" s="310">
        <v>589</v>
      </c>
      <c r="B600" s="105"/>
      <c r="C600" s="72"/>
      <c r="E600" s="105"/>
      <c r="F600" s="144"/>
      <c r="P600" s="147"/>
    </row>
    <row r="601" spans="1:16" ht="66" customHeight="1">
      <c r="A601" s="310">
        <v>590</v>
      </c>
      <c r="B601" s="105"/>
      <c r="C601" s="72"/>
      <c r="E601" s="105"/>
      <c r="F601" s="144"/>
      <c r="P601" s="147"/>
    </row>
    <row r="602" spans="1:16" ht="66" customHeight="1">
      <c r="A602" s="310">
        <v>591</v>
      </c>
      <c r="B602" s="105"/>
      <c r="C602" s="72"/>
      <c r="E602" s="105"/>
      <c r="F602" s="144"/>
      <c r="P602" s="147"/>
    </row>
    <row r="603" spans="1:16" ht="66" customHeight="1">
      <c r="A603" s="310">
        <v>592</v>
      </c>
      <c r="B603" s="105"/>
      <c r="C603" s="72"/>
      <c r="E603" s="105"/>
      <c r="F603" s="144"/>
      <c r="P603" s="147"/>
    </row>
    <row r="604" spans="1:16" ht="66" customHeight="1">
      <c r="A604" s="310">
        <v>593</v>
      </c>
      <c r="B604" s="105"/>
      <c r="C604" s="72"/>
      <c r="E604" s="105"/>
      <c r="F604" s="144"/>
      <c r="P604" s="147"/>
    </row>
    <row r="605" spans="1:16" ht="66" customHeight="1">
      <c r="A605" s="310">
        <v>594</v>
      </c>
      <c r="B605" s="105"/>
      <c r="C605" s="72"/>
      <c r="E605" s="105"/>
      <c r="F605" s="144"/>
      <c r="P605" s="147"/>
    </row>
    <row r="606" spans="1:16" ht="66" customHeight="1">
      <c r="A606" s="310">
        <v>595</v>
      </c>
      <c r="B606" s="105"/>
      <c r="C606" s="72"/>
      <c r="E606" s="105"/>
      <c r="F606" s="144"/>
      <c r="P606" s="147"/>
    </row>
    <row r="607" spans="1:16" ht="66" customHeight="1">
      <c r="A607" s="310">
        <v>596</v>
      </c>
      <c r="B607" s="105"/>
      <c r="C607" s="72"/>
      <c r="E607" s="105"/>
      <c r="F607" s="144"/>
      <c r="P607" s="147"/>
    </row>
    <row r="608" spans="1:16" ht="66" customHeight="1">
      <c r="A608" s="310">
        <v>597</v>
      </c>
      <c r="B608" s="105"/>
      <c r="C608" s="72"/>
      <c r="E608" s="105"/>
      <c r="F608" s="144"/>
      <c r="P608" s="147"/>
    </row>
    <row r="609" spans="1:16" ht="66" customHeight="1">
      <c r="A609" s="310">
        <v>598</v>
      </c>
      <c r="B609" s="105"/>
      <c r="C609" s="72"/>
      <c r="E609" s="105"/>
      <c r="F609" s="144"/>
      <c r="P609" s="147"/>
    </row>
    <row r="610" spans="1:16" ht="49.2" customHeight="1">
      <c r="A610" s="310">
        <v>599</v>
      </c>
      <c r="B610" s="105"/>
      <c r="E610" s="105"/>
      <c r="F610" s="144"/>
      <c r="P610" s="148"/>
    </row>
    <row r="611" spans="1:16" ht="49.2" customHeight="1">
      <c r="A611" s="310">
        <v>600</v>
      </c>
      <c r="B611" s="105"/>
      <c r="E611" s="105"/>
      <c r="F611" s="144"/>
      <c r="P611" s="148"/>
    </row>
    <row r="612" spans="1:16" ht="49.2" customHeight="1">
      <c r="A612" s="310">
        <v>601</v>
      </c>
      <c r="B612" s="105"/>
      <c r="E612" s="105"/>
      <c r="F612" s="144"/>
      <c r="P612" s="148"/>
    </row>
    <row r="613" spans="1:16" ht="49.2" customHeight="1">
      <c r="A613" s="310">
        <v>602</v>
      </c>
      <c r="B613" s="105"/>
      <c r="E613" s="105"/>
      <c r="F613" s="144"/>
      <c r="P613" s="148"/>
    </row>
    <row r="614" spans="1:16" ht="49.2" customHeight="1">
      <c r="A614" s="310">
        <v>603</v>
      </c>
      <c r="B614" s="105"/>
      <c r="E614" s="105"/>
      <c r="F614" s="144"/>
      <c r="P614" s="148"/>
    </row>
    <row r="615" spans="1:16" ht="49.2" customHeight="1">
      <c r="A615" s="310">
        <v>604</v>
      </c>
      <c r="B615" s="105"/>
      <c r="E615" s="105"/>
      <c r="F615" s="144"/>
      <c r="P615" s="148"/>
    </row>
    <row r="616" spans="1:16" ht="49.2" customHeight="1">
      <c r="A616" s="310">
        <v>605</v>
      </c>
      <c r="B616" s="105"/>
      <c r="E616" s="105"/>
      <c r="F616" s="144"/>
      <c r="P616" s="148"/>
    </row>
    <row r="617" spans="1:16" ht="49.2" customHeight="1">
      <c r="A617" s="310">
        <v>606</v>
      </c>
      <c r="B617" s="105"/>
      <c r="E617" s="105"/>
      <c r="F617" s="144"/>
      <c r="P617" s="148"/>
    </row>
    <row r="618" spans="1:16" ht="49.2" customHeight="1">
      <c r="A618" s="310">
        <v>607</v>
      </c>
      <c r="B618" s="105"/>
      <c r="E618" s="105"/>
      <c r="F618" s="144"/>
      <c r="P618" s="148"/>
    </row>
    <row r="619" spans="1:16" ht="49.2" customHeight="1">
      <c r="A619" s="310">
        <v>608</v>
      </c>
      <c r="B619" s="105"/>
      <c r="E619" s="105"/>
      <c r="F619" s="144"/>
      <c r="P619" s="148"/>
    </row>
    <row r="620" spans="1:16" ht="49.2" customHeight="1">
      <c r="A620" s="310">
        <v>609</v>
      </c>
      <c r="B620" s="105"/>
      <c r="E620" s="105"/>
      <c r="F620" s="144"/>
      <c r="P620" s="148"/>
    </row>
    <row r="621" spans="1:16" ht="49.2" customHeight="1">
      <c r="A621" s="310">
        <v>610</v>
      </c>
      <c r="B621" s="105"/>
      <c r="E621" s="105"/>
      <c r="F621" s="144"/>
      <c r="P621" s="148"/>
    </row>
    <row r="622" spans="1:16" ht="49.2" customHeight="1">
      <c r="A622" s="310">
        <v>611</v>
      </c>
      <c r="B622" s="105"/>
      <c r="E622" s="105"/>
      <c r="F622" s="144"/>
      <c r="P622" s="148"/>
    </row>
    <row r="623" spans="1:16" ht="49.2" customHeight="1">
      <c r="A623" s="310">
        <v>612</v>
      </c>
      <c r="B623" s="105"/>
      <c r="E623" s="105"/>
      <c r="F623" s="144"/>
      <c r="P623" s="148"/>
    </row>
    <row r="624" spans="1:16" ht="49.2" customHeight="1">
      <c r="A624" s="310">
        <v>613</v>
      </c>
      <c r="B624" s="105"/>
      <c r="E624" s="105"/>
      <c r="F624" s="144"/>
      <c r="P624" s="148"/>
    </row>
    <row r="625" spans="1:16" ht="49.2" customHeight="1">
      <c r="A625" s="310">
        <v>614</v>
      </c>
      <c r="B625" s="105"/>
      <c r="E625" s="105"/>
      <c r="F625" s="144"/>
      <c r="P625" s="148"/>
    </row>
    <row r="626" spans="1:16" ht="49.2" customHeight="1">
      <c r="A626" s="310">
        <v>615</v>
      </c>
      <c r="B626" s="105"/>
      <c r="E626" s="105"/>
      <c r="F626" s="144"/>
      <c r="P626" s="148"/>
    </row>
    <row r="627" spans="1:16" ht="49.2" customHeight="1">
      <c r="A627" s="310">
        <v>616</v>
      </c>
      <c r="B627" s="105"/>
      <c r="E627" s="105"/>
      <c r="F627" s="144"/>
      <c r="P627" s="148"/>
    </row>
    <row r="628" spans="1:16" ht="49.2" customHeight="1">
      <c r="A628" s="310">
        <v>617</v>
      </c>
      <c r="B628" s="105"/>
      <c r="E628" s="105"/>
      <c r="F628" s="144"/>
      <c r="P628" s="148"/>
    </row>
    <row r="629" spans="1:16" ht="49.2" customHeight="1">
      <c r="A629" s="310">
        <v>618</v>
      </c>
      <c r="B629" s="105"/>
      <c r="E629" s="105"/>
      <c r="F629" s="144"/>
      <c r="P629" s="148"/>
    </row>
    <row r="630" spans="1:16" ht="49.2" customHeight="1">
      <c r="A630" s="310">
        <v>619</v>
      </c>
      <c r="B630" s="105"/>
      <c r="E630" s="105"/>
      <c r="F630" s="144"/>
      <c r="P630" s="148"/>
    </row>
    <row r="631" spans="1:16" ht="49.2" customHeight="1">
      <c r="A631" s="310">
        <v>620</v>
      </c>
      <c r="B631" s="105"/>
      <c r="E631" s="105"/>
      <c r="F631" s="144"/>
      <c r="P631" s="148"/>
    </row>
    <row r="632" spans="1:16" ht="49.2" customHeight="1">
      <c r="A632" s="310">
        <v>621</v>
      </c>
      <c r="B632" s="105"/>
      <c r="E632" s="105"/>
      <c r="F632" s="144"/>
      <c r="P632" s="148"/>
    </row>
    <row r="633" spans="1:16" ht="49.2" customHeight="1">
      <c r="A633" s="310">
        <v>622</v>
      </c>
      <c r="B633" s="105"/>
      <c r="E633" s="105"/>
      <c r="F633" s="144"/>
      <c r="P633" s="148"/>
    </row>
    <row r="634" spans="1:16" ht="49.2" customHeight="1">
      <c r="A634" s="310">
        <v>623</v>
      </c>
      <c r="B634" s="105"/>
      <c r="E634" s="105"/>
      <c r="F634" s="144"/>
      <c r="P634" s="148"/>
    </row>
    <row r="635" spans="1:16" ht="49.2" customHeight="1">
      <c r="A635" s="310">
        <v>624</v>
      </c>
      <c r="B635" s="105"/>
      <c r="E635" s="105"/>
      <c r="F635" s="144"/>
      <c r="P635" s="148"/>
    </row>
    <row r="636" spans="1:16" ht="49.2" customHeight="1">
      <c r="A636" s="310">
        <v>625</v>
      </c>
      <c r="B636" s="105"/>
      <c r="E636" s="105"/>
      <c r="F636" s="144"/>
      <c r="P636" s="148"/>
    </row>
    <row r="637" spans="1:16" ht="49.2" customHeight="1">
      <c r="A637" s="310">
        <v>626</v>
      </c>
      <c r="B637" s="105"/>
      <c r="E637" s="105"/>
      <c r="F637" s="144"/>
      <c r="P637" s="148"/>
    </row>
    <row r="638" spans="1:16" ht="49.2" customHeight="1">
      <c r="A638" s="310">
        <v>627</v>
      </c>
      <c r="B638" s="105"/>
      <c r="E638" s="105"/>
      <c r="F638" s="144"/>
      <c r="P638" s="148"/>
    </row>
    <row r="639" spans="1:16" ht="49.2" customHeight="1">
      <c r="A639" s="310">
        <v>628</v>
      </c>
      <c r="B639" s="105"/>
      <c r="E639" s="105"/>
      <c r="F639" s="144"/>
      <c r="P639" s="148"/>
    </row>
    <row r="640" spans="1:16" ht="49.2" customHeight="1">
      <c r="A640" s="310">
        <v>629</v>
      </c>
      <c r="B640" s="105"/>
      <c r="P640" s="148"/>
    </row>
    <row r="641" spans="1:16" ht="49.2" customHeight="1">
      <c r="A641" s="310">
        <v>630</v>
      </c>
      <c r="B641" s="105"/>
      <c r="P641" s="148"/>
    </row>
    <row r="642" spans="1:16" ht="49.2" customHeight="1">
      <c r="A642" s="310">
        <v>631</v>
      </c>
      <c r="B642" s="105"/>
      <c r="P642" s="148"/>
    </row>
    <row r="643" spans="1:16" ht="49.2" customHeight="1">
      <c r="A643" s="310">
        <v>632</v>
      </c>
      <c r="B643" s="105"/>
      <c r="P643" s="148"/>
    </row>
    <row r="644" spans="1:16" ht="49.2" customHeight="1">
      <c r="A644" s="310">
        <v>633</v>
      </c>
      <c r="B644" s="105"/>
      <c r="P644" s="148"/>
    </row>
    <row r="645" spans="1:16" ht="49.2" customHeight="1">
      <c r="A645" s="310">
        <v>634</v>
      </c>
      <c r="B645" s="105"/>
      <c r="P645" s="148"/>
    </row>
    <row r="646" spans="1:16" ht="49.2" customHeight="1">
      <c r="A646" s="310">
        <v>635</v>
      </c>
      <c r="B646" s="105"/>
      <c r="P646" s="148"/>
    </row>
    <row r="647" spans="1:16" ht="49.2" customHeight="1">
      <c r="A647" s="310">
        <v>636</v>
      </c>
      <c r="B647" s="105"/>
      <c r="P647" s="148"/>
    </row>
    <row r="648" spans="1:16" ht="49.2" customHeight="1">
      <c r="A648" s="310">
        <v>637</v>
      </c>
      <c r="B648" s="105"/>
      <c r="P648" s="148"/>
    </row>
    <row r="649" spans="1:16" ht="49.2" customHeight="1">
      <c r="A649" s="310">
        <v>638</v>
      </c>
      <c r="B649" s="105"/>
      <c r="P649" s="148"/>
    </row>
    <row r="650" spans="1:16" ht="49.2" customHeight="1">
      <c r="A650" s="310">
        <v>639</v>
      </c>
      <c r="B650" s="105"/>
      <c r="P650" s="148"/>
    </row>
    <row r="651" spans="1:16" ht="49.2" customHeight="1">
      <c r="A651" s="310">
        <v>640</v>
      </c>
      <c r="B651" s="105"/>
      <c r="P651" s="148"/>
    </row>
    <row r="652" spans="1:16" ht="49.2" customHeight="1">
      <c r="A652" s="310">
        <v>641</v>
      </c>
      <c r="B652" s="105"/>
      <c r="P652" s="148"/>
    </row>
    <row r="653" spans="1:16" ht="49.2" customHeight="1">
      <c r="A653" s="310">
        <v>642</v>
      </c>
      <c r="B653" s="105"/>
      <c r="P653" s="148"/>
    </row>
    <row r="654" spans="1:16" ht="49.2" customHeight="1">
      <c r="A654" s="310">
        <v>643</v>
      </c>
      <c r="B654" s="105"/>
      <c r="P654" s="148"/>
    </row>
    <row r="655" spans="1:16" ht="49.2" customHeight="1">
      <c r="A655" s="310">
        <v>644</v>
      </c>
      <c r="B655" s="105"/>
      <c r="P655" s="148"/>
    </row>
    <row r="656" spans="1:16" ht="49.2" customHeight="1">
      <c r="A656" s="310">
        <v>645</v>
      </c>
      <c r="B656" s="105"/>
      <c r="P656" s="148"/>
    </row>
    <row r="657" spans="1:16" ht="49.2" customHeight="1">
      <c r="A657" s="310">
        <v>646</v>
      </c>
      <c r="B657" s="105"/>
      <c r="P657" s="148"/>
    </row>
    <row r="658" spans="1:16" ht="49.2" customHeight="1">
      <c r="A658" s="310">
        <v>647</v>
      </c>
      <c r="B658" s="105"/>
      <c r="P658" s="148"/>
    </row>
    <row r="659" spans="1:16" ht="49.2" customHeight="1">
      <c r="A659" s="310">
        <v>648</v>
      </c>
      <c r="B659" s="105"/>
      <c r="P659" s="148"/>
    </row>
    <row r="660" spans="1:16" ht="49.2" customHeight="1">
      <c r="A660" s="310">
        <v>649</v>
      </c>
      <c r="B660" s="105"/>
      <c r="P660" s="148"/>
    </row>
    <row r="661" spans="1:16" ht="49.2" customHeight="1">
      <c r="A661" s="310">
        <v>650</v>
      </c>
      <c r="B661" s="105"/>
      <c r="P661" s="148"/>
    </row>
    <row r="662" spans="1:16" ht="49.2" customHeight="1">
      <c r="A662" s="310">
        <v>651</v>
      </c>
      <c r="B662" s="105"/>
      <c r="P662" s="148"/>
    </row>
    <row r="663" spans="1:16" ht="49.2" customHeight="1">
      <c r="A663" s="310">
        <v>652</v>
      </c>
      <c r="B663" s="105"/>
      <c r="P663" s="148"/>
    </row>
    <row r="664" spans="1:16" ht="49.2" customHeight="1">
      <c r="A664" s="310">
        <v>653</v>
      </c>
      <c r="B664" s="105"/>
      <c r="P664" s="148"/>
    </row>
    <row r="665" spans="1:16" ht="49.2" customHeight="1">
      <c r="A665" s="310">
        <v>654</v>
      </c>
      <c r="B665" s="105"/>
      <c r="P665" s="148"/>
    </row>
    <row r="666" spans="1:16" ht="49.2" customHeight="1">
      <c r="A666" s="310">
        <v>655</v>
      </c>
      <c r="B666" s="105"/>
      <c r="P666" s="148"/>
    </row>
    <row r="667" spans="1:16" ht="49.2" customHeight="1">
      <c r="A667" s="310">
        <v>656</v>
      </c>
      <c r="B667" s="105"/>
      <c r="P667" s="148"/>
    </row>
    <row r="668" spans="1:16" ht="49.2" customHeight="1">
      <c r="A668" s="310">
        <v>657</v>
      </c>
      <c r="B668" s="105"/>
      <c r="P668" s="148"/>
    </row>
    <row r="669" spans="1:16" ht="49.2" customHeight="1">
      <c r="A669" s="310">
        <v>658</v>
      </c>
      <c r="B669" s="105"/>
      <c r="P669" s="148"/>
    </row>
    <row r="670" spans="1:16" ht="49.2" customHeight="1">
      <c r="A670" s="310">
        <v>659</v>
      </c>
      <c r="B670" s="105"/>
      <c r="P670" s="148"/>
    </row>
    <row r="671" spans="1:16" ht="49.2" customHeight="1">
      <c r="A671" s="310">
        <v>660</v>
      </c>
      <c r="B671" s="105"/>
      <c r="P671" s="148"/>
    </row>
    <row r="672" spans="1:16" ht="49.2" customHeight="1">
      <c r="A672" s="310">
        <v>661</v>
      </c>
      <c r="B672" s="105"/>
      <c r="P672" s="148"/>
    </row>
    <row r="673" spans="1:16" ht="49.2" customHeight="1">
      <c r="A673" s="310">
        <v>662</v>
      </c>
      <c r="B673" s="105"/>
      <c r="P673" s="148"/>
    </row>
    <row r="674" spans="1:16" ht="49.2" customHeight="1">
      <c r="A674" s="310">
        <v>663</v>
      </c>
      <c r="B674" s="105"/>
      <c r="P674" s="148"/>
    </row>
    <row r="675" spans="1:16" ht="49.2" customHeight="1">
      <c r="A675" s="310">
        <v>664</v>
      </c>
      <c r="B675" s="105"/>
      <c r="P675" s="148"/>
    </row>
    <row r="676" spans="1:16" ht="49.2" customHeight="1">
      <c r="A676" s="310">
        <v>665</v>
      </c>
      <c r="B676" s="105"/>
      <c r="P676" s="148"/>
    </row>
    <row r="677" spans="1:16" ht="49.2" customHeight="1">
      <c r="A677" s="310">
        <v>666</v>
      </c>
      <c r="B677" s="105"/>
      <c r="P677" s="148"/>
    </row>
    <row r="678" spans="1:16" ht="49.2" customHeight="1">
      <c r="A678" s="310">
        <v>667</v>
      </c>
      <c r="B678" s="105"/>
      <c r="P678" s="148"/>
    </row>
    <row r="679" spans="1:16" ht="49.2" customHeight="1">
      <c r="A679" s="310">
        <v>668</v>
      </c>
      <c r="B679" s="105"/>
      <c r="P679" s="148"/>
    </row>
    <row r="680" spans="1:16" ht="49.2" customHeight="1">
      <c r="A680" s="310">
        <v>669</v>
      </c>
      <c r="B680" s="105"/>
      <c r="P680" s="148"/>
    </row>
    <row r="681" spans="1:16" ht="49.2" customHeight="1">
      <c r="A681" s="310">
        <v>670</v>
      </c>
      <c r="B681" s="105"/>
      <c r="P681" s="148"/>
    </row>
    <row r="682" spans="1:16" ht="49.2" customHeight="1">
      <c r="A682" s="310">
        <v>671</v>
      </c>
      <c r="B682" s="105"/>
      <c r="P682" s="148"/>
    </row>
    <row r="683" spans="1:16" ht="49.2" customHeight="1">
      <c r="A683" s="310">
        <v>672</v>
      </c>
      <c r="B683" s="105"/>
      <c r="P683" s="148"/>
    </row>
    <row r="684" spans="1:16" ht="49.2" customHeight="1">
      <c r="A684" s="310">
        <v>673</v>
      </c>
      <c r="B684" s="105"/>
      <c r="P684" s="148"/>
    </row>
    <row r="685" spans="1:16" ht="49.2" customHeight="1">
      <c r="A685" s="310">
        <v>674</v>
      </c>
      <c r="B685" s="105"/>
      <c r="P685" s="148"/>
    </row>
    <row r="686" spans="1:16" ht="49.2" customHeight="1">
      <c r="A686" s="310">
        <v>675</v>
      </c>
      <c r="B686" s="105"/>
      <c r="P686" s="148"/>
    </row>
    <row r="687" spans="1:16" ht="49.2" customHeight="1">
      <c r="A687" s="310">
        <v>676</v>
      </c>
      <c r="B687" s="105"/>
      <c r="P687" s="148"/>
    </row>
    <row r="688" spans="1:16" ht="49.2" customHeight="1">
      <c r="A688" s="310">
        <v>677</v>
      </c>
      <c r="B688" s="105"/>
      <c r="P688" s="148"/>
    </row>
    <row r="689" spans="1:16" ht="49.2" customHeight="1">
      <c r="A689" s="310">
        <v>678</v>
      </c>
      <c r="B689" s="105"/>
      <c r="P689" s="148"/>
    </row>
    <row r="690" spans="1:16" ht="49.2" customHeight="1">
      <c r="A690" s="310">
        <v>679</v>
      </c>
      <c r="B690" s="105"/>
      <c r="P690" s="148"/>
    </row>
    <row r="691" spans="1:16" ht="49.2" customHeight="1">
      <c r="A691" s="310">
        <v>680</v>
      </c>
      <c r="B691" s="105"/>
      <c r="P691" s="148"/>
    </row>
    <row r="692" spans="1:16" ht="49.2" customHeight="1">
      <c r="A692" s="310">
        <v>681</v>
      </c>
      <c r="B692" s="105"/>
      <c r="P692" s="148"/>
    </row>
    <row r="693" spans="1:16" ht="49.2" customHeight="1">
      <c r="A693" s="310">
        <v>682</v>
      </c>
      <c r="B693" s="105"/>
      <c r="P693" s="148"/>
    </row>
    <row r="694" spans="1:16" ht="49.2" customHeight="1">
      <c r="A694" s="310">
        <v>683</v>
      </c>
      <c r="B694" s="105"/>
      <c r="P694" s="148"/>
    </row>
    <row r="695" spans="1:16" ht="49.2" customHeight="1">
      <c r="A695" s="310">
        <v>684</v>
      </c>
      <c r="B695" s="105"/>
      <c r="P695" s="148"/>
    </row>
    <row r="696" spans="1:16" ht="49.2" customHeight="1">
      <c r="A696" s="310">
        <v>685</v>
      </c>
      <c r="B696" s="105"/>
      <c r="P696" s="148"/>
    </row>
    <row r="697" spans="1:16" ht="49.2" customHeight="1">
      <c r="A697" s="310">
        <v>686</v>
      </c>
      <c r="B697" s="105"/>
      <c r="P697" s="148"/>
    </row>
    <row r="698" spans="1:16" ht="49.2" customHeight="1">
      <c r="A698" s="310">
        <v>687</v>
      </c>
      <c r="B698" s="105"/>
      <c r="P698" s="148"/>
    </row>
    <row r="699" spans="1:16" ht="49.2" customHeight="1">
      <c r="A699" s="310">
        <v>688</v>
      </c>
      <c r="B699" s="105"/>
      <c r="P699" s="148"/>
    </row>
    <row r="700" spans="1:16" ht="49.2" customHeight="1">
      <c r="A700" s="310">
        <v>689</v>
      </c>
      <c r="B700" s="105"/>
      <c r="P700" s="148"/>
    </row>
    <row r="701" spans="1:16" ht="49.2" customHeight="1">
      <c r="A701" s="310">
        <v>690</v>
      </c>
      <c r="B701" s="105"/>
      <c r="P701" s="148"/>
    </row>
    <row r="702" spans="1:16" ht="49.2" customHeight="1">
      <c r="A702" s="310">
        <v>691</v>
      </c>
      <c r="B702" s="105"/>
      <c r="P702" s="148"/>
    </row>
    <row r="703" spans="1:16" ht="49.2" customHeight="1">
      <c r="A703" s="310">
        <v>692</v>
      </c>
      <c r="B703" s="105"/>
      <c r="P703" s="148"/>
    </row>
    <row r="704" spans="1:16" ht="49.2" customHeight="1">
      <c r="A704" s="310">
        <v>693</v>
      </c>
      <c r="B704" s="105"/>
      <c r="P704" s="148"/>
    </row>
    <row r="705" spans="1:16" ht="49.2" customHeight="1">
      <c r="A705" s="310">
        <v>694</v>
      </c>
      <c r="B705" s="105"/>
      <c r="P705" s="148"/>
    </row>
    <row r="706" spans="1:16" ht="49.2" customHeight="1">
      <c r="A706" s="310">
        <v>695</v>
      </c>
      <c r="B706" s="105"/>
      <c r="P706" s="148"/>
    </row>
    <row r="707" spans="1:16" ht="49.2" customHeight="1">
      <c r="A707" s="310">
        <v>696</v>
      </c>
      <c r="B707" s="105"/>
      <c r="P707" s="148"/>
    </row>
    <row r="708" spans="1:16" ht="49.2" customHeight="1">
      <c r="A708" s="310">
        <v>697</v>
      </c>
      <c r="B708" s="105"/>
      <c r="P708" s="148"/>
    </row>
    <row r="709" spans="1:16" ht="49.2" customHeight="1">
      <c r="A709" s="310">
        <v>698</v>
      </c>
      <c r="B709" s="105"/>
      <c r="P709" s="148"/>
    </row>
    <row r="710" spans="1:16" ht="49.2" customHeight="1">
      <c r="A710" s="310">
        <v>699</v>
      </c>
      <c r="B710" s="105"/>
      <c r="P710" s="148"/>
    </row>
    <row r="711" spans="1:16" ht="49.2" customHeight="1">
      <c r="A711" s="310">
        <v>700</v>
      </c>
      <c r="B711" s="105"/>
      <c r="P711" s="148"/>
    </row>
    <row r="712" spans="1:16" ht="49.2" customHeight="1">
      <c r="A712" s="310">
        <v>701</v>
      </c>
      <c r="B712" s="105"/>
      <c r="P712" s="148"/>
    </row>
    <row r="713" spans="1:16" ht="49.2" customHeight="1">
      <c r="A713" s="310">
        <v>702</v>
      </c>
      <c r="B713" s="105"/>
      <c r="P713" s="148"/>
    </row>
    <row r="714" spans="1:16" ht="49.2" customHeight="1">
      <c r="A714" s="310">
        <v>703</v>
      </c>
      <c r="B714" s="105"/>
      <c r="P714" s="148"/>
    </row>
    <row r="715" spans="1:16" ht="49.2" customHeight="1">
      <c r="A715" s="310">
        <v>704</v>
      </c>
      <c r="B715" s="105"/>
      <c r="P715" s="148"/>
    </row>
    <row r="716" spans="1:16" ht="49.2" customHeight="1">
      <c r="A716" s="310">
        <v>705</v>
      </c>
      <c r="B716" s="105"/>
      <c r="P716" s="148"/>
    </row>
    <row r="717" spans="1:16" ht="49.2" customHeight="1">
      <c r="A717" s="310">
        <v>706</v>
      </c>
      <c r="B717" s="105"/>
      <c r="P717" s="148"/>
    </row>
    <row r="718" spans="1:16" ht="49.2" customHeight="1">
      <c r="A718" s="310">
        <v>707</v>
      </c>
      <c r="B718" s="105"/>
      <c r="P718" s="148"/>
    </row>
    <row r="719" spans="1:16" ht="49.2" customHeight="1">
      <c r="A719" s="310">
        <v>708</v>
      </c>
      <c r="B719" s="105"/>
      <c r="P719" s="148"/>
    </row>
    <row r="720" spans="1:16" ht="49.2" customHeight="1">
      <c r="A720" s="310">
        <v>709</v>
      </c>
      <c r="B720" s="105"/>
      <c r="P720" s="148"/>
    </row>
    <row r="721" spans="1:16" ht="49.2" customHeight="1">
      <c r="A721" s="310">
        <v>710</v>
      </c>
      <c r="B721" s="105"/>
      <c r="P721" s="148"/>
    </row>
    <row r="722" spans="1:16" ht="49.2" customHeight="1">
      <c r="A722" s="310">
        <v>711</v>
      </c>
      <c r="B722" s="105"/>
      <c r="P722" s="148"/>
    </row>
    <row r="723" spans="1:16" ht="49.2" customHeight="1">
      <c r="A723" s="310">
        <v>712</v>
      </c>
      <c r="B723" s="105"/>
      <c r="P723" s="148"/>
    </row>
    <row r="724" spans="1:16" ht="49.2" customHeight="1">
      <c r="A724" s="310">
        <v>713</v>
      </c>
      <c r="B724" s="105"/>
      <c r="P724" s="148"/>
    </row>
    <row r="725" spans="1:16" ht="49.2" customHeight="1">
      <c r="A725" s="310">
        <v>714</v>
      </c>
      <c r="B725" s="105"/>
      <c r="P725" s="148"/>
    </row>
    <row r="726" spans="1:16" ht="49.2" customHeight="1">
      <c r="A726" s="310">
        <v>715</v>
      </c>
      <c r="B726" s="105"/>
      <c r="P726" s="148"/>
    </row>
    <row r="727" spans="1:16" ht="49.2" customHeight="1">
      <c r="A727" s="310">
        <v>716</v>
      </c>
      <c r="B727" s="105"/>
      <c r="P727" s="148"/>
    </row>
    <row r="728" spans="1:16" ht="49.2" customHeight="1">
      <c r="A728" s="310">
        <v>717</v>
      </c>
      <c r="B728" s="105"/>
      <c r="P728" s="148"/>
    </row>
    <row r="729" spans="1:16" ht="49.2" customHeight="1">
      <c r="A729" s="310">
        <v>718</v>
      </c>
      <c r="B729" s="105"/>
      <c r="P729" s="148"/>
    </row>
    <row r="730" spans="1:16" ht="49.2" customHeight="1">
      <c r="A730" s="310">
        <v>719</v>
      </c>
      <c r="B730" s="105"/>
      <c r="P730" s="148"/>
    </row>
    <row r="731" spans="1:16" ht="49.2" customHeight="1">
      <c r="A731" s="310">
        <v>720</v>
      </c>
      <c r="B731" s="105"/>
      <c r="P731" s="148"/>
    </row>
    <row r="732" spans="1:16" ht="49.2" customHeight="1">
      <c r="A732" s="310">
        <v>721</v>
      </c>
      <c r="B732" s="105"/>
      <c r="P732" s="148"/>
    </row>
    <row r="733" spans="1:16" ht="49.2" customHeight="1">
      <c r="A733" s="310">
        <v>722</v>
      </c>
      <c r="B733" s="105"/>
      <c r="P733" s="148"/>
    </row>
    <row r="734" spans="1:16" ht="49.2" customHeight="1">
      <c r="A734" s="310">
        <v>723</v>
      </c>
      <c r="B734" s="105"/>
      <c r="P734" s="148"/>
    </row>
    <row r="735" spans="1:16" ht="49.2" customHeight="1">
      <c r="A735" s="310">
        <v>724</v>
      </c>
      <c r="B735" s="105"/>
      <c r="P735" s="148"/>
    </row>
    <row r="736" spans="1:16" ht="49.2" customHeight="1">
      <c r="A736" s="310">
        <v>725</v>
      </c>
      <c r="B736" s="105"/>
      <c r="P736" s="148"/>
    </row>
    <row r="737" spans="1:16" ht="49.2" customHeight="1">
      <c r="A737" s="310">
        <v>726</v>
      </c>
      <c r="B737" s="105"/>
      <c r="P737" s="148"/>
    </row>
    <row r="738" spans="1:16" ht="49.2" customHeight="1">
      <c r="A738" s="310">
        <v>727</v>
      </c>
      <c r="B738" s="105"/>
      <c r="P738" s="148"/>
    </row>
    <row r="739" spans="1:16" ht="49.2" customHeight="1">
      <c r="A739" s="310">
        <v>728</v>
      </c>
      <c r="B739" s="105"/>
      <c r="P739" s="148"/>
    </row>
    <row r="740" spans="1:16" ht="49.2" customHeight="1">
      <c r="A740" s="310">
        <v>729</v>
      </c>
      <c r="B740" s="105"/>
      <c r="P740" s="148"/>
    </row>
    <row r="741" spans="1:16" ht="49.2" customHeight="1">
      <c r="A741" s="310">
        <v>730</v>
      </c>
      <c r="B741" s="105"/>
      <c r="P741" s="148"/>
    </row>
    <row r="742" spans="1:16" ht="49.2" customHeight="1">
      <c r="A742" s="310">
        <v>731</v>
      </c>
      <c r="B742" s="105"/>
      <c r="P742" s="148"/>
    </row>
    <row r="743" spans="1:16" ht="49.2" customHeight="1">
      <c r="A743" s="310">
        <v>732</v>
      </c>
      <c r="B743" s="105"/>
      <c r="P743" s="148"/>
    </row>
    <row r="744" spans="1:16" ht="49.2" customHeight="1">
      <c r="A744" s="310">
        <v>733</v>
      </c>
      <c r="B744" s="105"/>
      <c r="P744" s="148"/>
    </row>
    <row r="745" spans="1:16" ht="49.2" customHeight="1">
      <c r="A745" s="310">
        <v>734</v>
      </c>
      <c r="B745" s="105"/>
      <c r="P745" s="148"/>
    </row>
    <row r="746" spans="1:16" ht="49.2" customHeight="1">
      <c r="A746" s="310">
        <v>735</v>
      </c>
      <c r="B746" s="105"/>
      <c r="P746" s="148"/>
    </row>
    <row r="747" spans="1:16" ht="49.2" customHeight="1">
      <c r="A747" s="310">
        <v>736</v>
      </c>
      <c r="B747" s="105"/>
      <c r="P747" s="148"/>
    </row>
    <row r="748" spans="1:16" ht="49.2" customHeight="1">
      <c r="A748" s="310">
        <v>737</v>
      </c>
      <c r="B748" s="105"/>
      <c r="P748" s="148"/>
    </row>
    <row r="749" spans="1:16" ht="49.2" customHeight="1">
      <c r="A749" s="310">
        <v>738</v>
      </c>
      <c r="B749" s="105"/>
      <c r="P749" s="148"/>
    </row>
    <row r="750" spans="1:16" ht="49.2" customHeight="1">
      <c r="A750" s="310">
        <v>739</v>
      </c>
      <c r="B750" s="105"/>
      <c r="P750" s="148"/>
    </row>
    <row r="751" spans="1:16" ht="49.2" customHeight="1">
      <c r="A751" s="310">
        <v>740</v>
      </c>
      <c r="B751" s="105"/>
      <c r="P751" s="148"/>
    </row>
    <row r="752" spans="1:16">
      <c r="A752" s="310">
        <v>741</v>
      </c>
      <c r="B752" s="105"/>
      <c r="P752" s="148"/>
    </row>
    <row r="753" spans="1:16">
      <c r="A753" s="310">
        <v>742</v>
      </c>
      <c r="B753" s="105"/>
      <c r="P753" s="148"/>
    </row>
    <row r="754" spans="1:16">
      <c r="A754" s="310">
        <v>743</v>
      </c>
      <c r="B754" s="105"/>
      <c r="P754" s="148"/>
    </row>
    <row r="755" spans="1:16">
      <c r="A755" s="310">
        <v>744</v>
      </c>
      <c r="B755" s="105"/>
      <c r="P755" s="148"/>
    </row>
    <row r="756" spans="1:16">
      <c r="P756" s="148"/>
    </row>
    <row r="757" spans="1:16">
      <c r="P757" s="148"/>
    </row>
    <row r="758" spans="1:16">
      <c r="P758" s="148"/>
    </row>
    <row r="759" spans="1:16">
      <c r="P759" s="148"/>
    </row>
    <row r="760" spans="1:16">
      <c r="P760" s="148"/>
    </row>
    <row r="761" spans="1:16">
      <c r="P761" s="148"/>
    </row>
    <row r="762" spans="1:16">
      <c r="P762" s="148"/>
    </row>
    <row r="763" spans="1:16">
      <c r="P763" s="148"/>
    </row>
    <row r="764" spans="1:16">
      <c r="P764" s="148"/>
    </row>
    <row r="765" spans="1:16">
      <c r="P765" s="148"/>
    </row>
    <row r="766" spans="1:16">
      <c r="P766" s="148"/>
    </row>
    <row r="767" spans="1:16">
      <c r="P767" s="148"/>
    </row>
    <row r="768" spans="1:16">
      <c r="P768" s="148"/>
    </row>
    <row r="769" spans="16:16">
      <c r="P769" s="148"/>
    </row>
    <row r="770" spans="16:16">
      <c r="P770" s="148"/>
    </row>
    <row r="771" spans="16:16">
      <c r="P771" s="148"/>
    </row>
    <row r="772" spans="16:16">
      <c r="P772" s="148"/>
    </row>
    <row r="773" spans="16:16">
      <c r="P773" s="148"/>
    </row>
    <row r="774" spans="16:16">
      <c r="P774" s="148"/>
    </row>
    <row r="775" spans="16:16">
      <c r="P775" s="148"/>
    </row>
    <row r="776" spans="16:16">
      <c r="P776" s="148"/>
    </row>
    <row r="777" spans="16:16">
      <c r="P777" s="148"/>
    </row>
    <row r="778" spans="16:16">
      <c r="P778" s="148"/>
    </row>
    <row r="779" spans="16:16">
      <c r="P779" s="148"/>
    </row>
    <row r="780" spans="16:16">
      <c r="P780" s="148"/>
    </row>
    <row r="781" spans="16:16">
      <c r="P781" s="148"/>
    </row>
    <row r="782" spans="16:16">
      <c r="P782" s="148"/>
    </row>
    <row r="783" spans="16:16">
      <c r="P783" s="148"/>
    </row>
    <row r="784" spans="16:16">
      <c r="P784" s="148"/>
    </row>
    <row r="785" spans="16:16">
      <c r="P785" s="148"/>
    </row>
    <row r="786" spans="16:16">
      <c r="P786" s="148"/>
    </row>
    <row r="787" spans="16:16">
      <c r="P787" s="148"/>
    </row>
    <row r="788" spans="16:16">
      <c r="P788" s="148"/>
    </row>
  </sheetData>
  <autoFilter ref="A8:N755" xr:uid="{E94694BA-ED94-49A0-9D6E-AA0E63E04CF9}"/>
  <mergeCells count="20">
    <mergeCell ref="K6:K7"/>
    <mergeCell ref="L6:L7"/>
    <mergeCell ref="M6:M7"/>
    <mergeCell ref="A6:C6"/>
    <mergeCell ref="A1:J5"/>
    <mergeCell ref="D6:D7"/>
    <mergeCell ref="E6:E7"/>
    <mergeCell ref="F6:F7"/>
    <mergeCell ref="G6:H6"/>
    <mergeCell ref="L1:M1"/>
    <mergeCell ref="I6:J6"/>
    <mergeCell ref="P8:R8"/>
    <mergeCell ref="N2:O5"/>
    <mergeCell ref="L3:M3"/>
    <mergeCell ref="L4:M4"/>
    <mergeCell ref="L5:M5"/>
    <mergeCell ref="O6:O7"/>
    <mergeCell ref="N6:N7"/>
    <mergeCell ref="L2:M2"/>
    <mergeCell ref="P6:R7"/>
  </mergeCells>
  <phoneticPr fontId="9" type="noConversion"/>
  <conditionalFormatting sqref="K73">
    <cfRule type="cellIs" dxfId="93" priority="9" operator="equal">
      <formula>"B"</formula>
    </cfRule>
    <cfRule type="cellIs" dxfId="92" priority="10" operator="equal">
      <formula>"D"</formula>
    </cfRule>
    <cfRule type="cellIs" dxfId="91" priority="11" operator="equal">
      <formula>"UR"</formula>
    </cfRule>
    <cfRule type="cellIs" dxfId="90" priority="12" operator="equal">
      <formula>"CC"</formula>
    </cfRule>
    <cfRule type="cellIs" dxfId="89" priority="13" operator="equal">
      <formula>"CC"</formula>
    </cfRule>
    <cfRule type="cellIs" dxfId="88" priority="14" operator="equal">
      <formula>"C"</formula>
    </cfRule>
    <cfRule type="cellIs" dxfId="87" priority="15" operator="equal">
      <formula>"B"</formula>
    </cfRule>
    <cfRule type="cellIs" dxfId="86" priority="16" operator="equal">
      <formula>"A"</formula>
    </cfRule>
  </conditionalFormatting>
  <conditionalFormatting sqref="K75:K78 K87 K94 K98 K108 K115 K121 K128 K135:K1048576">
    <cfRule type="cellIs" dxfId="85" priority="1" operator="equal">
      <formula>"B"</formula>
    </cfRule>
    <cfRule type="cellIs" dxfId="84" priority="2" operator="equal">
      <formula>"D"</formula>
    </cfRule>
    <cfRule type="cellIs" dxfId="83" priority="3" operator="equal">
      <formula>"UR"</formula>
    </cfRule>
    <cfRule type="cellIs" dxfId="82" priority="4" operator="equal">
      <formula>"CC"</formula>
    </cfRule>
    <cfRule type="cellIs" dxfId="81" priority="5" operator="equal">
      <formula>"CC"</formula>
    </cfRule>
    <cfRule type="cellIs" dxfId="80" priority="6" operator="equal">
      <formula>"C"</formula>
    </cfRule>
    <cfRule type="cellIs" dxfId="79" priority="7" operator="equal">
      <formula>"B"</formula>
    </cfRule>
    <cfRule type="cellIs" dxfId="78" priority="8" operator="equal">
      <formula>"A"</formula>
    </cfRule>
  </conditionalFormatting>
  <conditionalFormatting sqref="K6:P6">
    <cfRule type="cellIs" dxfId="77" priority="17" operator="equal">
      <formula>"B"</formula>
    </cfRule>
  </conditionalFormatting>
  <conditionalFormatting sqref="N9:N13">
    <cfRule type="cellIs" dxfId="76" priority="35" operator="between">
      <formula>1</formula>
      <formula>1000000000000000</formula>
    </cfRule>
  </conditionalFormatting>
  <dataValidations count="1">
    <dataValidation type="list" allowBlank="1" showInputMessage="1" showErrorMessage="1" sqref="K79:K86 K88:K93 K95:K97 K99:K107 K109:K114 K116:K120 K122:K127 K129:K134" xr:uid="{53F3AF5C-9485-4A00-88A5-0764B1C0F0A4}">
      <formula1>Codes</formula1>
    </dataValidation>
  </dataValidations>
  <printOptions horizontalCentered="1" verticalCentered="1"/>
  <pageMargins left="0.25" right="0.25" top="0.75" bottom="0.75" header="0.3" footer="0.3"/>
  <pageSetup paperSize="9" scale="29" fitToHeight="0" orientation="landscape" r:id="rId1"/>
  <headerFooter>
    <oddFooter>&amp;RPrepared by :The DC Department-Mohanad kamel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F7427C-1F87-4289-9A54-4E9FACDBE635}">
          <x14:formula1>
            <xm:f>'SUMMARY REPORTS'!$AJ$5:$AJ$11</xm:f>
          </x14:formula1>
          <xm:sqref>D756:D1048576</xm:sqref>
        </x14:dataValidation>
        <x14:dataValidation type="list" allowBlank="1" showInputMessage="1" showErrorMessage="1" xr:uid="{DB00EAA1-FD58-4494-82EA-785B6FE51A16}">
          <x14:formula1>
            <xm:f>'SUMMARY REPORTS'!$AC$4:$AC$11</xm:f>
          </x14:formula1>
          <xm:sqref>K213:K1048576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F96E-CDE6-4143-BCFD-BB8FE2DCF8CA}">
  <sheetPr codeName="Sheet4" filterMode="1">
    <tabColor theme="2" tint="-0.499984740745262"/>
    <pageSetUpPr fitToPage="1"/>
  </sheetPr>
  <dimension ref="A1:CU778"/>
  <sheetViews>
    <sheetView view="pageBreakPreview" topLeftCell="F746" zoomScale="55" zoomScaleNormal="85" zoomScaleSheetLayoutView="55" workbookViewId="0">
      <selection activeCell="K42" sqref="K42:K778"/>
    </sheetView>
  </sheetViews>
  <sheetFormatPr defaultColWidth="8.88671875" defaultRowHeight="24.6"/>
  <cols>
    <col min="1" max="1" width="9" style="250" customWidth="1"/>
    <col min="2" max="2" width="40.109375" style="250" customWidth="1"/>
    <col min="3" max="3" width="7.33203125" style="250" customWidth="1"/>
    <col min="4" max="4" width="12.6640625" style="250" customWidth="1"/>
    <col min="5" max="5" width="44.109375" style="250" customWidth="1"/>
    <col min="6" max="6" width="127.5546875" style="250" customWidth="1"/>
    <col min="7" max="8" width="11.44140625" style="250" customWidth="1"/>
    <col min="9" max="10" width="30.109375" style="250" customWidth="1"/>
    <col min="11" max="11" width="14.6640625" style="250" customWidth="1"/>
    <col min="12" max="12" width="24.44140625" style="250" customWidth="1"/>
    <col min="13" max="13" width="23.88671875" style="250" customWidth="1"/>
    <col min="14" max="14" width="16.33203125" style="250" customWidth="1"/>
    <col min="15" max="15" width="19.5546875" style="250" customWidth="1"/>
    <col min="16" max="16" width="10.6640625" style="76" hidden="1" customWidth="1"/>
    <col min="17" max="16384" width="8.88671875" style="250"/>
  </cols>
  <sheetData>
    <row r="1" spans="1:99" ht="22.95" customHeight="1">
      <c r="A1" s="458" t="s">
        <v>341</v>
      </c>
      <c r="B1" s="459"/>
      <c r="C1" s="459"/>
      <c r="D1" s="459"/>
      <c r="E1" s="459"/>
      <c r="F1" s="459"/>
      <c r="G1" s="459"/>
      <c r="H1" s="459"/>
      <c r="I1" s="459"/>
      <c r="J1" s="459"/>
      <c r="K1" s="249" t="s">
        <v>0</v>
      </c>
      <c r="L1" s="463" t="s">
        <v>1</v>
      </c>
      <c r="M1" s="463"/>
      <c r="N1" s="250" t="s">
        <v>125</v>
      </c>
      <c r="O1" s="251">
        <f ca="1">TODAY()</f>
        <v>46114</v>
      </c>
      <c r="P1" s="106"/>
    </row>
    <row r="2" spans="1:99" ht="22.9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252" t="s">
        <v>2</v>
      </c>
      <c r="L2" s="464" t="s">
        <v>3</v>
      </c>
      <c r="M2" s="464"/>
      <c r="N2" s="460"/>
      <c r="O2" s="460"/>
    </row>
    <row r="3" spans="1:99" ht="22.95" customHeight="1">
      <c r="A3" s="459"/>
      <c r="B3" s="459"/>
      <c r="C3" s="459"/>
      <c r="D3" s="459"/>
      <c r="E3" s="459"/>
      <c r="F3" s="459"/>
      <c r="G3" s="459"/>
      <c r="H3" s="459"/>
      <c r="I3" s="459"/>
      <c r="J3" s="459"/>
      <c r="K3" s="253" t="s">
        <v>4</v>
      </c>
      <c r="L3" s="465" t="s">
        <v>5</v>
      </c>
      <c r="M3" s="465"/>
      <c r="N3" s="460"/>
      <c r="O3" s="460"/>
    </row>
    <row r="4" spans="1:99" ht="22.95" customHeigh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254" t="s">
        <v>6</v>
      </c>
      <c r="L4" s="466" t="s">
        <v>7</v>
      </c>
      <c r="M4" s="466"/>
      <c r="N4" s="460"/>
      <c r="O4" s="460"/>
    </row>
    <row r="5" spans="1:99" ht="22.95" customHeight="1">
      <c r="A5" s="459"/>
      <c r="B5" s="459"/>
      <c r="C5" s="459"/>
      <c r="D5" s="459"/>
      <c r="E5" s="459"/>
      <c r="F5" s="459"/>
      <c r="G5" s="459"/>
      <c r="H5" s="459"/>
      <c r="I5" s="459"/>
      <c r="J5" s="459"/>
      <c r="K5" s="255" t="s">
        <v>8</v>
      </c>
      <c r="L5" s="462" t="s">
        <v>9</v>
      </c>
      <c r="M5" s="462"/>
      <c r="N5" s="460"/>
      <c r="O5" s="460"/>
    </row>
    <row r="6" spans="1:99" ht="29.4" customHeight="1">
      <c r="A6" s="461" t="s">
        <v>13</v>
      </c>
      <c r="B6" s="461"/>
      <c r="C6" s="461"/>
      <c r="D6" s="457" t="s">
        <v>15</v>
      </c>
      <c r="E6" s="457" t="s">
        <v>138</v>
      </c>
      <c r="F6" s="457" t="s">
        <v>16</v>
      </c>
      <c r="G6" s="457" t="s">
        <v>17</v>
      </c>
      <c r="H6" s="457"/>
      <c r="I6" s="457" t="s">
        <v>10</v>
      </c>
      <c r="J6" s="457"/>
      <c r="K6" s="457" t="s">
        <v>18</v>
      </c>
      <c r="L6" s="457" t="s">
        <v>11</v>
      </c>
      <c r="M6" s="457" t="s">
        <v>134</v>
      </c>
      <c r="N6" s="457" t="s">
        <v>135</v>
      </c>
      <c r="O6" s="457" t="s">
        <v>12</v>
      </c>
      <c r="P6" s="456" t="s">
        <v>136</v>
      </c>
    </row>
    <row r="7" spans="1:99" ht="33.6" customHeight="1">
      <c r="A7" s="256" t="s">
        <v>130</v>
      </c>
      <c r="B7" s="256" t="s">
        <v>126</v>
      </c>
      <c r="C7" s="256" t="s">
        <v>129</v>
      </c>
      <c r="D7" s="457"/>
      <c r="E7" s="457"/>
      <c r="F7" s="457"/>
      <c r="G7" s="257" t="s">
        <v>20</v>
      </c>
      <c r="H7" s="257" t="s">
        <v>21</v>
      </c>
      <c r="I7" s="257" t="s">
        <v>22</v>
      </c>
      <c r="J7" s="257" t="s">
        <v>23</v>
      </c>
      <c r="K7" s="457"/>
      <c r="L7" s="457"/>
      <c r="M7" s="457"/>
      <c r="N7" s="457"/>
      <c r="O7" s="457"/>
      <c r="P7" s="456"/>
    </row>
    <row r="8" spans="1:99" s="76" customFormat="1" ht="70.2" hidden="1" customHeight="1">
      <c r="A8" s="223">
        <f t="shared" ref="A8:A71" si="0">ROW(A1)</f>
        <v>1</v>
      </c>
      <c r="B8" s="265" t="s">
        <v>187</v>
      </c>
      <c r="C8" s="223">
        <v>0</v>
      </c>
      <c r="D8" s="223"/>
      <c r="E8" s="266" t="s">
        <v>265</v>
      </c>
      <c r="F8" s="265" t="s">
        <v>264</v>
      </c>
      <c r="G8" s="223">
        <v>1</v>
      </c>
      <c r="H8" s="223">
        <v>5</v>
      </c>
      <c r="I8" s="267">
        <v>45974</v>
      </c>
      <c r="J8" s="267">
        <v>45979</v>
      </c>
      <c r="K8" s="265" t="s">
        <v>2</v>
      </c>
      <c r="L8" s="268" t="str">
        <f t="shared" ref="L8:L89" si="1">IF(K8="UR","PENDING",IF(K8="CC","OPEN","CLOSED"))</f>
        <v>CLOSED</v>
      </c>
      <c r="M8" s="269">
        <f t="shared" ref="M8:M89" ca="1" si="2">IF(J8="",TODAY()-I8,J8-I8)</f>
        <v>5</v>
      </c>
      <c r="N8" s="269">
        <v>0</v>
      </c>
      <c r="O8" s="270" t="str">
        <f t="shared" ref="O8:O89" si="3">HYPERLINK(CONCATENATE("Project Name\01- Inspection Request - IR\STR\",B8,"-",C8,".PDF"),"IN")</f>
        <v>IN</v>
      </c>
      <c r="P8" s="75">
        <f>IF(C8=0,I8+1,IF(C8&gt;0,I8+1))</f>
        <v>45975</v>
      </c>
    </row>
    <row r="9" spans="1:99" s="76" customFormat="1" ht="70.2" hidden="1" customHeight="1">
      <c r="A9" s="72">
        <f t="shared" si="0"/>
        <v>2</v>
      </c>
      <c r="B9" s="149" t="s">
        <v>188</v>
      </c>
      <c r="C9" s="72">
        <v>0</v>
      </c>
      <c r="D9" s="149"/>
      <c r="E9" s="105" t="s">
        <v>266</v>
      </c>
      <c r="F9" s="149" t="s">
        <v>264</v>
      </c>
      <c r="G9" s="72">
        <v>1</v>
      </c>
      <c r="H9" s="72">
        <v>5</v>
      </c>
      <c r="I9" s="77">
        <v>45974</v>
      </c>
      <c r="J9" s="77">
        <v>45979</v>
      </c>
      <c r="K9" s="149" t="s">
        <v>2</v>
      </c>
      <c r="L9" s="53" t="str">
        <f t="shared" si="1"/>
        <v>CLOSED</v>
      </c>
      <c r="M9" s="59">
        <f t="shared" ca="1" si="2"/>
        <v>5</v>
      </c>
      <c r="N9" s="59">
        <v>0</v>
      </c>
      <c r="O9" s="54" t="str">
        <f t="shared" si="3"/>
        <v>IN</v>
      </c>
      <c r="P9" s="75">
        <f>IF(C9=0,I9+1,IF(C9&gt;0,I9+1))</f>
        <v>45975</v>
      </c>
    </row>
    <row r="10" spans="1:99" s="76" customFormat="1" ht="70.2" hidden="1" customHeight="1">
      <c r="A10" s="72">
        <f t="shared" si="0"/>
        <v>3</v>
      </c>
      <c r="B10" s="149" t="s">
        <v>189</v>
      </c>
      <c r="C10" s="72">
        <v>0</v>
      </c>
      <c r="D10" s="149"/>
      <c r="E10" s="74" t="s">
        <v>267</v>
      </c>
      <c r="F10" s="149" t="s">
        <v>264</v>
      </c>
      <c r="G10" s="72">
        <v>1</v>
      </c>
      <c r="H10" s="72">
        <v>5</v>
      </c>
      <c r="I10" s="77">
        <v>45974</v>
      </c>
      <c r="J10" s="77">
        <v>45979</v>
      </c>
      <c r="K10" s="149" t="s">
        <v>2</v>
      </c>
      <c r="L10" s="53" t="str">
        <f t="shared" si="1"/>
        <v>CLOSED</v>
      </c>
      <c r="M10" s="59">
        <f t="shared" ca="1" si="2"/>
        <v>5</v>
      </c>
      <c r="N10" s="59">
        <v>0</v>
      </c>
      <c r="O10" s="54" t="str">
        <f t="shared" si="3"/>
        <v>IN</v>
      </c>
      <c r="P10" s="75">
        <f>IF(C10=0,I10+1,IF(C10&gt;0,I10+1))</f>
        <v>45975</v>
      </c>
    </row>
    <row r="11" spans="1:99" s="76" customFormat="1" ht="70.2" hidden="1" customHeight="1">
      <c r="A11" s="72">
        <f t="shared" si="0"/>
        <v>4</v>
      </c>
      <c r="B11" s="149" t="s">
        <v>190</v>
      </c>
      <c r="C11" s="72">
        <v>0</v>
      </c>
      <c r="D11" s="149"/>
      <c r="E11" s="74" t="s">
        <v>268</v>
      </c>
      <c r="F11" s="149" t="s">
        <v>264</v>
      </c>
      <c r="G11" s="72">
        <v>1</v>
      </c>
      <c r="H11" s="72">
        <v>5</v>
      </c>
      <c r="I11" s="77">
        <v>45974</v>
      </c>
      <c r="J11" s="77">
        <v>45979</v>
      </c>
      <c r="K11" s="149" t="s">
        <v>2</v>
      </c>
      <c r="L11" s="53" t="str">
        <f t="shared" si="1"/>
        <v>CLOSED</v>
      </c>
      <c r="M11" s="59">
        <f t="shared" ca="1" si="2"/>
        <v>5</v>
      </c>
      <c r="N11" s="59">
        <v>0</v>
      </c>
      <c r="O11" s="54" t="str">
        <f t="shared" si="3"/>
        <v>IN</v>
      </c>
      <c r="P11" s="75">
        <f>IF(C11=0,I11+1,IF(C11&gt;0,I11+1))</f>
        <v>45975</v>
      </c>
    </row>
    <row r="12" spans="1:99" s="76" customFormat="1" ht="70.2" hidden="1" customHeight="1">
      <c r="A12" s="72">
        <f t="shared" si="0"/>
        <v>5</v>
      </c>
      <c r="B12" s="149" t="s">
        <v>191</v>
      </c>
      <c r="C12" s="72">
        <v>0</v>
      </c>
      <c r="D12" s="149"/>
      <c r="E12" s="74" t="s">
        <v>269</v>
      </c>
      <c r="F12" s="149" t="s">
        <v>264</v>
      </c>
      <c r="G12" s="72">
        <v>1</v>
      </c>
      <c r="H12" s="72">
        <v>5</v>
      </c>
      <c r="I12" s="77">
        <v>45974</v>
      </c>
      <c r="J12" s="77">
        <v>45979</v>
      </c>
      <c r="K12" s="149" t="s">
        <v>2</v>
      </c>
      <c r="L12" s="53" t="str">
        <f t="shared" si="1"/>
        <v>CLOSED</v>
      </c>
      <c r="M12" s="59">
        <f t="shared" ca="1" si="2"/>
        <v>5</v>
      </c>
      <c r="N12" s="59">
        <v>0</v>
      </c>
      <c r="O12" s="54" t="str">
        <f t="shared" si="3"/>
        <v>IN</v>
      </c>
      <c r="P12" s="75">
        <f>IF(C12=0,I12+1,IF(C12&gt;0,I12+1))</f>
        <v>45975</v>
      </c>
    </row>
    <row r="13" spans="1:99" s="73" customFormat="1" ht="70.2" hidden="1" customHeight="1">
      <c r="A13" s="72">
        <f t="shared" si="0"/>
        <v>6</v>
      </c>
      <c r="B13" s="149" t="s">
        <v>192</v>
      </c>
      <c r="C13" s="72">
        <v>0</v>
      </c>
      <c r="D13" s="149"/>
      <c r="E13" s="74" t="s">
        <v>270</v>
      </c>
      <c r="F13" s="149" t="s">
        <v>264</v>
      </c>
      <c r="G13" s="72">
        <v>1</v>
      </c>
      <c r="H13" s="72">
        <v>5</v>
      </c>
      <c r="I13" s="77">
        <v>45974</v>
      </c>
      <c r="J13" s="77">
        <v>45979</v>
      </c>
      <c r="K13" s="149" t="s">
        <v>2</v>
      </c>
      <c r="L13" s="53" t="str">
        <f t="shared" si="1"/>
        <v>CLOSED</v>
      </c>
      <c r="M13" s="59">
        <f t="shared" ca="1" si="2"/>
        <v>5</v>
      </c>
      <c r="N13" s="59">
        <f t="shared" ref="N13:N94" ca="1" si="4">IF(P13="",0,(IF(J13="",TODAY()-P13,IF(J13-P13&gt;0,J13-P13,0))))</f>
        <v>0</v>
      </c>
      <c r="O13" s="54" t="str">
        <f t="shared" si="3"/>
        <v>IN</v>
      </c>
      <c r="P13" s="107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</row>
    <row r="14" spans="1:99" s="76" customFormat="1" ht="70.2" hidden="1" customHeight="1">
      <c r="A14" s="72">
        <f t="shared" si="0"/>
        <v>7</v>
      </c>
      <c r="B14" s="149" t="s">
        <v>193</v>
      </c>
      <c r="C14" s="72">
        <v>0</v>
      </c>
      <c r="D14" s="149"/>
      <c r="E14" s="74" t="s">
        <v>271</v>
      </c>
      <c r="F14" s="149" t="s">
        <v>264</v>
      </c>
      <c r="G14" s="72">
        <v>1</v>
      </c>
      <c r="H14" s="72">
        <v>5</v>
      </c>
      <c r="I14" s="77">
        <v>45974</v>
      </c>
      <c r="J14" s="77">
        <v>45979</v>
      </c>
      <c r="K14" s="149" t="s">
        <v>2</v>
      </c>
      <c r="L14" s="53" t="str">
        <f t="shared" si="1"/>
        <v>CLOSED</v>
      </c>
      <c r="M14" s="59">
        <f t="shared" ca="1" si="2"/>
        <v>5</v>
      </c>
      <c r="N14" s="59">
        <f t="shared" ca="1" si="4"/>
        <v>0</v>
      </c>
      <c r="O14" s="54" t="str">
        <f t="shared" si="3"/>
        <v>IN</v>
      </c>
      <c r="P14" s="75"/>
    </row>
    <row r="15" spans="1:99" s="76" customFormat="1" ht="70.2" hidden="1" customHeight="1">
      <c r="A15" s="72">
        <f t="shared" si="0"/>
        <v>8</v>
      </c>
      <c r="B15" s="149" t="s">
        <v>194</v>
      </c>
      <c r="C15" s="72">
        <v>0</v>
      </c>
      <c r="D15" s="149"/>
      <c r="E15" s="74" t="s">
        <v>272</v>
      </c>
      <c r="F15" s="149" t="s">
        <v>264</v>
      </c>
      <c r="G15" s="72">
        <v>1</v>
      </c>
      <c r="H15" s="72">
        <v>5</v>
      </c>
      <c r="I15" s="77">
        <v>45974</v>
      </c>
      <c r="J15" s="77">
        <v>45979</v>
      </c>
      <c r="K15" s="149" t="s">
        <v>2</v>
      </c>
      <c r="L15" s="53" t="str">
        <f t="shared" si="1"/>
        <v>CLOSED</v>
      </c>
      <c r="M15" s="59">
        <f t="shared" ca="1" si="2"/>
        <v>5</v>
      </c>
      <c r="N15" s="59">
        <f t="shared" ca="1" si="4"/>
        <v>0</v>
      </c>
      <c r="O15" s="54" t="str">
        <f t="shared" si="3"/>
        <v>IN</v>
      </c>
      <c r="P15" s="75"/>
    </row>
    <row r="16" spans="1:99" s="76" customFormat="1" ht="70.2" hidden="1" customHeight="1">
      <c r="A16" s="72">
        <f t="shared" si="0"/>
        <v>9</v>
      </c>
      <c r="B16" s="149" t="s">
        <v>195</v>
      </c>
      <c r="C16" s="72">
        <v>0</v>
      </c>
      <c r="D16" s="149"/>
      <c r="E16" s="74" t="s">
        <v>273</v>
      </c>
      <c r="F16" s="149" t="s">
        <v>264</v>
      </c>
      <c r="G16" s="72">
        <v>1</v>
      </c>
      <c r="H16" s="72">
        <v>5</v>
      </c>
      <c r="I16" s="108">
        <v>45978</v>
      </c>
      <c r="J16" s="77">
        <v>45979</v>
      </c>
      <c r="K16" s="149" t="s">
        <v>2</v>
      </c>
      <c r="L16" s="53" t="str">
        <f t="shared" si="1"/>
        <v>CLOSED</v>
      </c>
      <c r="M16" s="59">
        <f t="shared" ca="1" si="2"/>
        <v>1</v>
      </c>
      <c r="N16" s="59">
        <f t="shared" ca="1" si="4"/>
        <v>0</v>
      </c>
      <c r="O16" s="54" t="str">
        <f t="shared" si="3"/>
        <v>IN</v>
      </c>
      <c r="P16" s="75"/>
    </row>
    <row r="17" spans="1:16" s="76" customFormat="1" ht="70.2" hidden="1" customHeight="1">
      <c r="A17" s="223">
        <f t="shared" si="0"/>
        <v>10</v>
      </c>
      <c r="B17" s="149" t="s">
        <v>196</v>
      </c>
      <c r="C17" s="72">
        <v>0</v>
      </c>
      <c r="D17" s="149"/>
      <c r="E17" s="74" t="s">
        <v>274</v>
      </c>
      <c r="F17" s="149" t="s">
        <v>264</v>
      </c>
      <c r="G17" s="72">
        <v>1</v>
      </c>
      <c r="H17" s="72">
        <v>5</v>
      </c>
      <c r="I17" s="108">
        <v>45978</v>
      </c>
      <c r="J17" s="77">
        <v>45979</v>
      </c>
      <c r="K17" s="149" t="s">
        <v>2</v>
      </c>
      <c r="L17" s="53" t="str">
        <f t="shared" si="1"/>
        <v>CLOSED</v>
      </c>
      <c r="M17" s="59">
        <f t="shared" ca="1" si="2"/>
        <v>1</v>
      </c>
      <c r="N17" s="59">
        <f t="shared" ca="1" si="4"/>
        <v>0</v>
      </c>
      <c r="O17" s="54" t="str">
        <f t="shared" si="3"/>
        <v>IN</v>
      </c>
      <c r="P17" s="75"/>
    </row>
    <row r="18" spans="1:16" s="76" customFormat="1" ht="70.2" hidden="1" customHeight="1">
      <c r="A18" s="72">
        <f t="shared" si="0"/>
        <v>11</v>
      </c>
      <c r="B18" s="149" t="s">
        <v>197</v>
      </c>
      <c r="C18" s="72">
        <v>0</v>
      </c>
      <c r="D18" s="149"/>
      <c r="E18" s="74" t="s">
        <v>275</v>
      </c>
      <c r="F18" s="149" t="s">
        <v>264</v>
      </c>
      <c r="G18" s="149">
        <v>1</v>
      </c>
      <c r="H18" s="149">
        <v>5</v>
      </c>
      <c r="I18" s="108">
        <v>45978</v>
      </c>
      <c r="J18" s="77">
        <v>45979</v>
      </c>
      <c r="K18" s="149" t="s">
        <v>2</v>
      </c>
      <c r="L18" s="53" t="str">
        <f t="shared" si="1"/>
        <v>CLOSED</v>
      </c>
      <c r="M18" s="59">
        <f t="shared" ca="1" si="2"/>
        <v>1</v>
      </c>
      <c r="N18" s="59">
        <f t="shared" ca="1" si="4"/>
        <v>0</v>
      </c>
      <c r="O18" s="54" t="str">
        <f t="shared" si="3"/>
        <v>IN</v>
      </c>
      <c r="P18" s="75"/>
    </row>
    <row r="19" spans="1:16" s="76" customFormat="1" ht="70.2" hidden="1" customHeight="1">
      <c r="A19" s="72">
        <f t="shared" si="0"/>
        <v>12</v>
      </c>
      <c r="B19" s="149" t="s">
        <v>198</v>
      </c>
      <c r="C19" s="72">
        <v>0</v>
      </c>
      <c r="D19" s="149"/>
      <c r="E19" s="74" t="s">
        <v>276</v>
      </c>
      <c r="F19" s="149" t="s">
        <v>264</v>
      </c>
      <c r="G19" s="149">
        <v>1</v>
      </c>
      <c r="H19" s="149">
        <v>5</v>
      </c>
      <c r="I19" s="108">
        <v>45978</v>
      </c>
      <c r="J19" s="77">
        <v>45979</v>
      </c>
      <c r="K19" s="149" t="s">
        <v>2</v>
      </c>
      <c r="L19" s="53" t="str">
        <f t="shared" si="1"/>
        <v>CLOSED</v>
      </c>
      <c r="M19" s="59">
        <f t="shared" ca="1" si="2"/>
        <v>1</v>
      </c>
      <c r="N19" s="59">
        <f t="shared" ca="1" si="4"/>
        <v>0</v>
      </c>
      <c r="O19" s="54" t="str">
        <f t="shared" si="3"/>
        <v>IN</v>
      </c>
      <c r="P19" s="75"/>
    </row>
    <row r="20" spans="1:16" s="76" customFormat="1" ht="70.2" hidden="1" customHeight="1">
      <c r="A20" s="72">
        <f t="shared" si="0"/>
        <v>13</v>
      </c>
      <c r="B20" s="149" t="s">
        <v>199</v>
      </c>
      <c r="C20" s="72">
        <v>0</v>
      </c>
      <c r="D20" s="149"/>
      <c r="E20" s="74" t="s">
        <v>277</v>
      </c>
      <c r="F20" s="149" t="s">
        <v>264</v>
      </c>
      <c r="G20" s="149">
        <v>1</v>
      </c>
      <c r="H20" s="149">
        <v>5</v>
      </c>
      <c r="I20" s="108">
        <v>45978</v>
      </c>
      <c r="J20" s="77">
        <v>45979</v>
      </c>
      <c r="K20" s="149" t="s">
        <v>2</v>
      </c>
      <c r="L20" s="53" t="str">
        <f t="shared" si="1"/>
        <v>CLOSED</v>
      </c>
      <c r="M20" s="59">
        <f t="shared" ca="1" si="2"/>
        <v>1</v>
      </c>
      <c r="N20" s="59">
        <f t="shared" ca="1" si="4"/>
        <v>0</v>
      </c>
      <c r="O20" s="54" t="str">
        <f t="shared" si="3"/>
        <v>IN</v>
      </c>
      <c r="P20" s="75"/>
    </row>
    <row r="21" spans="1:16" s="76" customFormat="1" ht="70.2" hidden="1" customHeight="1">
      <c r="A21" s="72">
        <f t="shared" si="0"/>
        <v>14</v>
      </c>
      <c r="B21" s="149" t="s">
        <v>200</v>
      </c>
      <c r="C21" s="72">
        <v>0</v>
      </c>
      <c r="D21" s="149"/>
      <c r="E21" s="74" t="s">
        <v>278</v>
      </c>
      <c r="F21" s="149" t="s">
        <v>264</v>
      </c>
      <c r="G21" s="149">
        <v>1</v>
      </c>
      <c r="H21" s="149">
        <v>5</v>
      </c>
      <c r="I21" s="108">
        <v>45978</v>
      </c>
      <c r="J21" s="77">
        <v>45979</v>
      </c>
      <c r="K21" s="149" t="s">
        <v>2</v>
      </c>
      <c r="L21" s="53" t="str">
        <f t="shared" si="1"/>
        <v>CLOSED</v>
      </c>
      <c r="M21" s="59">
        <f t="shared" ca="1" si="2"/>
        <v>1</v>
      </c>
      <c r="N21" s="59">
        <f t="shared" ca="1" si="4"/>
        <v>0</v>
      </c>
      <c r="O21" s="54" t="str">
        <f t="shared" si="3"/>
        <v>IN</v>
      </c>
      <c r="P21" s="75"/>
    </row>
    <row r="22" spans="1:16" s="76" customFormat="1" ht="70.2" hidden="1" customHeight="1">
      <c r="A22" s="72">
        <f t="shared" si="0"/>
        <v>15</v>
      </c>
      <c r="B22" s="149" t="s">
        <v>201</v>
      </c>
      <c r="C22" s="72">
        <v>0</v>
      </c>
      <c r="D22" s="149"/>
      <c r="E22" s="74" t="s">
        <v>279</v>
      </c>
      <c r="F22" s="149" t="s">
        <v>264</v>
      </c>
      <c r="G22" s="149">
        <v>1</v>
      </c>
      <c r="H22" s="149">
        <v>5</v>
      </c>
      <c r="I22" s="108">
        <v>45990</v>
      </c>
      <c r="J22" s="108">
        <v>46005</v>
      </c>
      <c r="K22" s="149" t="s">
        <v>2</v>
      </c>
      <c r="L22" s="53" t="str">
        <f t="shared" si="1"/>
        <v>CLOSED</v>
      </c>
      <c r="M22" s="59">
        <f t="shared" ca="1" si="2"/>
        <v>15</v>
      </c>
      <c r="N22" s="59">
        <f t="shared" ca="1" si="4"/>
        <v>0</v>
      </c>
      <c r="O22" s="54" t="str">
        <f t="shared" si="3"/>
        <v>IN</v>
      </c>
      <c r="P22" s="75"/>
    </row>
    <row r="23" spans="1:16" s="76" customFormat="1" ht="70.2" hidden="1" customHeight="1">
      <c r="A23" s="72">
        <f t="shared" si="0"/>
        <v>16</v>
      </c>
      <c r="B23" s="149" t="s">
        <v>202</v>
      </c>
      <c r="C23" s="72">
        <v>0</v>
      </c>
      <c r="D23" s="149"/>
      <c r="E23" s="74" t="s">
        <v>280</v>
      </c>
      <c r="F23" s="149" t="s">
        <v>264</v>
      </c>
      <c r="G23" s="149">
        <v>1</v>
      </c>
      <c r="H23" s="149">
        <v>5</v>
      </c>
      <c r="I23" s="108">
        <v>45990</v>
      </c>
      <c r="J23" s="108">
        <v>46005</v>
      </c>
      <c r="K23" s="149" t="s">
        <v>2</v>
      </c>
      <c r="L23" s="53" t="str">
        <f t="shared" si="1"/>
        <v>CLOSED</v>
      </c>
      <c r="M23" s="59">
        <f t="shared" ca="1" si="2"/>
        <v>15</v>
      </c>
      <c r="N23" s="59">
        <f t="shared" ca="1" si="4"/>
        <v>0</v>
      </c>
      <c r="O23" s="54" t="str">
        <f t="shared" si="3"/>
        <v>IN</v>
      </c>
      <c r="P23" s="75"/>
    </row>
    <row r="24" spans="1:16" s="76" customFormat="1" ht="70.2" hidden="1" customHeight="1">
      <c r="A24" s="72">
        <f t="shared" si="0"/>
        <v>17</v>
      </c>
      <c r="B24" s="149" t="s">
        <v>203</v>
      </c>
      <c r="C24" s="72">
        <v>0</v>
      </c>
      <c r="D24" s="149"/>
      <c r="E24" s="74" t="s">
        <v>281</v>
      </c>
      <c r="F24" s="149" t="s">
        <v>264</v>
      </c>
      <c r="G24" s="149">
        <v>1</v>
      </c>
      <c r="H24" s="149">
        <v>5</v>
      </c>
      <c r="I24" s="108">
        <v>45990</v>
      </c>
      <c r="J24" s="108">
        <v>46005</v>
      </c>
      <c r="K24" s="149" t="s">
        <v>2</v>
      </c>
      <c r="L24" s="53" t="str">
        <f t="shared" si="1"/>
        <v>CLOSED</v>
      </c>
      <c r="M24" s="59">
        <f t="shared" ca="1" si="2"/>
        <v>15</v>
      </c>
      <c r="N24" s="59">
        <f t="shared" ca="1" si="4"/>
        <v>0</v>
      </c>
      <c r="O24" s="54" t="str">
        <f t="shared" si="3"/>
        <v>IN</v>
      </c>
      <c r="P24" s="75"/>
    </row>
    <row r="25" spans="1:16" s="76" customFormat="1" ht="70.2" hidden="1" customHeight="1">
      <c r="A25" s="72">
        <f t="shared" si="0"/>
        <v>18</v>
      </c>
      <c r="B25" s="149" t="s">
        <v>204</v>
      </c>
      <c r="C25" s="72">
        <v>0</v>
      </c>
      <c r="D25" s="149"/>
      <c r="E25" s="74" t="s">
        <v>282</v>
      </c>
      <c r="F25" s="149" t="s">
        <v>264</v>
      </c>
      <c r="G25" s="149">
        <v>1</v>
      </c>
      <c r="H25" s="149">
        <v>5</v>
      </c>
      <c r="I25" s="108">
        <v>45990</v>
      </c>
      <c r="J25" s="108">
        <v>46005</v>
      </c>
      <c r="K25" s="149" t="s">
        <v>2</v>
      </c>
      <c r="L25" s="53" t="str">
        <f t="shared" si="1"/>
        <v>CLOSED</v>
      </c>
      <c r="M25" s="59">
        <f t="shared" ca="1" si="2"/>
        <v>15</v>
      </c>
      <c r="N25" s="59">
        <f t="shared" ca="1" si="4"/>
        <v>0</v>
      </c>
      <c r="O25" s="54" t="str">
        <f t="shared" si="3"/>
        <v>IN</v>
      </c>
      <c r="P25" s="75"/>
    </row>
    <row r="26" spans="1:16" s="76" customFormat="1" ht="72" hidden="1" customHeight="1">
      <c r="A26" s="223">
        <f t="shared" si="0"/>
        <v>19</v>
      </c>
      <c r="B26" s="149" t="s">
        <v>205</v>
      </c>
      <c r="C26" s="72">
        <v>0</v>
      </c>
      <c r="D26" s="149"/>
      <c r="E26" s="74" t="s">
        <v>605</v>
      </c>
      <c r="F26" s="149" t="s">
        <v>604</v>
      </c>
      <c r="G26" s="149">
        <v>1</v>
      </c>
      <c r="H26" s="149">
        <v>5</v>
      </c>
      <c r="I26" s="108">
        <v>45995</v>
      </c>
      <c r="J26" s="108">
        <v>46005</v>
      </c>
      <c r="K26" s="149" t="s">
        <v>2</v>
      </c>
      <c r="L26" s="53" t="str">
        <f t="shared" si="1"/>
        <v>CLOSED</v>
      </c>
      <c r="M26" s="59">
        <f t="shared" ca="1" si="2"/>
        <v>10</v>
      </c>
      <c r="N26" s="59">
        <f t="shared" ca="1" si="4"/>
        <v>0</v>
      </c>
      <c r="O26" s="54" t="str">
        <f t="shared" si="3"/>
        <v>IN</v>
      </c>
      <c r="P26" s="75"/>
    </row>
    <row r="27" spans="1:16" s="76" customFormat="1" ht="48.6" hidden="1" customHeight="1">
      <c r="A27" s="72">
        <f t="shared" si="0"/>
        <v>20</v>
      </c>
      <c r="B27" s="149" t="s">
        <v>206</v>
      </c>
      <c r="C27" s="72">
        <v>0</v>
      </c>
      <c r="D27" s="149"/>
      <c r="E27" s="74" t="s">
        <v>606</v>
      </c>
      <c r="F27" s="149" t="s">
        <v>604</v>
      </c>
      <c r="G27" s="149">
        <v>1</v>
      </c>
      <c r="H27" s="149">
        <v>5</v>
      </c>
      <c r="I27" s="108">
        <v>45995</v>
      </c>
      <c r="J27" s="108">
        <v>46005</v>
      </c>
      <c r="K27" s="149" t="s">
        <v>2</v>
      </c>
      <c r="L27" s="53" t="str">
        <f t="shared" si="1"/>
        <v>CLOSED</v>
      </c>
      <c r="M27" s="59">
        <f t="shared" ca="1" si="2"/>
        <v>10</v>
      </c>
      <c r="N27" s="59">
        <f t="shared" ca="1" si="4"/>
        <v>0</v>
      </c>
      <c r="O27" s="54" t="str">
        <f t="shared" si="3"/>
        <v>IN</v>
      </c>
      <c r="P27" s="75"/>
    </row>
    <row r="28" spans="1:16" s="76" customFormat="1" ht="48.6" hidden="1" customHeight="1">
      <c r="A28" s="72">
        <f t="shared" si="0"/>
        <v>21</v>
      </c>
      <c r="B28" s="149" t="s">
        <v>207</v>
      </c>
      <c r="C28" s="72">
        <v>0</v>
      </c>
      <c r="D28" s="149"/>
      <c r="E28" s="74" t="s">
        <v>283</v>
      </c>
      <c r="F28" s="149" t="s">
        <v>604</v>
      </c>
      <c r="G28" s="149">
        <v>1</v>
      </c>
      <c r="H28" s="149">
        <v>5</v>
      </c>
      <c r="I28" s="108">
        <v>45995</v>
      </c>
      <c r="J28" s="108">
        <v>46005</v>
      </c>
      <c r="K28" s="149" t="s">
        <v>2</v>
      </c>
      <c r="L28" s="53" t="str">
        <f t="shared" si="1"/>
        <v>CLOSED</v>
      </c>
      <c r="M28" s="59">
        <f t="shared" ca="1" si="2"/>
        <v>10</v>
      </c>
      <c r="N28" s="59">
        <f t="shared" ca="1" si="4"/>
        <v>0</v>
      </c>
      <c r="O28" s="54" t="str">
        <f t="shared" si="3"/>
        <v>IN</v>
      </c>
      <c r="P28" s="75"/>
    </row>
    <row r="29" spans="1:16" s="76" customFormat="1" ht="48.6" hidden="1" customHeight="1">
      <c r="A29" s="72">
        <f t="shared" si="0"/>
        <v>22</v>
      </c>
      <c r="B29" s="149" t="s">
        <v>208</v>
      </c>
      <c r="C29" s="72">
        <v>0</v>
      </c>
      <c r="D29" s="149"/>
      <c r="E29" s="74" t="s">
        <v>277</v>
      </c>
      <c r="F29" s="149" t="s">
        <v>604</v>
      </c>
      <c r="G29" s="149">
        <v>1</v>
      </c>
      <c r="H29" s="149">
        <v>5</v>
      </c>
      <c r="I29" s="108">
        <v>45995</v>
      </c>
      <c r="J29" s="108">
        <v>46005</v>
      </c>
      <c r="K29" s="149" t="s">
        <v>4</v>
      </c>
      <c r="L29" s="53" t="str">
        <f t="shared" si="1"/>
        <v>CLOSED</v>
      </c>
      <c r="M29" s="59">
        <f t="shared" ca="1" si="2"/>
        <v>10</v>
      </c>
      <c r="N29" s="59">
        <f t="shared" ca="1" si="4"/>
        <v>0</v>
      </c>
      <c r="O29" s="54" t="str">
        <f t="shared" si="3"/>
        <v>IN</v>
      </c>
      <c r="P29" s="75"/>
    </row>
    <row r="30" spans="1:16" s="76" customFormat="1" ht="48.6" hidden="1" customHeight="1">
      <c r="A30" s="72">
        <f t="shared" si="0"/>
        <v>23</v>
      </c>
      <c r="B30" s="149" t="s">
        <v>209</v>
      </c>
      <c r="C30" s="72">
        <v>0</v>
      </c>
      <c r="D30" s="149"/>
      <c r="E30" s="74" t="s">
        <v>277</v>
      </c>
      <c r="F30" s="149" t="s">
        <v>608</v>
      </c>
      <c r="G30" s="149">
        <v>1</v>
      </c>
      <c r="H30" s="149">
        <v>5</v>
      </c>
      <c r="I30" s="108">
        <v>45995</v>
      </c>
      <c r="J30" s="108">
        <v>46005</v>
      </c>
      <c r="K30" s="149" t="s">
        <v>4</v>
      </c>
      <c r="L30" s="53" t="str">
        <f t="shared" si="1"/>
        <v>CLOSED</v>
      </c>
      <c r="M30" s="59">
        <f t="shared" ca="1" si="2"/>
        <v>10</v>
      </c>
      <c r="N30" s="59">
        <f t="shared" ca="1" si="4"/>
        <v>0</v>
      </c>
      <c r="O30" s="54" t="str">
        <f t="shared" si="3"/>
        <v>IN</v>
      </c>
      <c r="P30" s="75"/>
    </row>
    <row r="31" spans="1:16" s="76" customFormat="1" ht="48.6" hidden="1" customHeight="1">
      <c r="A31" s="72">
        <f t="shared" si="0"/>
        <v>24</v>
      </c>
      <c r="B31" s="149" t="s">
        <v>210</v>
      </c>
      <c r="C31" s="72">
        <v>0</v>
      </c>
      <c r="D31" s="149"/>
      <c r="E31" s="74" t="s">
        <v>275</v>
      </c>
      <c r="F31" s="149" t="s">
        <v>607</v>
      </c>
      <c r="G31" s="149">
        <v>1</v>
      </c>
      <c r="H31" s="149">
        <v>5</v>
      </c>
      <c r="I31" s="108">
        <v>45995</v>
      </c>
      <c r="J31" s="108">
        <v>46005</v>
      </c>
      <c r="K31" s="149" t="s">
        <v>2</v>
      </c>
      <c r="L31" s="53" t="str">
        <f t="shared" si="1"/>
        <v>CLOSED</v>
      </c>
      <c r="M31" s="59">
        <f t="shared" ca="1" si="2"/>
        <v>10</v>
      </c>
      <c r="N31" s="59">
        <f t="shared" ca="1" si="4"/>
        <v>0</v>
      </c>
      <c r="O31" s="54" t="str">
        <f t="shared" si="3"/>
        <v>IN</v>
      </c>
      <c r="P31" s="75"/>
    </row>
    <row r="32" spans="1:16" s="76" customFormat="1" ht="48.6" hidden="1" customHeight="1">
      <c r="A32" s="72">
        <f t="shared" si="0"/>
        <v>25</v>
      </c>
      <c r="B32" s="149" t="s">
        <v>211</v>
      </c>
      <c r="C32" s="72">
        <v>0</v>
      </c>
      <c r="D32" s="149"/>
      <c r="E32" s="74" t="s">
        <v>276</v>
      </c>
      <c r="F32" s="149" t="s">
        <v>607</v>
      </c>
      <c r="G32" s="149">
        <v>1</v>
      </c>
      <c r="H32" s="149">
        <v>5</v>
      </c>
      <c r="I32" s="108">
        <v>45995</v>
      </c>
      <c r="J32" s="108">
        <v>46005</v>
      </c>
      <c r="K32" s="149" t="s">
        <v>2</v>
      </c>
      <c r="L32" s="53" t="str">
        <f t="shared" si="1"/>
        <v>CLOSED</v>
      </c>
      <c r="M32" s="59">
        <f t="shared" ca="1" si="2"/>
        <v>10</v>
      </c>
      <c r="N32" s="59">
        <f t="shared" ca="1" si="4"/>
        <v>0</v>
      </c>
      <c r="O32" s="54" t="str">
        <f t="shared" si="3"/>
        <v>IN</v>
      </c>
      <c r="P32" s="75"/>
    </row>
    <row r="33" spans="1:16" s="76" customFormat="1" ht="49.2" hidden="1" customHeight="1">
      <c r="A33" s="72">
        <f t="shared" si="0"/>
        <v>26</v>
      </c>
      <c r="B33" s="149" t="s">
        <v>212</v>
      </c>
      <c r="C33" s="72">
        <v>0</v>
      </c>
      <c r="D33" s="149"/>
      <c r="E33" s="74" t="s">
        <v>275</v>
      </c>
      <c r="F33" s="74" t="s">
        <v>1635</v>
      </c>
      <c r="G33" s="149">
        <v>1</v>
      </c>
      <c r="H33" s="149">
        <v>5</v>
      </c>
      <c r="I33" s="108">
        <v>46000</v>
      </c>
      <c r="J33" s="108">
        <v>46005</v>
      </c>
      <c r="K33" s="149" t="s">
        <v>2</v>
      </c>
      <c r="L33" s="53" t="str">
        <f t="shared" si="1"/>
        <v>CLOSED</v>
      </c>
      <c r="M33" s="59">
        <f t="shared" ca="1" si="2"/>
        <v>5</v>
      </c>
      <c r="N33" s="59">
        <f t="shared" ca="1" si="4"/>
        <v>0</v>
      </c>
      <c r="O33" s="54" t="str">
        <f t="shared" si="3"/>
        <v>IN</v>
      </c>
      <c r="P33" s="75"/>
    </row>
    <row r="34" spans="1:16" s="76" customFormat="1" ht="49.2" hidden="1" customHeight="1">
      <c r="A34" s="72">
        <f t="shared" si="0"/>
        <v>27</v>
      </c>
      <c r="B34" s="149" t="s">
        <v>213</v>
      </c>
      <c r="C34" s="72">
        <v>0</v>
      </c>
      <c r="D34" s="149"/>
      <c r="E34" s="74" t="s">
        <v>276</v>
      </c>
      <c r="F34" s="74" t="s">
        <v>1636</v>
      </c>
      <c r="G34" s="149">
        <v>1</v>
      </c>
      <c r="H34" s="149">
        <v>5</v>
      </c>
      <c r="I34" s="108">
        <v>46000</v>
      </c>
      <c r="J34" s="108">
        <v>46005</v>
      </c>
      <c r="K34" s="149" t="s">
        <v>2</v>
      </c>
      <c r="L34" s="53" t="str">
        <f t="shared" si="1"/>
        <v>CLOSED</v>
      </c>
      <c r="M34" s="59">
        <f t="shared" ca="1" si="2"/>
        <v>5</v>
      </c>
      <c r="N34" s="59">
        <f t="shared" ca="1" si="4"/>
        <v>0</v>
      </c>
      <c r="O34" s="54" t="str">
        <f t="shared" si="3"/>
        <v>IN</v>
      </c>
      <c r="P34" s="75"/>
    </row>
    <row r="35" spans="1:16" s="76" customFormat="1" ht="49.2" hidden="1" customHeight="1">
      <c r="A35" s="223">
        <f t="shared" si="0"/>
        <v>28</v>
      </c>
      <c r="B35" s="149" t="s">
        <v>214</v>
      </c>
      <c r="C35" s="72">
        <v>0</v>
      </c>
      <c r="D35" s="149"/>
      <c r="E35" s="74" t="s">
        <v>278</v>
      </c>
      <c r="F35" s="74" t="s">
        <v>1636</v>
      </c>
      <c r="G35" s="149">
        <v>1</v>
      </c>
      <c r="H35" s="149">
        <v>5</v>
      </c>
      <c r="I35" s="108">
        <v>46000</v>
      </c>
      <c r="J35" s="108">
        <v>46005</v>
      </c>
      <c r="K35" s="149" t="s">
        <v>2</v>
      </c>
      <c r="L35" s="53" t="str">
        <f t="shared" si="1"/>
        <v>CLOSED</v>
      </c>
      <c r="M35" s="59">
        <f t="shared" ca="1" si="2"/>
        <v>5</v>
      </c>
      <c r="N35" s="59">
        <f t="shared" ca="1" si="4"/>
        <v>0</v>
      </c>
      <c r="O35" s="54" t="str">
        <f t="shared" si="3"/>
        <v>IN</v>
      </c>
      <c r="P35" s="75"/>
    </row>
    <row r="36" spans="1:16" s="76" customFormat="1" ht="49.2" hidden="1" customHeight="1">
      <c r="A36" s="72">
        <f t="shared" si="0"/>
        <v>29</v>
      </c>
      <c r="B36" s="149" t="s">
        <v>215</v>
      </c>
      <c r="C36" s="72">
        <v>0</v>
      </c>
      <c r="D36" s="149"/>
      <c r="E36" s="74" t="s">
        <v>279</v>
      </c>
      <c r="F36" s="74" t="s">
        <v>1636</v>
      </c>
      <c r="G36" s="149">
        <v>1</v>
      </c>
      <c r="H36" s="149">
        <v>5</v>
      </c>
      <c r="I36" s="108">
        <v>46000</v>
      </c>
      <c r="J36" s="108">
        <v>46005</v>
      </c>
      <c r="K36" s="149" t="s">
        <v>2</v>
      </c>
      <c r="L36" s="53" t="str">
        <f t="shared" si="1"/>
        <v>CLOSED</v>
      </c>
      <c r="M36" s="59">
        <f t="shared" ca="1" si="2"/>
        <v>5</v>
      </c>
      <c r="N36" s="59">
        <f t="shared" ca="1" si="4"/>
        <v>0</v>
      </c>
      <c r="O36" s="54" t="str">
        <f t="shared" si="3"/>
        <v>IN</v>
      </c>
      <c r="P36" s="75"/>
    </row>
    <row r="37" spans="1:16" s="76" customFormat="1" ht="49.2" hidden="1" customHeight="1">
      <c r="A37" s="72">
        <f t="shared" si="0"/>
        <v>30</v>
      </c>
      <c r="B37" s="149" t="s">
        <v>216</v>
      </c>
      <c r="C37" s="72">
        <v>0</v>
      </c>
      <c r="D37" s="149"/>
      <c r="E37" s="74" t="s">
        <v>280</v>
      </c>
      <c r="F37" s="74" t="s">
        <v>1636</v>
      </c>
      <c r="G37" s="149">
        <v>1</v>
      </c>
      <c r="H37" s="149">
        <v>5</v>
      </c>
      <c r="I37" s="108">
        <v>46000</v>
      </c>
      <c r="J37" s="108">
        <v>46005</v>
      </c>
      <c r="K37" s="149" t="s">
        <v>2</v>
      </c>
      <c r="L37" s="53" t="str">
        <f t="shared" si="1"/>
        <v>CLOSED</v>
      </c>
      <c r="M37" s="59">
        <f t="shared" ca="1" si="2"/>
        <v>5</v>
      </c>
      <c r="N37" s="59">
        <f t="shared" ca="1" si="4"/>
        <v>0</v>
      </c>
      <c r="O37" s="54" t="str">
        <f t="shared" si="3"/>
        <v>IN</v>
      </c>
      <c r="P37" s="75"/>
    </row>
    <row r="38" spans="1:16" s="76" customFormat="1" ht="49.2" hidden="1" customHeight="1">
      <c r="A38" s="72">
        <f t="shared" si="0"/>
        <v>31</v>
      </c>
      <c r="B38" s="149" t="s">
        <v>217</v>
      </c>
      <c r="C38" s="72">
        <v>0</v>
      </c>
      <c r="D38" s="149"/>
      <c r="E38" s="74" t="s">
        <v>281</v>
      </c>
      <c r="F38" s="74" t="s">
        <v>1636</v>
      </c>
      <c r="G38" s="149">
        <v>1</v>
      </c>
      <c r="H38" s="149">
        <v>5</v>
      </c>
      <c r="I38" s="108">
        <v>46000</v>
      </c>
      <c r="J38" s="108">
        <v>46005</v>
      </c>
      <c r="K38" s="149" t="s">
        <v>2</v>
      </c>
      <c r="L38" s="53" t="str">
        <f t="shared" si="1"/>
        <v>CLOSED</v>
      </c>
      <c r="M38" s="59">
        <f t="shared" ca="1" si="2"/>
        <v>5</v>
      </c>
      <c r="N38" s="59">
        <f t="shared" ca="1" si="4"/>
        <v>0</v>
      </c>
      <c r="O38" s="54" t="str">
        <f t="shared" si="3"/>
        <v>IN</v>
      </c>
      <c r="P38" s="75"/>
    </row>
    <row r="39" spans="1:16" s="76" customFormat="1" ht="49.2" hidden="1" customHeight="1">
      <c r="A39" s="72">
        <f t="shared" si="0"/>
        <v>32</v>
      </c>
      <c r="B39" s="149" t="s">
        <v>218</v>
      </c>
      <c r="C39" s="72">
        <v>0</v>
      </c>
      <c r="D39" s="149"/>
      <c r="E39" s="74" t="s">
        <v>282</v>
      </c>
      <c r="F39" s="74" t="s">
        <v>1636</v>
      </c>
      <c r="G39" s="149">
        <v>1</v>
      </c>
      <c r="H39" s="149">
        <v>5</v>
      </c>
      <c r="I39" s="108">
        <v>46000</v>
      </c>
      <c r="J39" s="108">
        <v>46005</v>
      </c>
      <c r="K39" s="149" t="s">
        <v>2</v>
      </c>
      <c r="L39" s="53" t="str">
        <f t="shared" si="1"/>
        <v>CLOSED</v>
      </c>
      <c r="M39" s="59">
        <f t="shared" ca="1" si="2"/>
        <v>5</v>
      </c>
      <c r="N39" s="59">
        <f t="shared" ca="1" si="4"/>
        <v>0</v>
      </c>
      <c r="O39" s="54" t="str">
        <f t="shared" si="3"/>
        <v>IN</v>
      </c>
      <c r="P39" s="75"/>
    </row>
    <row r="40" spans="1:16" s="76" customFormat="1" ht="49.2" hidden="1" customHeight="1">
      <c r="A40" s="72">
        <f t="shared" si="0"/>
        <v>33</v>
      </c>
      <c r="B40" s="149" t="s">
        <v>219</v>
      </c>
      <c r="C40" s="72">
        <v>0</v>
      </c>
      <c r="D40" s="149"/>
      <c r="E40" s="74" t="s">
        <v>1637</v>
      </c>
      <c r="F40" s="74" t="s">
        <v>1636</v>
      </c>
      <c r="G40" s="149">
        <v>1</v>
      </c>
      <c r="H40" s="149">
        <v>5</v>
      </c>
      <c r="I40" s="108">
        <v>46000</v>
      </c>
      <c r="J40" s="108">
        <v>46005</v>
      </c>
      <c r="K40" s="149" t="s">
        <v>2</v>
      </c>
      <c r="L40" s="53" t="str">
        <f t="shared" si="1"/>
        <v>CLOSED</v>
      </c>
      <c r="M40" s="59">
        <f t="shared" ca="1" si="2"/>
        <v>5</v>
      </c>
      <c r="N40" s="59">
        <f t="shared" ca="1" si="4"/>
        <v>0</v>
      </c>
      <c r="O40" s="54" t="str">
        <f t="shared" si="3"/>
        <v>IN</v>
      </c>
      <c r="P40" s="75"/>
    </row>
    <row r="41" spans="1:16" s="76" customFormat="1" ht="49.2" hidden="1" customHeight="1">
      <c r="A41" s="72">
        <f t="shared" si="0"/>
        <v>34</v>
      </c>
      <c r="B41" s="149" t="s">
        <v>220</v>
      </c>
      <c r="C41" s="72">
        <v>0</v>
      </c>
      <c r="D41" s="149"/>
      <c r="E41" s="74" t="s">
        <v>275</v>
      </c>
      <c r="F41" s="149" t="s">
        <v>1638</v>
      </c>
      <c r="G41" s="149">
        <v>1</v>
      </c>
      <c r="H41" s="149">
        <v>5</v>
      </c>
      <c r="I41" s="108">
        <v>46000</v>
      </c>
      <c r="J41" s="108">
        <v>46005</v>
      </c>
      <c r="K41" s="149" t="s">
        <v>4</v>
      </c>
      <c r="L41" s="53" t="str">
        <f t="shared" si="1"/>
        <v>CLOSED</v>
      </c>
      <c r="M41" s="59">
        <f t="shared" ca="1" si="2"/>
        <v>5</v>
      </c>
      <c r="N41" s="59">
        <f t="shared" ca="1" si="4"/>
        <v>0</v>
      </c>
      <c r="O41" s="54" t="str">
        <f t="shared" si="3"/>
        <v>IN</v>
      </c>
      <c r="P41" s="75"/>
    </row>
    <row r="42" spans="1:16" s="76" customFormat="1" ht="49.2" customHeight="1">
      <c r="A42" s="72">
        <f t="shared" si="0"/>
        <v>35</v>
      </c>
      <c r="B42" s="172" t="s">
        <v>220</v>
      </c>
      <c r="C42" s="72">
        <v>1</v>
      </c>
      <c r="D42" s="172"/>
      <c r="E42" s="74" t="s">
        <v>275</v>
      </c>
      <c r="F42" s="172" t="s">
        <v>3417</v>
      </c>
      <c r="G42" s="172"/>
      <c r="H42" s="172"/>
      <c r="I42" s="108"/>
      <c r="J42" s="108"/>
      <c r="K42" s="297" t="s">
        <v>8</v>
      </c>
      <c r="L42" s="53"/>
      <c r="M42" s="59"/>
      <c r="N42" s="59"/>
      <c r="O42" s="54" t="str">
        <f t="shared" si="3"/>
        <v>IN</v>
      </c>
      <c r="P42" s="75"/>
    </row>
    <row r="43" spans="1:16" s="76" customFormat="1" ht="49.2" hidden="1" customHeight="1">
      <c r="A43" s="72">
        <f t="shared" si="0"/>
        <v>36</v>
      </c>
      <c r="B43" s="149" t="s">
        <v>221</v>
      </c>
      <c r="C43" s="72">
        <v>0</v>
      </c>
      <c r="D43" s="149"/>
      <c r="E43" s="74" t="s">
        <v>276</v>
      </c>
      <c r="F43" s="149" t="s">
        <v>1638</v>
      </c>
      <c r="G43" s="149">
        <v>1</v>
      </c>
      <c r="H43" s="149">
        <v>5</v>
      </c>
      <c r="I43" s="108">
        <v>46000</v>
      </c>
      <c r="J43" s="108">
        <v>46005</v>
      </c>
      <c r="K43" s="149" t="s">
        <v>4</v>
      </c>
      <c r="L43" s="53" t="str">
        <f t="shared" si="1"/>
        <v>CLOSED</v>
      </c>
      <c r="M43" s="59">
        <f t="shared" ca="1" si="2"/>
        <v>5</v>
      </c>
      <c r="N43" s="59">
        <f t="shared" ca="1" si="4"/>
        <v>0</v>
      </c>
      <c r="O43" s="54" t="str">
        <f t="shared" si="3"/>
        <v>IN</v>
      </c>
      <c r="P43" s="75"/>
    </row>
    <row r="44" spans="1:16" s="76" customFormat="1" ht="49.2" customHeight="1">
      <c r="A44" s="223">
        <f t="shared" si="0"/>
        <v>37</v>
      </c>
      <c r="B44" s="172" t="s">
        <v>221</v>
      </c>
      <c r="C44" s="72">
        <v>1</v>
      </c>
      <c r="D44" s="172"/>
      <c r="E44" s="74" t="s">
        <v>276</v>
      </c>
      <c r="F44" s="172" t="s">
        <v>3418</v>
      </c>
      <c r="G44" s="172"/>
      <c r="H44" s="172"/>
      <c r="I44" s="108"/>
      <c r="J44" s="108"/>
      <c r="K44" s="297" t="s">
        <v>8</v>
      </c>
      <c r="L44" s="53"/>
      <c r="M44" s="59"/>
      <c r="N44" s="59"/>
      <c r="O44" s="54"/>
      <c r="P44" s="75"/>
    </row>
    <row r="45" spans="1:16" s="76" customFormat="1" ht="49.2" hidden="1" customHeight="1">
      <c r="A45" s="72">
        <f t="shared" si="0"/>
        <v>38</v>
      </c>
      <c r="B45" s="149" t="s">
        <v>222</v>
      </c>
      <c r="C45" s="72">
        <v>0</v>
      </c>
      <c r="D45" s="149"/>
      <c r="E45" s="74" t="s">
        <v>278</v>
      </c>
      <c r="F45" s="149" t="s">
        <v>1638</v>
      </c>
      <c r="G45" s="149">
        <v>1</v>
      </c>
      <c r="H45" s="149">
        <v>5</v>
      </c>
      <c r="I45" s="108">
        <v>46000</v>
      </c>
      <c r="J45" s="108">
        <v>46005</v>
      </c>
      <c r="K45" s="149" t="s">
        <v>4</v>
      </c>
      <c r="L45" s="53" t="str">
        <f t="shared" si="1"/>
        <v>CLOSED</v>
      </c>
      <c r="M45" s="59">
        <f t="shared" ca="1" si="2"/>
        <v>5</v>
      </c>
      <c r="N45" s="59">
        <f t="shared" ca="1" si="4"/>
        <v>0</v>
      </c>
      <c r="O45" s="54" t="str">
        <f t="shared" si="3"/>
        <v>IN</v>
      </c>
      <c r="P45" s="75"/>
    </row>
    <row r="46" spans="1:16" s="76" customFormat="1" ht="49.2" customHeight="1">
      <c r="A46" s="72">
        <f t="shared" si="0"/>
        <v>39</v>
      </c>
      <c r="B46" s="172" t="s">
        <v>222</v>
      </c>
      <c r="C46" s="72">
        <v>1</v>
      </c>
      <c r="D46" s="172"/>
      <c r="E46" s="74" t="s">
        <v>278</v>
      </c>
      <c r="F46" s="172" t="s">
        <v>3419</v>
      </c>
      <c r="G46" s="172"/>
      <c r="H46" s="172"/>
      <c r="I46" s="108"/>
      <c r="J46" s="108"/>
      <c r="K46" s="297" t="s">
        <v>8</v>
      </c>
      <c r="L46" s="53"/>
      <c r="M46" s="59"/>
      <c r="N46" s="59"/>
      <c r="O46" s="54"/>
      <c r="P46" s="75"/>
    </row>
    <row r="47" spans="1:16" s="76" customFormat="1" ht="49.2" hidden="1" customHeight="1">
      <c r="A47" s="72">
        <f t="shared" si="0"/>
        <v>40</v>
      </c>
      <c r="B47" s="149" t="s">
        <v>223</v>
      </c>
      <c r="C47" s="72">
        <v>0</v>
      </c>
      <c r="D47" s="149"/>
      <c r="E47" s="74" t="s">
        <v>279</v>
      </c>
      <c r="F47" s="149" t="s">
        <v>1638</v>
      </c>
      <c r="G47" s="149">
        <v>1</v>
      </c>
      <c r="H47" s="149">
        <v>5</v>
      </c>
      <c r="I47" s="108">
        <v>46000</v>
      </c>
      <c r="J47" s="108">
        <v>46005</v>
      </c>
      <c r="K47" s="149" t="s">
        <v>4</v>
      </c>
      <c r="L47" s="53" t="str">
        <f t="shared" si="1"/>
        <v>CLOSED</v>
      </c>
      <c r="M47" s="59">
        <f t="shared" ca="1" si="2"/>
        <v>5</v>
      </c>
      <c r="N47" s="59">
        <f t="shared" ca="1" si="4"/>
        <v>0</v>
      </c>
      <c r="O47" s="54" t="str">
        <f t="shared" si="3"/>
        <v>IN</v>
      </c>
      <c r="P47" s="75"/>
    </row>
    <row r="48" spans="1:16" s="76" customFormat="1" ht="49.2" customHeight="1">
      <c r="A48" s="72">
        <f t="shared" si="0"/>
        <v>41</v>
      </c>
      <c r="B48" s="172" t="s">
        <v>223</v>
      </c>
      <c r="C48" s="72">
        <v>1</v>
      </c>
      <c r="D48" s="172"/>
      <c r="E48" s="74" t="s">
        <v>279</v>
      </c>
      <c r="F48" s="172" t="s">
        <v>3420</v>
      </c>
      <c r="G48" s="172"/>
      <c r="H48" s="172"/>
      <c r="I48" s="108"/>
      <c r="J48" s="108"/>
      <c r="K48" s="297" t="s">
        <v>8</v>
      </c>
      <c r="L48" s="53"/>
      <c r="M48" s="59"/>
      <c r="N48" s="59"/>
      <c r="O48" s="54"/>
      <c r="P48" s="75"/>
    </row>
    <row r="49" spans="1:16" s="76" customFormat="1" ht="49.2" hidden="1" customHeight="1">
      <c r="A49" s="72">
        <f t="shared" si="0"/>
        <v>42</v>
      </c>
      <c r="B49" s="149" t="s">
        <v>224</v>
      </c>
      <c r="C49" s="72">
        <v>0</v>
      </c>
      <c r="D49" s="149"/>
      <c r="E49" s="74" t="s">
        <v>280</v>
      </c>
      <c r="F49" s="149" t="s">
        <v>1638</v>
      </c>
      <c r="G49" s="149">
        <v>1</v>
      </c>
      <c r="H49" s="149">
        <v>5</v>
      </c>
      <c r="I49" s="108">
        <v>46000</v>
      </c>
      <c r="J49" s="108">
        <v>46005</v>
      </c>
      <c r="K49" s="149" t="s">
        <v>4</v>
      </c>
      <c r="L49" s="53" t="str">
        <f t="shared" si="1"/>
        <v>CLOSED</v>
      </c>
      <c r="M49" s="59">
        <f t="shared" ca="1" si="2"/>
        <v>5</v>
      </c>
      <c r="N49" s="59">
        <f t="shared" ca="1" si="4"/>
        <v>0</v>
      </c>
      <c r="O49" s="54" t="str">
        <f t="shared" si="3"/>
        <v>IN</v>
      </c>
      <c r="P49" s="75"/>
    </row>
    <row r="50" spans="1:16" s="76" customFormat="1" ht="49.2" customHeight="1">
      <c r="A50" s="72">
        <f t="shared" si="0"/>
        <v>43</v>
      </c>
      <c r="B50" s="172" t="s">
        <v>224</v>
      </c>
      <c r="C50" s="72">
        <v>1</v>
      </c>
      <c r="D50" s="172"/>
      <c r="E50" s="74" t="s">
        <v>280</v>
      </c>
      <c r="F50" s="172" t="s">
        <v>3421</v>
      </c>
      <c r="G50" s="172"/>
      <c r="H50" s="172"/>
      <c r="I50" s="108"/>
      <c r="J50" s="108"/>
      <c r="K50" s="297" t="s">
        <v>8</v>
      </c>
      <c r="L50" s="53"/>
      <c r="M50" s="59"/>
      <c r="N50" s="59"/>
      <c r="O50" s="54"/>
      <c r="P50" s="75"/>
    </row>
    <row r="51" spans="1:16" s="76" customFormat="1" ht="49.2" hidden="1" customHeight="1">
      <c r="A51" s="72">
        <f t="shared" si="0"/>
        <v>44</v>
      </c>
      <c r="B51" s="149" t="s">
        <v>225</v>
      </c>
      <c r="C51" s="72">
        <v>0</v>
      </c>
      <c r="D51" s="149"/>
      <c r="E51" s="74" t="s">
        <v>281</v>
      </c>
      <c r="F51" s="149" t="s">
        <v>1638</v>
      </c>
      <c r="G51" s="149">
        <v>1</v>
      </c>
      <c r="H51" s="149">
        <v>5</v>
      </c>
      <c r="I51" s="108">
        <v>46000</v>
      </c>
      <c r="J51" s="108">
        <v>46005</v>
      </c>
      <c r="K51" s="149" t="s">
        <v>4</v>
      </c>
      <c r="L51" s="53" t="str">
        <f t="shared" si="1"/>
        <v>CLOSED</v>
      </c>
      <c r="M51" s="59">
        <f t="shared" ca="1" si="2"/>
        <v>5</v>
      </c>
      <c r="N51" s="59">
        <f t="shared" ca="1" si="4"/>
        <v>0</v>
      </c>
      <c r="O51" s="54" t="str">
        <f t="shared" si="3"/>
        <v>IN</v>
      </c>
      <c r="P51" s="75"/>
    </row>
    <row r="52" spans="1:16" s="76" customFormat="1" ht="49.2" customHeight="1">
      <c r="A52" s="72">
        <f t="shared" si="0"/>
        <v>45</v>
      </c>
      <c r="B52" s="172" t="s">
        <v>225</v>
      </c>
      <c r="C52" s="72">
        <v>1</v>
      </c>
      <c r="D52" s="172"/>
      <c r="E52" s="74" t="s">
        <v>281</v>
      </c>
      <c r="F52" s="172" t="s">
        <v>3422</v>
      </c>
      <c r="G52" s="172"/>
      <c r="H52" s="172"/>
      <c r="I52" s="108"/>
      <c r="J52" s="108"/>
      <c r="K52" s="297" t="s">
        <v>8</v>
      </c>
      <c r="L52" s="53"/>
      <c r="M52" s="59"/>
      <c r="N52" s="59"/>
      <c r="O52" s="54"/>
      <c r="P52" s="75"/>
    </row>
    <row r="53" spans="1:16" s="76" customFormat="1" ht="49.2" hidden="1" customHeight="1">
      <c r="A53" s="223">
        <f t="shared" si="0"/>
        <v>46</v>
      </c>
      <c r="B53" s="149" t="s">
        <v>226</v>
      </c>
      <c r="C53" s="72">
        <v>0</v>
      </c>
      <c r="D53" s="149"/>
      <c r="E53" s="74" t="s">
        <v>282</v>
      </c>
      <c r="F53" s="149" t="s">
        <v>1638</v>
      </c>
      <c r="G53" s="149">
        <v>1</v>
      </c>
      <c r="H53" s="149">
        <v>5</v>
      </c>
      <c r="I53" s="108">
        <v>46000</v>
      </c>
      <c r="J53" s="108">
        <v>46005</v>
      </c>
      <c r="K53" s="149" t="s">
        <v>4</v>
      </c>
      <c r="L53" s="53" t="str">
        <f t="shared" si="1"/>
        <v>CLOSED</v>
      </c>
      <c r="M53" s="59">
        <f t="shared" ca="1" si="2"/>
        <v>5</v>
      </c>
      <c r="N53" s="59">
        <f t="shared" ca="1" si="4"/>
        <v>0</v>
      </c>
      <c r="O53" s="54" t="str">
        <f t="shared" si="3"/>
        <v>IN</v>
      </c>
      <c r="P53" s="75"/>
    </row>
    <row r="54" spans="1:16" s="76" customFormat="1" ht="49.2" customHeight="1">
      <c r="A54" s="72">
        <f t="shared" si="0"/>
        <v>47</v>
      </c>
      <c r="B54" s="172" t="s">
        <v>226</v>
      </c>
      <c r="C54" s="72">
        <v>1</v>
      </c>
      <c r="D54" s="172"/>
      <c r="E54" s="74" t="s">
        <v>282</v>
      </c>
      <c r="F54" s="172" t="s">
        <v>3385</v>
      </c>
      <c r="G54" s="172"/>
      <c r="H54" s="172"/>
      <c r="I54" s="108"/>
      <c r="J54" s="108"/>
      <c r="K54" s="297" t="s">
        <v>8</v>
      </c>
      <c r="L54" s="53"/>
      <c r="M54" s="59"/>
      <c r="N54" s="59"/>
      <c r="O54" s="54"/>
      <c r="P54" s="75"/>
    </row>
    <row r="55" spans="1:16" s="76" customFormat="1" ht="49.2" hidden="1" customHeight="1">
      <c r="A55" s="72">
        <f t="shared" si="0"/>
        <v>48</v>
      </c>
      <c r="B55" s="149" t="s">
        <v>227</v>
      </c>
      <c r="C55" s="72">
        <v>0</v>
      </c>
      <c r="D55" s="149"/>
      <c r="E55" s="74" t="s">
        <v>1637</v>
      </c>
      <c r="F55" s="149" t="s">
        <v>1638</v>
      </c>
      <c r="G55" s="149">
        <v>1</v>
      </c>
      <c r="H55" s="149">
        <v>5</v>
      </c>
      <c r="I55" s="108">
        <v>46000</v>
      </c>
      <c r="J55" s="108">
        <v>46005</v>
      </c>
      <c r="K55" s="149" t="s">
        <v>4</v>
      </c>
      <c r="L55" s="53" t="str">
        <f t="shared" si="1"/>
        <v>CLOSED</v>
      </c>
      <c r="M55" s="59">
        <f t="shared" ca="1" si="2"/>
        <v>5</v>
      </c>
      <c r="N55" s="59">
        <f t="shared" ca="1" si="4"/>
        <v>0</v>
      </c>
      <c r="O55" s="54" t="str">
        <f t="shared" si="3"/>
        <v>IN</v>
      </c>
      <c r="P55" s="75"/>
    </row>
    <row r="56" spans="1:16" s="76" customFormat="1" ht="49.2" customHeight="1">
      <c r="A56" s="72">
        <f t="shared" si="0"/>
        <v>49</v>
      </c>
      <c r="B56" s="172" t="s">
        <v>227</v>
      </c>
      <c r="C56" s="72">
        <v>1</v>
      </c>
      <c r="D56" s="172"/>
      <c r="E56" s="74" t="s">
        <v>1637</v>
      </c>
      <c r="F56" s="172" t="s">
        <v>3423</v>
      </c>
      <c r="G56" s="172"/>
      <c r="H56" s="172"/>
      <c r="I56" s="108"/>
      <c r="J56" s="108"/>
      <c r="K56" s="297" t="s">
        <v>8</v>
      </c>
      <c r="L56" s="53"/>
      <c r="M56" s="59"/>
      <c r="N56" s="59"/>
      <c r="O56" s="54"/>
      <c r="P56" s="75"/>
    </row>
    <row r="57" spans="1:16" s="76" customFormat="1" ht="49.2" hidden="1" customHeight="1">
      <c r="A57" s="72">
        <f t="shared" si="0"/>
        <v>50</v>
      </c>
      <c r="B57" s="149" t="s">
        <v>228</v>
      </c>
      <c r="C57" s="72">
        <v>0</v>
      </c>
      <c r="D57" s="149"/>
      <c r="E57" s="74" t="s">
        <v>265</v>
      </c>
      <c r="F57" s="74" t="s">
        <v>1636</v>
      </c>
      <c r="G57" s="149">
        <v>1</v>
      </c>
      <c r="H57" s="149">
        <v>5</v>
      </c>
      <c r="I57" s="108">
        <v>46000</v>
      </c>
      <c r="J57" s="108">
        <v>46005</v>
      </c>
      <c r="K57" s="149" t="s">
        <v>2</v>
      </c>
      <c r="L57" s="53" t="str">
        <f t="shared" si="1"/>
        <v>CLOSED</v>
      </c>
      <c r="M57" s="59">
        <f t="shared" ca="1" si="2"/>
        <v>5</v>
      </c>
      <c r="N57" s="59">
        <f t="shared" ca="1" si="4"/>
        <v>0</v>
      </c>
      <c r="O57" s="54" t="str">
        <f t="shared" si="3"/>
        <v>IN</v>
      </c>
      <c r="P57" s="75"/>
    </row>
    <row r="58" spans="1:16" s="76" customFormat="1" ht="49.2" hidden="1" customHeight="1">
      <c r="A58" s="72">
        <f t="shared" si="0"/>
        <v>51</v>
      </c>
      <c r="B58" s="149" t="s">
        <v>229</v>
      </c>
      <c r="C58" s="72">
        <v>0</v>
      </c>
      <c r="D58" s="149"/>
      <c r="E58" s="74" t="s">
        <v>266</v>
      </c>
      <c r="F58" s="74" t="s">
        <v>1636</v>
      </c>
      <c r="G58" s="149">
        <v>1</v>
      </c>
      <c r="H58" s="149">
        <v>5</v>
      </c>
      <c r="I58" s="108">
        <v>46000</v>
      </c>
      <c r="J58" s="108">
        <v>46005</v>
      </c>
      <c r="K58" s="149" t="s">
        <v>2</v>
      </c>
      <c r="L58" s="53" t="str">
        <f t="shared" si="1"/>
        <v>CLOSED</v>
      </c>
      <c r="M58" s="59">
        <f t="shared" ca="1" si="2"/>
        <v>5</v>
      </c>
      <c r="N58" s="59">
        <f t="shared" ca="1" si="4"/>
        <v>0</v>
      </c>
      <c r="O58" s="54" t="str">
        <f t="shared" si="3"/>
        <v>IN</v>
      </c>
      <c r="P58" s="75"/>
    </row>
    <row r="59" spans="1:16" s="76" customFormat="1" ht="49.2" hidden="1" customHeight="1">
      <c r="A59" s="72">
        <f t="shared" si="0"/>
        <v>52</v>
      </c>
      <c r="B59" s="149" t="s">
        <v>230</v>
      </c>
      <c r="C59" s="72">
        <v>0</v>
      </c>
      <c r="D59" s="149"/>
      <c r="E59" s="74" t="s">
        <v>267</v>
      </c>
      <c r="F59" s="74" t="s">
        <v>1636</v>
      </c>
      <c r="G59" s="149">
        <v>1</v>
      </c>
      <c r="H59" s="149">
        <v>5</v>
      </c>
      <c r="I59" s="108">
        <v>46000</v>
      </c>
      <c r="J59" s="108">
        <v>46005</v>
      </c>
      <c r="K59" s="149" t="s">
        <v>2</v>
      </c>
      <c r="L59" s="53" t="str">
        <f t="shared" si="1"/>
        <v>CLOSED</v>
      </c>
      <c r="M59" s="59">
        <f t="shared" ca="1" si="2"/>
        <v>5</v>
      </c>
      <c r="N59" s="59">
        <f t="shared" ca="1" si="4"/>
        <v>0</v>
      </c>
      <c r="O59" s="54" t="str">
        <f t="shared" si="3"/>
        <v>IN</v>
      </c>
      <c r="P59" s="75"/>
    </row>
    <row r="60" spans="1:16" s="76" customFormat="1" ht="49.2" hidden="1" customHeight="1">
      <c r="A60" s="72">
        <f t="shared" si="0"/>
        <v>53</v>
      </c>
      <c r="B60" s="149" t="s">
        <v>231</v>
      </c>
      <c r="C60" s="72">
        <v>0</v>
      </c>
      <c r="D60" s="149"/>
      <c r="E60" s="74" t="s">
        <v>268</v>
      </c>
      <c r="F60" s="74" t="s">
        <v>1636</v>
      </c>
      <c r="G60" s="149">
        <v>1</v>
      </c>
      <c r="H60" s="149">
        <v>5</v>
      </c>
      <c r="I60" s="108">
        <v>46000</v>
      </c>
      <c r="J60" s="108">
        <v>46005</v>
      </c>
      <c r="K60" s="149" t="s">
        <v>2</v>
      </c>
      <c r="L60" s="53" t="str">
        <f t="shared" si="1"/>
        <v>CLOSED</v>
      </c>
      <c r="M60" s="59">
        <f t="shared" ca="1" si="2"/>
        <v>5</v>
      </c>
      <c r="N60" s="59">
        <f t="shared" ca="1" si="4"/>
        <v>0</v>
      </c>
      <c r="O60" s="54" t="str">
        <f t="shared" si="3"/>
        <v>IN</v>
      </c>
      <c r="P60" s="75"/>
    </row>
    <row r="61" spans="1:16" s="76" customFormat="1" ht="49.2" hidden="1">
      <c r="A61" s="72">
        <f t="shared" si="0"/>
        <v>54</v>
      </c>
      <c r="B61" s="149" t="s">
        <v>232</v>
      </c>
      <c r="C61" s="72">
        <v>0</v>
      </c>
      <c r="D61" s="149"/>
      <c r="E61" s="74" t="s">
        <v>269</v>
      </c>
      <c r="F61" s="74" t="s">
        <v>1636</v>
      </c>
      <c r="G61" s="149">
        <v>1</v>
      </c>
      <c r="H61" s="149">
        <v>5</v>
      </c>
      <c r="I61" s="108">
        <v>46000</v>
      </c>
      <c r="J61" s="108">
        <v>46005</v>
      </c>
      <c r="K61" s="149" t="s">
        <v>2</v>
      </c>
      <c r="L61" s="53" t="str">
        <f t="shared" si="1"/>
        <v>CLOSED</v>
      </c>
      <c r="M61" s="59">
        <f t="shared" ca="1" si="2"/>
        <v>5</v>
      </c>
      <c r="N61" s="59">
        <f t="shared" ca="1" si="4"/>
        <v>0</v>
      </c>
      <c r="O61" s="54" t="str">
        <f t="shared" si="3"/>
        <v>IN</v>
      </c>
      <c r="P61" s="75"/>
    </row>
    <row r="62" spans="1:16" s="76" customFormat="1" ht="49.2" hidden="1">
      <c r="A62" s="223">
        <f t="shared" si="0"/>
        <v>55</v>
      </c>
      <c r="B62" s="149" t="s">
        <v>233</v>
      </c>
      <c r="C62" s="72">
        <v>0</v>
      </c>
      <c r="D62" s="149"/>
      <c r="E62" s="74" t="s">
        <v>1639</v>
      </c>
      <c r="F62" s="74" t="s">
        <v>1636</v>
      </c>
      <c r="G62" s="149">
        <v>1</v>
      </c>
      <c r="H62" s="149">
        <v>5</v>
      </c>
      <c r="I62" s="108">
        <v>46000</v>
      </c>
      <c r="J62" s="108">
        <v>46005</v>
      </c>
      <c r="K62" s="149" t="s">
        <v>2</v>
      </c>
      <c r="L62" s="53" t="str">
        <f t="shared" si="1"/>
        <v>CLOSED</v>
      </c>
      <c r="M62" s="59">
        <f t="shared" ca="1" si="2"/>
        <v>5</v>
      </c>
      <c r="N62" s="59">
        <f t="shared" ca="1" si="4"/>
        <v>0</v>
      </c>
      <c r="O62" s="54" t="str">
        <f t="shared" si="3"/>
        <v>IN</v>
      </c>
      <c r="P62" s="75"/>
    </row>
    <row r="63" spans="1:16" s="76" customFormat="1" ht="49.2" hidden="1">
      <c r="A63" s="72">
        <f t="shared" si="0"/>
        <v>56</v>
      </c>
      <c r="B63" s="149" t="s">
        <v>234</v>
      </c>
      <c r="C63" s="72">
        <v>0</v>
      </c>
      <c r="D63" s="149"/>
      <c r="E63" s="74" t="s">
        <v>1640</v>
      </c>
      <c r="F63" s="74" t="s">
        <v>1636</v>
      </c>
      <c r="G63" s="149">
        <v>1</v>
      </c>
      <c r="H63" s="149">
        <v>5</v>
      </c>
      <c r="I63" s="108">
        <v>46000</v>
      </c>
      <c r="J63" s="108">
        <v>46005</v>
      </c>
      <c r="K63" s="149" t="s">
        <v>2</v>
      </c>
      <c r="L63" s="53" t="str">
        <f t="shared" si="1"/>
        <v>CLOSED</v>
      </c>
      <c r="M63" s="59">
        <f t="shared" ca="1" si="2"/>
        <v>5</v>
      </c>
      <c r="N63" s="59">
        <f t="shared" ca="1" si="4"/>
        <v>0</v>
      </c>
      <c r="O63" s="54" t="str">
        <f t="shared" si="3"/>
        <v>IN</v>
      </c>
      <c r="P63" s="75"/>
    </row>
    <row r="64" spans="1:16" s="76" customFormat="1" ht="49.2" hidden="1">
      <c r="A64" s="72">
        <f t="shared" si="0"/>
        <v>57</v>
      </c>
      <c r="B64" s="149" t="s">
        <v>235</v>
      </c>
      <c r="C64" s="72">
        <v>0</v>
      </c>
      <c r="D64" s="149"/>
      <c r="E64" s="74" t="s">
        <v>1641</v>
      </c>
      <c r="F64" s="74" t="s">
        <v>1636</v>
      </c>
      <c r="G64" s="149">
        <v>1</v>
      </c>
      <c r="H64" s="149">
        <v>5</v>
      </c>
      <c r="I64" s="108">
        <v>46000</v>
      </c>
      <c r="J64" s="108">
        <v>46005</v>
      </c>
      <c r="K64" s="149" t="s">
        <v>2</v>
      </c>
      <c r="L64" s="53" t="str">
        <f t="shared" si="1"/>
        <v>CLOSED</v>
      </c>
      <c r="M64" s="59">
        <f t="shared" ca="1" si="2"/>
        <v>5</v>
      </c>
      <c r="N64" s="59">
        <f t="shared" ca="1" si="4"/>
        <v>0</v>
      </c>
      <c r="O64" s="54" t="str">
        <f t="shared" si="3"/>
        <v>IN</v>
      </c>
      <c r="P64" s="75"/>
    </row>
    <row r="65" spans="1:16" s="76" customFormat="1" ht="49.2" hidden="1">
      <c r="A65" s="72">
        <f t="shared" si="0"/>
        <v>58</v>
      </c>
      <c r="B65" s="149" t="s">
        <v>236</v>
      </c>
      <c r="C65" s="72">
        <v>0</v>
      </c>
      <c r="D65" s="149"/>
      <c r="E65" s="74" t="s">
        <v>1642</v>
      </c>
      <c r="F65" s="74" t="s">
        <v>1636</v>
      </c>
      <c r="G65" s="149">
        <v>1</v>
      </c>
      <c r="H65" s="149">
        <v>5</v>
      </c>
      <c r="I65" s="108">
        <v>46000</v>
      </c>
      <c r="J65" s="108">
        <v>46005</v>
      </c>
      <c r="K65" s="149" t="s">
        <v>2</v>
      </c>
      <c r="L65" s="53" t="str">
        <f t="shared" si="1"/>
        <v>CLOSED</v>
      </c>
      <c r="M65" s="59">
        <f t="shared" ca="1" si="2"/>
        <v>5</v>
      </c>
      <c r="N65" s="59">
        <f t="shared" ca="1" si="4"/>
        <v>0</v>
      </c>
      <c r="O65" s="54" t="str">
        <f t="shared" si="3"/>
        <v>IN</v>
      </c>
      <c r="P65" s="75"/>
    </row>
    <row r="66" spans="1:16" s="76" customFormat="1" ht="49.2" hidden="1">
      <c r="A66" s="72">
        <f t="shared" si="0"/>
        <v>59</v>
      </c>
      <c r="B66" s="149" t="s">
        <v>237</v>
      </c>
      <c r="C66" s="72">
        <v>0</v>
      </c>
      <c r="D66" s="149"/>
      <c r="E66" s="74" t="s">
        <v>1643</v>
      </c>
      <c r="F66" s="74" t="s">
        <v>1636</v>
      </c>
      <c r="G66" s="149">
        <v>1</v>
      </c>
      <c r="H66" s="149">
        <v>5</v>
      </c>
      <c r="I66" s="108">
        <v>46000</v>
      </c>
      <c r="J66" s="108">
        <v>46005</v>
      </c>
      <c r="K66" s="149" t="s">
        <v>2</v>
      </c>
      <c r="L66" s="53" t="str">
        <f t="shared" si="1"/>
        <v>CLOSED</v>
      </c>
      <c r="M66" s="59">
        <f t="shared" ca="1" si="2"/>
        <v>5</v>
      </c>
      <c r="N66" s="59">
        <f t="shared" ca="1" si="4"/>
        <v>0</v>
      </c>
      <c r="O66" s="54" t="str">
        <f t="shared" si="3"/>
        <v>IN</v>
      </c>
      <c r="P66" s="75"/>
    </row>
    <row r="67" spans="1:16" s="76" customFormat="1" ht="49.2" hidden="1">
      <c r="A67" s="72">
        <f t="shared" si="0"/>
        <v>60</v>
      </c>
      <c r="B67" s="149" t="s">
        <v>238</v>
      </c>
      <c r="C67" s="72">
        <v>0</v>
      </c>
      <c r="D67" s="149"/>
      <c r="E67" s="74" t="s">
        <v>265</v>
      </c>
      <c r="F67" s="149" t="s">
        <v>1638</v>
      </c>
      <c r="G67" s="149">
        <v>1</v>
      </c>
      <c r="H67" s="149">
        <v>5</v>
      </c>
      <c r="I67" s="108">
        <v>46000</v>
      </c>
      <c r="J67" s="108">
        <v>46005</v>
      </c>
      <c r="K67" s="149" t="s">
        <v>4</v>
      </c>
      <c r="L67" s="53" t="str">
        <f t="shared" si="1"/>
        <v>CLOSED</v>
      </c>
      <c r="M67" s="59">
        <f t="shared" ca="1" si="2"/>
        <v>5</v>
      </c>
      <c r="N67" s="59">
        <f t="shared" ca="1" si="4"/>
        <v>0</v>
      </c>
      <c r="O67" s="54" t="str">
        <f t="shared" si="3"/>
        <v>IN</v>
      </c>
      <c r="P67" s="75"/>
    </row>
    <row r="68" spans="1:16" s="76" customFormat="1" ht="49.2">
      <c r="A68" s="72">
        <f t="shared" si="0"/>
        <v>61</v>
      </c>
      <c r="B68" s="172" t="s">
        <v>3405</v>
      </c>
      <c r="C68" s="72">
        <v>1</v>
      </c>
      <c r="D68" s="172"/>
      <c r="E68" s="74" t="s">
        <v>3407</v>
      </c>
      <c r="F68" s="74" t="s">
        <v>3406</v>
      </c>
      <c r="G68" s="172"/>
      <c r="H68" s="172"/>
      <c r="I68" s="108"/>
      <c r="J68" s="108"/>
      <c r="K68" s="297" t="s">
        <v>8</v>
      </c>
      <c r="L68" s="53"/>
      <c r="M68" s="59"/>
      <c r="N68" s="59"/>
      <c r="O68" s="54" t="str">
        <f t="shared" si="3"/>
        <v>IN</v>
      </c>
      <c r="P68" s="75"/>
    </row>
    <row r="69" spans="1:16" s="76" customFormat="1" ht="49.2" hidden="1">
      <c r="A69" s="72">
        <f t="shared" si="0"/>
        <v>62</v>
      </c>
      <c r="B69" s="149" t="s">
        <v>239</v>
      </c>
      <c r="C69" s="72">
        <v>0</v>
      </c>
      <c r="D69" s="149"/>
      <c r="E69" s="74" t="s">
        <v>266</v>
      </c>
      <c r="F69" s="149" t="s">
        <v>1638</v>
      </c>
      <c r="G69" s="149">
        <v>1</v>
      </c>
      <c r="H69" s="149">
        <v>5</v>
      </c>
      <c r="I69" s="108">
        <v>46000</v>
      </c>
      <c r="J69" s="108">
        <v>46005</v>
      </c>
      <c r="K69" s="149" t="s">
        <v>4</v>
      </c>
      <c r="L69" s="53" t="str">
        <f t="shared" si="1"/>
        <v>CLOSED</v>
      </c>
      <c r="M69" s="59">
        <f t="shared" ca="1" si="2"/>
        <v>5</v>
      </c>
      <c r="N69" s="59">
        <f t="shared" ca="1" si="4"/>
        <v>0</v>
      </c>
      <c r="O69" s="54" t="str">
        <f t="shared" si="3"/>
        <v>IN</v>
      </c>
      <c r="P69" s="75"/>
    </row>
    <row r="70" spans="1:16" s="76" customFormat="1" ht="49.2">
      <c r="A70" s="72">
        <f t="shared" si="0"/>
        <v>63</v>
      </c>
      <c r="B70" s="172" t="s">
        <v>239</v>
      </c>
      <c r="C70" s="72">
        <v>1</v>
      </c>
      <c r="D70" s="172"/>
      <c r="E70" s="74" t="s">
        <v>266</v>
      </c>
      <c r="F70" s="74" t="s">
        <v>3408</v>
      </c>
      <c r="G70" s="172"/>
      <c r="H70" s="172"/>
      <c r="I70" s="108"/>
      <c r="J70" s="108"/>
      <c r="K70" s="297" t="s">
        <v>8</v>
      </c>
      <c r="L70" s="53"/>
      <c r="M70" s="59"/>
      <c r="N70" s="59"/>
      <c r="O70" s="54" t="str">
        <f t="shared" si="3"/>
        <v>IN</v>
      </c>
      <c r="P70" s="75"/>
    </row>
    <row r="71" spans="1:16" s="76" customFormat="1" ht="49.2" hidden="1">
      <c r="A71" s="223">
        <f t="shared" si="0"/>
        <v>64</v>
      </c>
      <c r="B71" s="149" t="s">
        <v>240</v>
      </c>
      <c r="C71" s="72">
        <v>0</v>
      </c>
      <c r="D71" s="149"/>
      <c r="E71" s="74" t="s">
        <v>267</v>
      </c>
      <c r="F71" s="149" t="s">
        <v>1638</v>
      </c>
      <c r="G71" s="149">
        <v>1</v>
      </c>
      <c r="H71" s="149">
        <v>5</v>
      </c>
      <c r="I71" s="108">
        <v>46000</v>
      </c>
      <c r="J71" s="108">
        <v>46005</v>
      </c>
      <c r="K71" s="149" t="s">
        <v>4</v>
      </c>
      <c r="L71" s="53" t="str">
        <f t="shared" si="1"/>
        <v>CLOSED</v>
      </c>
      <c r="M71" s="59">
        <f t="shared" ca="1" si="2"/>
        <v>5</v>
      </c>
      <c r="N71" s="59">
        <f t="shared" ca="1" si="4"/>
        <v>0</v>
      </c>
      <c r="O71" s="54" t="str">
        <f t="shared" si="3"/>
        <v>IN</v>
      </c>
      <c r="P71" s="75"/>
    </row>
    <row r="72" spans="1:16" s="76" customFormat="1" ht="49.2">
      <c r="A72" s="72">
        <f t="shared" ref="A72:A135" si="5">ROW(A65)</f>
        <v>65</v>
      </c>
      <c r="B72" s="172" t="s">
        <v>240</v>
      </c>
      <c r="C72" s="72">
        <v>1</v>
      </c>
      <c r="D72" s="172"/>
      <c r="E72" s="74" t="s">
        <v>3410</v>
      </c>
      <c r="F72" s="172" t="s">
        <v>3409</v>
      </c>
      <c r="G72" s="172"/>
      <c r="H72" s="172"/>
      <c r="I72" s="108"/>
      <c r="J72" s="108"/>
      <c r="K72" s="297" t="s">
        <v>8</v>
      </c>
      <c r="L72" s="53"/>
      <c r="M72" s="59"/>
      <c r="N72" s="59"/>
      <c r="O72" s="54" t="str">
        <f t="shared" si="3"/>
        <v>IN</v>
      </c>
      <c r="P72" s="75"/>
    </row>
    <row r="73" spans="1:16" s="76" customFormat="1" ht="49.2" hidden="1">
      <c r="A73" s="72">
        <f t="shared" si="5"/>
        <v>66</v>
      </c>
      <c r="B73" s="149" t="s">
        <v>241</v>
      </c>
      <c r="C73" s="72">
        <v>0</v>
      </c>
      <c r="D73" s="149"/>
      <c r="E73" s="74" t="s">
        <v>268</v>
      </c>
      <c r="F73" s="149" t="s">
        <v>1638</v>
      </c>
      <c r="G73" s="149">
        <v>1</v>
      </c>
      <c r="H73" s="149">
        <v>5</v>
      </c>
      <c r="I73" s="108">
        <v>46000</v>
      </c>
      <c r="J73" s="108">
        <v>46005</v>
      </c>
      <c r="K73" s="149" t="s">
        <v>4</v>
      </c>
      <c r="L73" s="53" t="str">
        <f t="shared" si="1"/>
        <v>CLOSED</v>
      </c>
      <c r="M73" s="59">
        <f t="shared" ca="1" si="2"/>
        <v>5</v>
      </c>
      <c r="N73" s="59">
        <f t="shared" ca="1" si="4"/>
        <v>0</v>
      </c>
      <c r="O73" s="54" t="str">
        <f t="shared" si="3"/>
        <v>IN</v>
      </c>
      <c r="P73" s="75"/>
    </row>
    <row r="74" spans="1:16" s="76" customFormat="1" ht="49.2">
      <c r="A74" s="72">
        <f t="shared" si="5"/>
        <v>67</v>
      </c>
      <c r="B74" s="172" t="s">
        <v>241</v>
      </c>
      <c r="C74" s="72">
        <v>1</v>
      </c>
      <c r="D74" s="172"/>
      <c r="E74" s="74" t="s">
        <v>268</v>
      </c>
      <c r="F74" s="172" t="s">
        <v>3411</v>
      </c>
      <c r="G74" s="172"/>
      <c r="H74" s="172"/>
      <c r="I74" s="108"/>
      <c r="J74" s="108"/>
      <c r="K74" s="297" t="s">
        <v>8</v>
      </c>
      <c r="L74" s="53"/>
      <c r="M74" s="59"/>
      <c r="N74" s="59"/>
      <c r="O74" s="54" t="str">
        <f t="shared" si="3"/>
        <v>IN</v>
      </c>
      <c r="P74" s="75"/>
    </row>
    <row r="75" spans="1:16" s="76" customFormat="1" ht="49.2" hidden="1">
      <c r="A75" s="72">
        <f t="shared" si="5"/>
        <v>68</v>
      </c>
      <c r="B75" s="149" t="s">
        <v>242</v>
      </c>
      <c r="C75" s="72">
        <v>0</v>
      </c>
      <c r="D75" s="149"/>
      <c r="E75" s="74" t="s">
        <v>269</v>
      </c>
      <c r="F75" s="149" t="s">
        <v>1638</v>
      </c>
      <c r="G75" s="149">
        <v>1</v>
      </c>
      <c r="H75" s="149">
        <v>5</v>
      </c>
      <c r="I75" s="108">
        <v>46000</v>
      </c>
      <c r="J75" s="108">
        <v>46005</v>
      </c>
      <c r="K75" s="149" t="s">
        <v>4</v>
      </c>
      <c r="L75" s="53" t="str">
        <f t="shared" si="1"/>
        <v>CLOSED</v>
      </c>
      <c r="M75" s="59">
        <f t="shared" ca="1" si="2"/>
        <v>5</v>
      </c>
      <c r="N75" s="59">
        <f t="shared" ca="1" si="4"/>
        <v>0</v>
      </c>
      <c r="O75" s="54" t="str">
        <f t="shared" si="3"/>
        <v>IN</v>
      </c>
      <c r="P75" s="75"/>
    </row>
    <row r="76" spans="1:16" s="76" customFormat="1" ht="49.2">
      <c r="A76" s="72">
        <f t="shared" si="5"/>
        <v>69</v>
      </c>
      <c r="B76" s="172" t="s">
        <v>242</v>
      </c>
      <c r="C76" s="72">
        <v>1</v>
      </c>
      <c r="D76" s="172"/>
      <c r="E76" s="74" t="s">
        <v>269</v>
      </c>
      <c r="F76" s="74" t="s">
        <v>3412</v>
      </c>
      <c r="G76" s="172"/>
      <c r="H76" s="172"/>
      <c r="I76" s="108"/>
      <c r="J76" s="108"/>
      <c r="K76" s="297" t="s">
        <v>8</v>
      </c>
      <c r="L76" s="53"/>
      <c r="M76" s="59"/>
      <c r="N76" s="59"/>
      <c r="O76" s="54"/>
      <c r="P76" s="75"/>
    </row>
    <row r="77" spans="1:16" s="76" customFormat="1" ht="49.2" hidden="1">
      <c r="A77" s="72">
        <f t="shared" si="5"/>
        <v>70</v>
      </c>
      <c r="B77" s="149" t="s">
        <v>243</v>
      </c>
      <c r="C77" s="72">
        <v>0</v>
      </c>
      <c r="D77" s="149"/>
      <c r="E77" s="74" t="s">
        <v>1639</v>
      </c>
      <c r="F77" s="149" t="s">
        <v>1638</v>
      </c>
      <c r="G77" s="149">
        <v>1</v>
      </c>
      <c r="H77" s="149">
        <v>5</v>
      </c>
      <c r="I77" s="108">
        <v>46000</v>
      </c>
      <c r="J77" s="108">
        <v>46005</v>
      </c>
      <c r="K77" s="149" t="s">
        <v>4</v>
      </c>
      <c r="L77" s="53" t="str">
        <f t="shared" si="1"/>
        <v>CLOSED</v>
      </c>
      <c r="M77" s="59">
        <f t="shared" ca="1" si="2"/>
        <v>5</v>
      </c>
      <c r="N77" s="59">
        <f t="shared" ca="1" si="4"/>
        <v>0</v>
      </c>
      <c r="O77" s="54" t="str">
        <f t="shared" si="3"/>
        <v>IN</v>
      </c>
      <c r="P77" s="75"/>
    </row>
    <row r="78" spans="1:16" s="76" customFormat="1" ht="49.2">
      <c r="A78" s="72">
        <f t="shared" si="5"/>
        <v>71</v>
      </c>
      <c r="B78" s="172" t="s">
        <v>243</v>
      </c>
      <c r="C78" s="72">
        <v>1</v>
      </c>
      <c r="D78" s="172"/>
      <c r="E78" s="74" t="s">
        <v>1639</v>
      </c>
      <c r="F78" s="74" t="s">
        <v>3392</v>
      </c>
      <c r="G78" s="172"/>
      <c r="H78" s="172"/>
      <c r="I78" s="108"/>
      <c r="J78" s="108"/>
      <c r="K78" s="297" t="s">
        <v>8</v>
      </c>
      <c r="L78" s="53"/>
      <c r="M78" s="59"/>
      <c r="N78" s="59"/>
      <c r="O78" s="54" t="str">
        <f t="shared" si="3"/>
        <v>IN</v>
      </c>
      <c r="P78" s="75"/>
    </row>
    <row r="79" spans="1:16" s="76" customFormat="1" ht="49.2" hidden="1">
      <c r="A79" s="72">
        <f t="shared" si="5"/>
        <v>72</v>
      </c>
      <c r="B79" s="149" t="s">
        <v>244</v>
      </c>
      <c r="C79" s="72">
        <v>0</v>
      </c>
      <c r="D79" s="149"/>
      <c r="E79" s="74" t="s">
        <v>1640</v>
      </c>
      <c r="F79" s="149" t="s">
        <v>1638</v>
      </c>
      <c r="G79" s="149">
        <v>1</v>
      </c>
      <c r="H79" s="149">
        <v>5</v>
      </c>
      <c r="I79" s="108">
        <v>46000</v>
      </c>
      <c r="J79" s="108">
        <v>46005</v>
      </c>
      <c r="K79" s="149" t="s">
        <v>4</v>
      </c>
      <c r="L79" s="53" t="str">
        <f t="shared" si="1"/>
        <v>CLOSED</v>
      </c>
      <c r="M79" s="59">
        <f t="shared" ca="1" si="2"/>
        <v>5</v>
      </c>
      <c r="N79" s="59">
        <f t="shared" ca="1" si="4"/>
        <v>0</v>
      </c>
      <c r="O79" s="54" t="str">
        <f t="shared" si="3"/>
        <v>IN</v>
      </c>
      <c r="P79" s="75"/>
    </row>
    <row r="80" spans="1:16" s="76" customFormat="1" ht="49.2">
      <c r="A80" s="223">
        <f t="shared" si="5"/>
        <v>73</v>
      </c>
      <c r="B80" s="172" t="s">
        <v>244</v>
      </c>
      <c r="C80" s="72">
        <v>1</v>
      </c>
      <c r="D80" s="172"/>
      <c r="E80" s="74" t="s">
        <v>1640</v>
      </c>
      <c r="F80" s="74" t="s">
        <v>3413</v>
      </c>
      <c r="G80" s="172"/>
      <c r="H80" s="172"/>
      <c r="I80" s="108"/>
      <c r="J80" s="108"/>
      <c r="K80" s="297" t="s">
        <v>8</v>
      </c>
      <c r="L80" s="53"/>
      <c r="M80" s="59"/>
      <c r="N80" s="59"/>
      <c r="O80" s="54"/>
      <c r="P80" s="75"/>
    </row>
    <row r="81" spans="1:16" s="76" customFormat="1" ht="49.2" hidden="1">
      <c r="A81" s="72">
        <f t="shared" si="5"/>
        <v>74</v>
      </c>
      <c r="B81" s="149" t="s">
        <v>245</v>
      </c>
      <c r="C81" s="72">
        <v>0</v>
      </c>
      <c r="D81" s="149"/>
      <c r="E81" s="74" t="s">
        <v>1643</v>
      </c>
      <c r="F81" s="149" t="s">
        <v>1638</v>
      </c>
      <c r="G81" s="149">
        <v>1</v>
      </c>
      <c r="H81" s="149">
        <v>5</v>
      </c>
      <c r="I81" s="108">
        <v>46000</v>
      </c>
      <c r="J81" s="108">
        <v>46005</v>
      </c>
      <c r="K81" s="149" t="s">
        <v>4</v>
      </c>
      <c r="L81" s="53" t="str">
        <f t="shared" si="1"/>
        <v>CLOSED</v>
      </c>
      <c r="M81" s="59">
        <f t="shared" ca="1" si="2"/>
        <v>5</v>
      </c>
      <c r="N81" s="59">
        <f t="shared" ca="1" si="4"/>
        <v>0</v>
      </c>
      <c r="O81" s="54" t="str">
        <f t="shared" si="3"/>
        <v>IN</v>
      </c>
      <c r="P81" s="75"/>
    </row>
    <row r="82" spans="1:16" s="76" customFormat="1" ht="49.2">
      <c r="A82" s="72">
        <f t="shared" si="5"/>
        <v>75</v>
      </c>
      <c r="B82" s="172" t="s">
        <v>245</v>
      </c>
      <c r="C82" s="172">
        <v>1</v>
      </c>
      <c r="E82" s="74" t="s">
        <v>1643</v>
      </c>
      <c r="F82" s="172" t="s">
        <v>3414</v>
      </c>
      <c r="G82" s="172"/>
      <c r="H82" s="172"/>
      <c r="I82" s="108"/>
      <c r="J82" s="108"/>
      <c r="K82" s="297" t="s">
        <v>8</v>
      </c>
      <c r="L82" s="53"/>
      <c r="M82" s="59"/>
      <c r="N82" s="59"/>
      <c r="O82" s="54"/>
      <c r="P82" s="75"/>
    </row>
    <row r="83" spans="1:16" ht="45.6">
      <c r="A83" s="72">
        <f t="shared" si="5"/>
        <v>76</v>
      </c>
      <c r="B83" s="250" t="s">
        <v>246</v>
      </c>
      <c r="C83" s="258">
        <v>0</v>
      </c>
      <c r="E83" s="259" t="s">
        <v>1641</v>
      </c>
      <c r="F83" s="250" t="s">
        <v>1638</v>
      </c>
      <c r="G83" s="250">
        <v>1</v>
      </c>
      <c r="H83" s="250">
        <v>5</v>
      </c>
      <c r="I83" s="108">
        <v>46000</v>
      </c>
      <c r="J83" s="108"/>
      <c r="K83" s="250" t="s">
        <v>8</v>
      </c>
      <c r="L83" s="260" t="str">
        <f t="shared" si="1"/>
        <v>PENDING</v>
      </c>
      <c r="M83" s="261">
        <f t="shared" ca="1" si="2"/>
        <v>114</v>
      </c>
      <c r="N83" s="261">
        <f t="shared" ca="1" si="4"/>
        <v>0</v>
      </c>
      <c r="O83" s="262" t="str">
        <f t="shared" si="3"/>
        <v>IN</v>
      </c>
      <c r="P83" s="75"/>
    </row>
    <row r="84" spans="1:16" s="290" customFormat="1" ht="45.6">
      <c r="A84" s="72">
        <f t="shared" si="5"/>
        <v>77</v>
      </c>
      <c r="B84" s="283" t="s">
        <v>246</v>
      </c>
      <c r="C84" s="285">
        <v>1</v>
      </c>
      <c r="D84" s="286"/>
      <c r="E84" s="259" t="s">
        <v>1641</v>
      </c>
      <c r="F84" s="286" t="s">
        <v>3415</v>
      </c>
      <c r="G84" s="286"/>
      <c r="H84" s="286"/>
      <c r="I84" s="108"/>
      <c r="J84" s="108"/>
      <c r="K84" s="297" t="s">
        <v>8</v>
      </c>
      <c r="L84" s="287"/>
      <c r="M84" s="288"/>
      <c r="N84" s="288"/>
      <c r="O84" s="289"/>
      <c r="P84" s="75"/>
    </row>
    <row r="85" spans="1:16" s="76" customFormat="1" ht="49.2" hidden="1">
      <c r="A85" s="72">
        <f t="shared" si="5"/>
        <v>78</v>
      </c>
      <c r="B85" s="265" t="s">
        <v>247</v>
      </c>
      <c r="C85" s="223">
        <v>0</v>
      </c>
      <c r="D85" s="265"/>
      <c r="E85" s="271" t="s">
        <v>1642</v>
      </c>
      <c r="F85" s="265" t="s">
        <v>1638</v>
      </c>
      <c r="G85" s="265">
        <v>1</v>
      </c>
      <c r="H85" s="265">
        <v>5</v>
      </c>
      <c r="I85" s="108">
        <v>46000</v>
      </c>
      <c r="J85" s="108">
        <v>46005</v>
      </c>
      <c r="K85" s="265" t="s">
        <v>4</v>
      </c>
      <c r="L85" s="268" t="str">
        <f t="shared" si="1"/>
        <v>CLOSED</v>
      </c>
      <c r="M85" s="269">
        <f t="shared" ca="1" si="2"/>
        <v>5</v>
      </c>
      <c r="N85" s="269">
        <f t="shared" ca="1" si="4"/>
        <v>0</v>
      </c>
      <c r="O85" s="270" t="str">
        <f t="shared" si="3"/>
        <v>IN</v>
      </c>
      <c r="P85" s="75"/>
    </row>
    <row r="86" spans="1:16" s="76" customFormat="1" ht="49.2">
      <c r="A86" s="72">
        <f t="shared" si="5"/>
        <v>79</v>
      </c>
      <c r="B86" s="265" t="s">
        <v>247</v>
      </c>
      <c r="C86" s="223">
        <v>1</v>
      </c>
      <c r="D86" s="265"/>
      <c r="E86" s="271" t="s">
        <v>1642</v>
      </c>
      <c r="F86" s="265" t="s">
        <v>3416</v>
      </c>
      <c r="G86" s="265"/>
      <c r="H86" s="265"/>
      <c r="I86" s="108"/>
      <c r="J86" s="108"/>
      <c r="K86" s="297" t="s">
        <v>8</v>
      </c>
      <c r="L86" s="268"/>
      <c r="M86" s="269"/>
      <c r="N86" s="269"/>
      <c r="O86" s="270"/>
      <c r="P86" s="75"/>
    </row>
    <row r="87" spans="1:16" s="73" customFormat="1" ht="49.2" hidden="1" customHeight="1">
      <c r="A87" s="72">
        <f t="shared" si="5"/>
        <v>80</v>
      </c>
      <c r="B87" s="149" t="s">
        <v>1750</v>
      </c>
      <c r="C87" s="72">
        <v>0</v>
      </c>
      <c r="D87" s="149"/>
      <c r="E87" s="74" t="s">
        <v>1791</v>
      </c>
      <c r="F87" s="149" t="s">
        <v>1792</v>
      </c>
      <c r="G87" s="149">
        <v>1</v>
      </c>
      <c r="H87" s="149">
        <v>5</v>
      </c>
      <c r="I87" s="108">
        <v>46366</v>
      </c>
      <c r="J87" s="108">
        <v>46371</v>
      </c>
      <c r="K87" s="149" t="s">
        <v>2</v>
      </c>
      <c r="L87" s="53" t="str">
        <f t="shared" si="1"/>
        <v>CLOSED</v>
      </c>
      <c r="M87" s="59">
        <f t="shared" ca="1" si="2"/>
        <v>5</v>
      </c>
      <c r="N87" s="59">
        <f t="shared" ca="1" si="4"/>
        <v>0</v>
      </c>
      <c r="O87" s="54" t="str">
        <f t="shared" si="3"/>
        <v>IN</v>
      </c>
      <c r="P87" s="109"/>
    </row>
    <row r="88" spans="1:16" s="73" customFormat="1" ht="49.2" hidden="1" customHeight="1">
      <c r="A88" s="72">
        <f t="shared" si="5"/>
        <v>81</v>
      </c>
      <c r="B88" s="149" t="s">
        <v>1751</v>
      </c>
      <c r="C88" s="72">
        <v>0</v>
      </c>
      <c r="D88" s="149"/>
      <c r="E88" s="74" t="s">
        <v>1793</v>
      </c>
      <c r="F88" s="149" t="s">
        <v>1792</v>
      </c>
      <c r="G88" s="149">
        <v>1</v>
      </c>
      <c r="H88" s="149">
        <v>5</v>
      </c>
      <c r="I88" s="108">
        <v>46366</v>
      </c>
      <c r="J88" s="108">
        <v>46371</v>
      </c>
      <c r="K88" s="149" t="s">
        <v>2</v>
      </c>
      <c r="L88" s="53" t="str">
        <f t="shared" si="1"/>
        <v>CLOSED</v>
      </c>
      <c r="M88" s="59">
        <f t="shared" ca="1" si="2"/>
        <v>5</v>
      </c>
      <c r="N88" s="59">
        <f t="shared" ca="1" si="4"/>
        <v>0</v>
      </c>
      <c r="O88" s="54" t="str">
        <f t="shared" si="3"/>
        <v>IN</v>
      </c>
      <c r="P88" s="109"/>
    </row>
    <row r="89" spans="1:16" s="73" customFormat="1" ht="49.2" hidden="1" customHeight="1">
      <c r="A89" s="223">
        <f t="shared" si="5"/>
        <v>82</v>
      </c>
      <c r="B89" s="149" t="s">
        <v>1752</v>
      </c>
      <c r="C89" s="72">
        <v>0</v>
      </c>
      <c r="D89" s="149"/>
      <c r="E89" s="74" t="s">
        <v>1794</v>
      </c>
      <c r="F89" s="149" t="s">
        <v>1795</v>
      </c>
      <c r="G89" s="149">
        <v>1</v>
      </c>
      <c r="H89" s="149">
        <v>5</v>
      </c>
      <c r="I89" s="108">
        <v>46366</v>
      </c>
      <c r="J89" s="108">
        <v>46371</v>
      </c>
      <c r="K89" s="149" t="s">
        <v>2</v>
      </c>
      <c r="L89" s="53" t="str">
        <f t="shared" si="1"/>
        <v>CLOSED</v>
      </c>
      <c r="M89" s="59">
        <f t="shared" ca="1" si="2"/>
        <v>5</v>
      </c>
      <c r="N89" s="59">
        <f t="shared" ca="1" si="4"/>
        <v>0</v>
      </c>
      <c r="O89" s="54" t="str">
        <f t="shared" si="3"/>
        <v>IN</v>
      </c>
      <c r="P89" s="109"/>
    </row>
    <row r="90" spans="1:16" s="73" customFormat="1" ht="49.2" hidden="1" customHeight="1">
      <c r="A90" s="72">
        <f t="shared" si="5"/>
        <v>83</v>
      </c>
      <c r="B90" s="149" t="s">
        <v>1753</v>
      </c>
      <c r="C90" s="72">
        <v>0</v>
      </c>
      <c r="D90" s="149"/>
      <c r="E90" s="74" t="s">
        <v>1796</v>
      </c>
      <c r="F90" s="149" t="s">
        <v>1792</v>
      </c>
      <c r="G90" s="149">
        <v>1</v>
      </c>
      <c r="H90" s="149">
        <v>5</v>
      </c>
      <c r="I90" s="108">
        <v>46366</v>
      </c>
      <c r="J90" s="108">
        <v>46371</v>
      </c>
      <c r="K90" s="149" t="s">
        <v>2</v>
      </c>
      <c r="L90" s="53" t="str">
        <f t="shared" ref="L90:L153" si="6">IF(K90="UR","PENDING",IF(K90="CC","OPEN","CLOSED"))</f>
        <v>CLOSED</v>
      </c>
      <c r="M90" s="59">
        <f t="shared" ref="M90:M153" ca="1" si="7">IF(J90="",TODAY()-I90,J90-I90)</f>
        <v>5</v>
      </c>
      <c r="N90" s="59">
        <f t="shared" ca="1" si="4"/>
        <v>0</v>
      </c>
      <c r="O90" s="54" t="str">
        <f t="shared" ref="O90:O153" si="8">HYPERLINK(CONCATENATE("Project Name\01- Inspection Request - IR\STR\",B90,"-",C90,".PDF"),"IN")</f>
        <v>IN</v>
      </c>
      <c r="P90" s="109"/>
    </row>
    <row r="91" spans="1:16" s="73" customFormat="1" ht="49.2" hidden="1" customHeight="1">
      <c r="A91" s="72">
        <f t="shared" si="5"/>
        <v>84</v>
      </c>
      <c r="B91" s="149" t="s">
        <v>1754</v>
      </c>
      <c r="C91" s="72">
        <v>0</v>
      </c>
      <c r="D91" s="149"/>
      <c r="E91" s="74" t="s">
        <v>1797</v>
      </c>
      <c r="F91" s="149" t="s">
        <v>1792</v>
      </c>
      <c r="G91" s="149">
        <v>1</v>
      </c>
      <c r="H91" s="149">
        <v>5</v>
      </c>
      <c r="I91" s="108">
        <v>46366</v>
      </c>
      <c r="J91" s="108">
        <v>46371</v>
      </c>
      <c r="K91" s="149" t="s">
        <v>2</v>
      </c>
      <c r="L91" s="53" t="str">
        <f t="shared" si="6"/>
        <v>CLOSED</v>
      </c>
      <c r="M91" s="59">
        <f t="shared" ca="1" si="7"/>
        <v>5</v>
      </c>
      <c r="N91" s="59">
        <f t="shared" ca="1" si="4"/>
        <v>0</v>
      </c>
      <c r="O91" s="54" t="str">
        <f t="shared" si="8"/>
        <v>IN</v>
      </c>
      <c r="P91" s="109"/>
    </row>
    <row r="92" spans="1:16" s="73" customFormat="1" ht="49.2" hidden="1" customHeight="1">
      <c r="A92" s="72">
        <f t="shared" si="5"/>
        <v>85</v>
      </c>
      <c r="B92" s="149" t="s">
        <v>1755</v>
      </c>
      <c r="C92" s="72">
        <v>0</v>
      </c>
      <c r="D92" s="149"/>
      <c r="E92" s="74" t="s">
        <v>1798</v>
      </c>
      <c r="F92" s="149" t="s">
        <v>1795</v>
      </c>
      <c r="G92" s="149">
        <v>1</v>
      </c>
      <c r="H92" s="149">
        <v>5</v>
      </c>
      <c r="I92" s="108">
        <v>46366</v>
      </c>
      <c r="J92" s="108">
        <v>46371</v>
      </c>
      <c r="K92" s="149" t="s">
        <v>2</v>
      </c>
      <c r="L92" s="53" t="str">
        <f t="shared" si="6"/>
        <v>CLOSED</v>
      </c>
      <c r="M92" s="59">
        <f t="shared" ca="1" si="7"/>
        <v>5</v>
      </c>
      <c r="N92" s="59">
        <f t="shared" ca="1" si="4"/>
        <v>0</v>
      </c>
      <c r="O92" s="54" t="str">
        <f t="shared" si="8"/>
        <v>IN</v>
      </c>
      <c r="P92" s="109"/>
    </row>
    <row r="93" spans="1:16" s="73" customFormat="1" ht="49.2" hidden="1" customHeight="1">
      <c r="A93" s="72">
        <f t="shared" si="5"/>
        <v>86</v>
      </c>
      <c r="B93" s="149" t="s">
        <v>1756</v>
      </c>
      <c r="C93" s="72">
        <v>0</v>
      </c>
      <c r="D93" s="149"/>
      <c r="E93" s="74" t="s">
        <v>1799</v>
      </c>
      <c r="F93" s="149" t="s">
        <v>1792</v>
      </c>
      <c r="G93" s="149">
        <v>1</v>
      </c>
      <c r="H93" s="149">
        <v>5</v>
      </c>
      <c r="I93" s="108">
        <v>46366</v>
      </c>
      <c r="J93" s="108">
        <v>46371</v>
      </c>
      <c r="K93" s="149" t="s">
        <v>2</v>
      </c>
      <c r="L93" s="53" t="str">
        <f t="shared" si="6"/>
        <v>CLOSED</v>
      </c>
      <c r="M93" s="59">
        <f t="shared" ca="1" si="7"/>
        <v>5</v>
      </c>
      <c r="N93" s="59">
        <f t="shared" ca="1" si="4"/>
        <v>0</v>
      </c>
      <c r="O93" s="54" t="str">
        <f t="shared" si="8"/>
        <v>IN</v>
      </c>
      <c r="P93" s="109"/>
    </row>
    <row r="94" spans="1:16" s="73" customFormat="1" ht="49.2" hidden="1" customHeight="1">
      <c r="A94" s="72">
        <f t="shared" si="5"/>
        <v>87</v>
      </c>
      <c r="B94" s="149" t="s">
        <v>1757</v>
      </c>
      <c r="C94" s="72">
        <v>0</v>
      </c>
      <c r="D94" s="149"/>
      <c r="E94" s="74" t="s">
        <v>1800</v>
      </c>
      <c r="F94" s="149" t="s">
        <v>1792</v>
      </c>
      <c r="G94" s="149">
        <v>1</v>
      </c>
      <c r="H94" s="149">
        <v>5</v>
      </c>
      <c r="I94" s="108">
        <v>46366</v>
      </c>
      <c r="J94" s="108">
        <v>46371</v>
      </c>
      <c r="K94" s="149" t="s">
        <v>2</v>
      </c>
      <c r="L94" s="53" t="str">
        <f t="shared" si="6"/>
        <v>CLOSED</v>
      </c>
      <c r="M94" s="59">
        <f t="shared" ca="1" si="7"/>
        <v>5</v>
      </c>
      <c r="N94" s="59">
        <f t="shared" ca="1" si="4"/>
        <v>0</v>
      </c>
      <c r="O94" s="54" t="str">
        <f t="shared" si="8"/>
        <v>IN</v>
      </c>
      <c r="P94" s="109"/>
    </row>
    <row r="95" spans="1:16" s="73" customFormat="1" ht="49.2" hidden="1" customHeight="1">
      <c r="A95" s="72">
        <f t="shared" si="5"/>
        <v>88</v>
      </c>
      <c r="B95" s="149" t="s">
        <v>1758</v>
      </c>
      <c r="C95" s="72">
        <v>0</v>
      </c>
      <c r="D95" s="149"/>
      <c r="E95" s="74" t="s">
        <v>1801</v>
      </c>
      <c r="F95" s="149" t="s">
        <v>1792</v>
      </c>
      <c r="G95" s="149">
        <v>1</v>
      </c>
      <c r="H95" s="149">
        <v>5</v>
      </c>
      <c r="I95" s="108">
        <v>46366</v>
      </c>
      <c r="J95" s="108">
        <v>46371</v>
      </c>
      <c r="K95" s="149" t="s">
        <v>2</v>
      </c>
      <c r="L95" s="53" t="str">
        <f t="shared" si="6"/>
        <v>CLOSED</v>
      </c>
      <c r="M95" s="59">
        <f t="shared" ca="1" si="7"/>
        <v>5</v>
      </c>
      <c r="N95" s="59">
        <f t="shared" ref="N95:N158" ca="1" si="9">IF(P95="",0,(IF(J95="",TODAY()-P95,IF(J95-P95&gt;0,J95-P95,0))))</f>
        <v>0</v>
      </c>
      <c r="O95" s="54" t="str">
        <f t="shared" si="8"/>
        <v>IN</v>
      </c>
      <c r="P95" s="109"/>
    </row>
    <row r="96" spans="1:16" s="73" customFormat="1" ht="49.2" hidden="1" customHeight="1">
      <c r="A96" s="72">
        <f t="shared" si="5"/>
        <v>89</v>
      </c>
      <c r="B96" s="149" t="s">
        <v>1759</v>
      </c>
      <c r="C96" s="72">
        <v>0</v>
      </c>
      <c r="D96" s="149"/>
      <c r="E96" s="74" t="s">
        <v>1802</v>
      </c>
      <c r="F96" s="149" t="s">
        <v>1792</v>
      </c>
      <c r="G96" s="149">
        <v>1</v>
      </c>
      <c r="H96" s="149">
        <v>5</v>
      </c>
      <c r="I96" s="108">
        <v>46366</v>
      </c>
      <c r="J96" s="108">
        <v>46371</v>
      </c>
      <c r="K96" s="149" t="s">
        <v>2</v>
      </c>
      <c r="L96" s="53" t="str">
        <f t="shared" si="6"/>
        <v>CLOSED</v>
      </c>
      <c r="M96" s="59">
        <f t="shared" ca="1" si="7"/>
        <v>5</v>
      </c>
      <c r="N96" s="59">
        <f t="shared" ca="1" si="9"/>
        <v>0</v>
      </c>
      <c r="O96" s="54" t="str">
        <f t="shared" si="8"/>
        <v>IN</v>
      </c>
      <c r="P96" s="109"/>
    </row>
    <row r="97" spans="1:16" s="73" customFormat="1" ht="49.2" hidden="1" customHeight="1">
      <c r="A97" s="72">
        <f t="shared" si="5"/>
        <v>90</v>
      </c>
      <c r="B97" s="149" t="s">
        <v>1760</v>
      </c>
      <c r="C97" s="72">
        <v>0</v>
      </c>
      <c r="D97" s="149"/>
      <c r="E97" s="74" t="s">
        <v>1803</v>
      </c>
      <c r="F97" s="149" t="s">
        <v>1792</v>
      </c>
      <c r="G97" s="149">
        <v>1</v>
      </c>
      <c r="H97" s="149">
        <v>5</v>
      </c>
      <c r="I97" s="108">
        <v>46366</v>
      </c>
      <c r="J97" s="108">
        <v>46371</v>
      </c>
      <c r="K97" s="149" t="s">
        <v>2</v>
      </c>
      <c r="L97" s="53" t="str">
        <f t="shared" si="6"/>
        <v>CLOSED</v>
      </c>
      <c r="M97" s="59">
        <f t="shared" ca="1" si="7"/>
        <v>5</v>
      </c>
      <c r="N97" s="59">
        <f t="shared" ca="1" si="9"/>
        <v>0</v>
      </c>
      <c r="O97" s="54" t="str">
        <f t="shared" si="8"/>
        <v>IN</v>
      </c>
      <c r="P97" s="109"/>
    </row>
    <row r="98" spans="1:16" s="73" customFormat="1" ht="49.2" hidden="1" customHeight="1">
      <c r="A98" s="223">
        <f t="shared" si="5"/>
        <v>91</v>
      </c>
      <c r="B98" s="149" t="s">
        <v>1761</v>
      </c>
      <c r="C98" s="72">
        <v>0</v>
      </c>
      <c r="D98" s="149"/>
      <c r="E98" s="74" t="s">
        <v>1804</v>
      </c>
      <c r="F98" s="149" t="s">
        <v>604</v>
      </c>
      <c r="G98" s="149">
        <v>1</v>
      </c>
      <c r="H98" s="149">
        <v>5</v>
      </c>
      <c r="I98" s="108">
        <v>46366</v>
      </c>
      <c r="J98" s="108">
        <v>46371</v>
      </c>
      <c r="K98" s="149" t="s">
        <v>2</v>
      </c>
      <c r="L98" s="53" t="str">
        <f t="shared" si="6"/>
        <v>CLOSED</v>
      </c>
      <c r="M98" s="59">
        <f t="shared" ca="1" si="7"/>
        <v>5</v>
      </c>
      <c r="N98" s="59">
        <f t="shared" ca="1" si="9"/>
        <v>0</v>
      </c>
      <c r="O98" s="54" t="str">
        <f t="shared" si="8"/>
        <v>IN</v>
      </c>
      <c r="P98" s="109"/>
    </row>
    <row r="99" spans="1:16" s="73" customFormat="1" ht="49.2" hidden="1" customHeight="1">
      <c r="A99" s="72">
        <f t="shared" si="5"/>
        <v>92</v>
      </c>
      <c r="B99" s="149" t="s">
        <v>1762</v>
      </c>
      <c r="C99" s="72">
        <v>0</v>
      </c>
      <c r="D99" s="149"/>
      <c r="E99" s="74" t="s">
        <v>1800</v>
      </c>
      <c r="F99" s="74" t="s">
        <v>1805</v>
      </c>
      <c r="G99" s="149">
        <v>1</v>
      </c>
      <c r="H99" s="149">
        <v>5</v>
      </c>
      <c r="I99" s="108">
        <v>46366</v>
      </c>
      <c r="J99" s="108">
        <v>46371</v>
      </c>
      <c r="K99" s="149" t="s">
        <v>2</v>
      </c>
      <c r="L99" s="53" t="str">
        <f t="shared" si="6"/>
        <v>CLOSED</v>
      </c>
      <c r="M99" s="59">
        <f t="shared" ca="1" si="7"/>
        <v>5</v>
      </c>
      <c r="N99" s="59">
        <f t="shared" ca="1" si="9"/>
        <v>0</v>
      </c>
      <c r="O99" s="54" t="str">
        <f t="shared" si="8"/>
        <v>IN</v>
      </c>
      <c r="P99" s="109"/>
    </row>
    <row r="100" spans="1:16" s="73" customFormat="1" ht="49.2" hidden="1" customHeight="1">
      <c r="A100" s="72">
        <f t="shared" si="5"/>
        <v>93</v>
      </c>
      <c r="B100" s="149" t="s">
        <v>1763</v>
      </c>
      <c r="C100" s="72">
        <v>0</v>
      </c>
      <c r="D100" s="149"/>
      <c r="E100" s="74" t="s">
        <v>1801</v>
      </c>
      <c r="F100" s="74" t="s">
        <v>1805</v>
      </c>
      <c r="G100" s="149">
        <v>1</v>
      </c>
      <c r="H100" s="149">
        <v>5</v>
      </c>
      <c r="I100" s="108">
        <v>46366</v>
      </c>
      <c r="J100" s="108">
        <v>46371</v>
      </c>
      <c r="K100" s="149" t="s">
        <v>2</v>
      </c>
      <c r="L100" s="53" t="str">
        <f t="shared" si="6"/>
        <v>CLOSED</v>
      </c>
      <c r="M100" s="59">
        <f t="shared" ca="1" si="7"/>
        <v>5</v>
      </c>
      <c r="N100" s="59">
        <f t="shared" ca="1" si="9"/>
        <v>0</v>
      </c>
      <c r="O100" s="54" t="str">
        <f t="shared" si="8"/>
        <v>IN</v>
      </c>
      <c r="P100" s="109"/>
    </row>
    <row r="101" spans="1:16" s="73" customFormat="1" ht="49.2" hidden="1" customHeight="1">
      <c r="A101" s="72">
        <f t="shared" si="5"/>
        <v>94</v>
      </c>
      <c r="B101" s="149" t="s">
        <v>1764</v>
      </c>
      <c r="C101" s="72">
        <v>0</v>
      </c>
      <c r="D101" s="149"/>
      <c r="E101" s="74" t="s">
        <v>1802</v>
      </c>
      <c r="F101" s="74" t="s">
        <v>1805</v>
      </c>
      <c r="G101" s="149">
        <v>1</v>
      </c>
      <c r="H101" s="149">
        <v>5</v>
      </c>
      <c r="I101" s="108">
        <v>46366</v>
      </c>
      <c r="J101" s="108">
        <v>46371</v>
      </c>
      <c r="K101" s="149" t="s">
        <v>2</v>
      </c>
      <c r="L101" s="53" t="str">
        <f t="shared" si="6"/>
        <v>CLOSED</v>
      </c>
      <c r="M101" s="59">
        <f t="shared" ca="1" si="7"/>
        <v>5</v>
      </c>
      <c r="N101" s="59">
        <f t="shared" ca="1" si="9"/>
        <v>0</v>
      </c>
      <c r="O101" s="54" t="str">
        <f t="shared" si="8"/>
        <v>IN</v>
      </c>
      <c r="P101" s="109"/>
    </row>
    <row r="102" spans="1:16" s="73" customFormat="1" ht="49.2" hidden="1" customHeight="1">
      <c r="A102" s="72">
        <f t="shared" si="5"/>
        <v>95</v>
      </c>
      <c r="B102" s="149" t="s">
        <v>1765</v>
      </c>
      <c r="C102" s="72">
        <v>0</v>
      </c>
      <c r="D102" s="149"/>
      <c r="E102" s="74" t="s">
        <v>1803</v>
      </c>
      <c r="F102" s="74" t="s">
        <v>1805</v>
      </c>
      <c r="G102" s="149">
        <v>1</v>
      </c>
      <c r="H102" s="149">
        <v>5</v>
      </c>
      <c r="I102" s="108">
        <v>46366</v>
      </c>
      <c r="J102" s="108">
        <v>46371</v>
      </c>
      <c r="K102" s="149" t="s">
        <v>2</v>
      </c>
      <c r="L102" s="53" t="str">
        <f t="shared" si="6"/>
        <v>CLOSED</v>
      </c>
      <c r="M102" s="59">
        <f t="shared" ca="1" si="7"/>
        <v>5</v>
      </c>
      <c r="N102" s="59">
        <f t="shared" ca="1" si="9"/>
        <v>0</v>
      </c>
      <c r="O102" s="54" t="str">
        <f t="shared" si="8"/>
        <v>IN</v>
      </c>
      <c r="P102" s="109"/>
    </row>
    <row r="103" spans="1:16" s="73" customFormat="1" ht="49.2" hidden="1" customHeight="1">
      <c r="A103" s="72">
        <f t="shared" si="5"/>
        <v>96</v>
      </c>
      <c r="B103" s="149" t="s">
        <v>1766</v>
      </c>
      <c r="C103" s="72">
        <v>0</v>
      </c>
      <c r="D103" s="149"/>
      <c r="E103" s="74" t="s">
        <v>1793</v>
      </c>
      <c r="F103" s="74" t="s">
        <v>1805</v>
      </c>
      <c r="G103" s="149">
        <v>1</v>
      </c>
      <c r="H103" s="149">
        <v>5</v>
      </c>
      <c r="I103" s="108">
        <v>46366</v>
      </c>
      <c r="J103" s="108">
        <v>46371</v>
      </c>
      <c r="K103" s="149" t="s">
        <v>2</v>
      </c>
      <c r="L103" s="53" t="str">
        <f t="shared" si="6"/>
        <v>CLOSED</v>
      </c>
      <c r="M103" s="59">
        <f t="shared" ca="1" si="7"/>
        <v>5</v>
      </c>
      <c r="N103" s="59">
        <f t="shared" ca="1" si="9"/>
        <v>0</v>
      </c>
      <c r="O103" s="54" t="str">
        <f t="shared" si="8"/>
        <v>IN</v>
      </c>
      <c r="P103" s="109"/>
    </row>
    <row r="104" spans="1:16" s="73" customFormat="1" ht="49.2" hidden="1" customHeight="1">
      <c r="A104" s="72">
        <f t="shared" si="5"/>
        <v>97</v>
      </c>
      <c r="B104" s="149" t="s">
        <v>1767</v>
      </c>
      <c r="C104" s="72">
        <v>0</v>
      </c>
      <c r="D104" s="149"/>
      <c r="E104" s="74" t="s">
        <v>1794</v>
      </c>
      <c r="F104" s="74" t="s">
        <v>1805</v>
      </c>
      <c r="G104" s="149">
        <v>1</v>
      </c>
      <c r="H104" s="149">
        <v>5</v>
      </c>
      <c r="I104" s="108">
        <v>46366</v>
      </c>
      <c r="J104" s="108">
        <v>46371</v>
      </c>
      <c r="K104" s="149" t="s">
        <v>2</v>
      </c>
      <c r="L104" s="53" t="str">
        <f t="shared" si="6"/>
        <v>CLOSED</v>
      </c>
      <c r="M104" s="59">
        <f t="shared" ca="1" si="7"/>
        <v>5</v>
      </c>
      <c r="N104" s="59">
        <f t="shared" ca="1" si="9"/>
        <v>0</v>
      </c>
      <c r="O104" s="54" t="str">
        <f t="shared" si="8"/>
        <v>IN</v>
      </c>
      <c r="P104" s="109"/>
    </row>
    <row r="105" spans="1:16" s="73" customFormat="1" ht="49.2" hidden="1" customHeight="1">
      <c r="A105" s="72">
        <f t="shared" si="5"/>
        <v>98</v>
      </c>
      <c r="B105" s="149" t="s">
        <v>1768</v>
      </c>
      <c r="C105" s="72">
        <v>0</v>
      </c>
      <c r="D105" s="149"/>
      <c r="E105" s="110" t="s">
        <v>1806</v>
      </c>
      <c r="F105" s="149" t="s">
        <v>604</v>
      </c>
      <c r="G105" s="149">
        <v>1</v>
      </c>
      <c r="H105" s="149">
        <v>5</v>
      </c>
      <c r="I105" s="108">
        <v>46366</v>
      </c>
      <c r="J105" s="108">
        <v>46371</v>
      </c>
      <c r="K105" s="149" t="s">
        <v>2</v>
      </c>
      <c r="L105" s="53" t="str">
        <f t="shared" si="6"/>
        <v>CLOSED</v>
      </c>
      <c r="M105" s="59">
        <f t="shared" ca="1" si="7"/>
        <v>5</v>
      </c>
      <c r="N105" s="59">
        <f t="shared" ca="1" si="9"/>
        <v>0</v>
      </c>
      <c r="O105" s="54" t="str">
        <f t="shared" si="8"/>
        <v>IN</v>
      </c>
      <c r="P105" s="109"/>
    </row>
    <row r="106" spans="1:16" s="73" customFormat="1" ht="49.2" hidden="1" customHeight="1">
      <c r="A106" s="72">
        <f t="shared" si="5"/>
        <v>99</v>
      </c>
      <c r="B106" s="149" t="s">
        <v>1769</v>
      </c>
      <c r="C106" s="72">
        <v>0</v>
      </c>
      <c r="D106" s="149"/>
      <c r="E106" s="110" t="s">
        <v>1807</v>
      </c>
      <c r="F106" s="149" t="s">
        <v>604</v>
      </c>
      <c r="G106" s="149">
        <v>1</v>
      </c>
      <c r="H106" s="149">
        <v>5</v>
      </c>
      <c r="I106" s="108">
        <v>46366</v>
      </c>
      <c r="J106" s="108">
        <v>46371</v>
      </c>
      <c r="K106" s="149" t="s">
        <v>2</v>
      </c>
      <c r="L106" s="53" t="str">
        <f t="shared" si="6"/>
        <v>CLOSED</v>
      </c>
      <c r="M106" s="59">
        <f t="shared" ca="1" si="7"/>
        <v>5</v>
      </c>
      <c r="N106" s="59">
        <f t="shared" ca="1" si="9"/>
        <v>0</v>
      </c>
      <c r="O106" s="54" t="str">
        <f t="shared" si="8"/>
        <v>IN</v>
      </c>
      <c r="P106" s="109"/>
    </row>
    <row r="107" spans="1:16" s="73" customFormat="1" ht="49.2" hidden="1" customHeight="1">
      <c r="A107" s="223">
        <f t="shared" si="5"/>
        <v>100</v>
      </c>
      <c r="B107" s="149" t="s">
        <v>1770</v>
      </c>
      <c r="C107" s="72">
        <v>0</v>
      </c>
      <c r="D107" s="149"/>
      <c r="E107" s="110" t="s">
        <v>1808</v>
      </c>
      <c r="F107" s="149" t="s">
        <v>604</v>
      </c>
      <c r="G107" s="149">
        <v>1</v>
      </c>
      <c r="H107" s="149">
        <v>5</v>
      </c>
      <c r="I107" s="108">
        <v>46366</v>
      </c>
      <c r="J107" s="108">
        <v>46371</v>
      </c>
      <c r="K107" s="149" t="s">
        <v>2</v>
      </c>
      <c r="L107" s="53" t="str">
        <f t="shared" si="6"/>
        <v>CLOSED</v>
      </c>
      <c r="M107" s="59">
        <f t="shared" ca="1" si="7"/>
        <v>5</v>
      </c>
      <c r="N107" s="59">
        <f t="shared" ca="1" si="9"/>
        <v>0</v>
      </c>
      <c r="O107" s="54" t="str">
        <f t="shared" si="8"/>
        <v>IN</v>
      </c>
      <c r="P107" s="109"/>
    </row>
    <row r="108" spans="1:16" s="73" customFormat="1" ht="49.2" hidden="1" customHeight="1">
      <c r="A108" s="72">
        <f t="shared" si="5"/>
        <v>101</v>
      </c>
      <c r="B108" s="149" t="s">
        <v>1771</v>
      </c>
      <c r="C108" s="72">
        <v>0</v>
      </c>
      <c r="D108" s="149"/>
      <c r="E108" s="110" t="s">
        <v>1809</v>
      </c>
      <c r="F108" s="149" t="s">
        <v>604</v>
      </c>
      <c r="G108" s="149">
        <v>1</v>
      </c>
      <c r="H108" s="149">
        <v>5</v>
      </c>
      <c r="I108" s="108">
        <v>46366</v>
      </c>
      <c r="J108" s="108">
        <v>46371</v>
      </c>
      <c r="K108" s="149" t="s">
        <v>2</v>
      </c>
      <c r="L108" s="53" t="str">
        <f t="shared" si="6"/>
        <v>CLOSED</v>
      </c>
      <c r="M108" s="59">
        <f t="shared" ca="1" si="7"/>
        <v>5</v>
      </c>
      <c r="N108" s="59">
        <f t="shared" ca="1" si="9"/>
        <v>0</v>
      </c>
      <c r="O108" s="54" t="str">
        <f t="shared" si="8"/>
        <v>IN</v>
      </c>
      <c r="P108" s="109"/>
    </row>
    <row r="109" spans="1:16" s="73" customFormat="1" ht="49.2" hidden="1" customHeight="1">
      <c r="A109" s="72">
        <f t="shared" si="5"/>
        <v>102</v>
      </c>
      <c r="B109" s="149" t="s">
        <v>1772</v>
      </c>
      <c r="C109" s="72">
        <v>0</v>
      </c>
      <c r="D109" s="149"/>
      <c r="E109" s="110" t="s">
        <v>1810</v>
      </c>
      <c r="F109" s="149" t="s">
        <v>604</v>
      </c>
      <c r="G109" s="149">
        <v>1</v>
      </c>
      <c r="H109" s="149">
        <v>5</v>
      </c>
      <c r="I109" s="108">
        <v>46366</v>
      </c>
      <c r="J109" s="108">
        <v>46371</v>
      </c>
      <c r="K109" s="149" t="s">
        <v>2</v>
      </c>
      <c r="L109" s="53" t="str">
        <f t="shared" si="6"/>
        <v>CLOSED</v>
      </c>
      <c r="M109" s="59">
        <f t="shared" ca="1" si="7"/>
        <v>5</v>
      </c>
      <c r="N109" s="59">
        <f t="shared" ca="1" si="9"/>
        <v>0</v>
      </c>
      <c r="O109" s="54" t="str">
        <f t="shared" si="8"/>
        <v>IN</v>
      </c>
      <c r="P109" s="109"/>
    </row>
    <row r="110" spans="1:16" s="73" customFormat="1" ht="49.2" hidden="1" customHeight="1">
      <c r="A110" s="72">
        <f t="shared" si="5"/>
        <v>103</v>
      </c>
      <c r="B110" s="149" t="s">
        <v>1773</v>
      </c>
      <c r="C110" s="72">
        <v>0</v>
      </c>
      <c r="D110" s="149"/>
      <c r="E110" s="110" t="s">
        <v>1809</v>
      </c>
      <c r="F110" s="149" t="s">
        <v>604</v>
      </c>
      <c r="G110" s="149">
        <v>1</v>
      </c>
      <c r="H110" s="149">
        <v>5</v>
      </c>
      <c r="I110" s="108">
        <v>46366</v>
      </c>
      <c r="J110" s="108">
        <v>46371</v>
      </c>
      <c r="K110" s="149" t="s">
        <v>2</v>
      </c>
      <c r="L110" s="53" t="str">
        <f t="shared" si="6"/>
        <v>CLOSED</v>
      </c>
      <c r="M110" s="59">
        <f t="shared" ca="1" si="7"/>
        <v>5</v>
      </c>
      <c r="N110" s="59">
        <f t="shared" ca="1" si="9"/>
        <v>0</v>
      </c>
      <c r="O110" s="54" t="str">
        <f t="shared" si="8"/>
        <v>IN</v>
      </c>
      <c r="P110" s="109"/>
    </row>
    <row r="111" spans="1:16" s="73" customFormat="1" ht="49.2" hidden="1" customHeight="1">
      <c r="A111" s="72">
        <f t="shared" si="5"/>
        <v>104</v>
      </c>
      <c r="B111" s="149" t="s">
        <v>1774</v>
      </c>
      <c r="C111" s="72">
        <v>0</v>
      </c>
      <c r="D111" s="149"/>
      <c r="E111" s="74" t="s">
        <v>1791</v>
      </c>
      <c r="F111" s="149" t="s">
        <v>604</v>
      </c>
      <c r="G111" s="149">
        <v>1</v>
      </c>
      <c r="H111" s="149">
        <v>5</v>
      </c>
      <c r="I111" s="108">
        <v>46366</v>
      </c>
      <c r="J111" s="108">
        <v>46371</v>
      </c>
      <c r="K111" s="149" t="s">
        <v>2</v>
      </c>
      <c r="L111" s="53" t="str">
        <f t="shared" si="6"/>
        <v>CLOSED</v>
      </c>
      <c r="M111" s="59">
        <f t="shared" ca="1" si="7"/>
        <v>5</v>
      </c>
      <c r="N111" s="59">
        <f t="shared" ca="1" si="9"/>
        <v>0</v>
      </c>
      <c r="O111" s="54" t="str">
        <f t="shared" si="8"/>
        <v>IN</v>
      </c>
      <c r="P111" s="109"/>
    </row>
    <row r="112" spans="1:16" s="73" customFormat="1" ht="49.2" hidden="1" customHeight="1">
      <c r="A112" s="72">
        <f t="shared" si="5"/>
        <v>105</v>
      </c>
      <c r="B112" s="149" t="s">
        <v>1775</v>
      </c>
      <c r="C112" s="72">
        <v>0</v>
      </c>
      <c r="D112" s="149"/>
      <c r="E112" s="74" t="s">
        <v>1793</v>
      </c>
      <c r="F112" s="149" t="s">
        <v>604</v>
      </c>
      <c r="G112" s="149">
        <v>1</v>
      </c>
      <c r="H112" s="149">
        <v>5</v>
      </c>
      <c r="I112" s="108">
        <v>46366</v>
      </c>
      <c r="J112" s="108">
        <v>46371</v>
      </c>
      <c r="K112" s="149" t="s">
        <v>2</v>
      </c>
      <c r="L112" s="53" t="str">
        <f t="shared" si="6"/>
        <v>CLOSED</v>
      </c>
      <c r="M112" s="59">
        <f t="shared" ca="1" si="7"/>
        <v>5</v>
      </c>
      <c r="N112" s="59">
        <f t="shared" ca="1" si="9"/>
        <v>0</v>
      </c>
      <c r="O112" s="54" t="str">
        <f t="shared" si="8"/>
        <v>IN</v>
      </c>
      <c r="P112" s="109"/>
    </row>
    <row r="113" spans="1:16" s="73" customFormat="1" ht="49.2" hidden="1" customHeight="1">
      <c r="A113" s="72">
        <f t="shared" si="5"/>
        <v>106</v>
      </c>
      <c r="B113" s="149" t="s">
        <v>1776</v>
      </c>
      <c r="C113" s="72">
        <v>0</v>
      </c>
      <c r="D113" s="149"/>
      <c r="E113" s="74" t="s">
        <v>1794</v>
      </c>
      <c r="F113" s="149" t="s">
        <v>604</v>
      </c>
      <c r="G113" s="149">
        <v>1</v>
      </c>
      <c r="H113" s="149">
        <v>5</v>
      </c>
      <c r="I113" s="108">
        <v>46366</v>
      </c>
      <c r="J113" s="108">
        <v>46371</v>
      </c>
      <c r="K113" s="149" t="s">
        <v>2</v>
      </c>
      <c r="L113" s="53" t="str">
        <f t="shared" si="6"/>
        <v>CLOSED</v>
      </c>
      <c r="M113" s="59">
        <f t="shared" ca="1" si="7"/>
        <v>5</v>
      </c>
      <c r="N113" s="59">
        <f t="shared" ca="1" si="9"/>
        <v>0</v>
      </c>
      <c r="O113" s="54" t="str">
        <f t="shared" si="8"/>
        <v>IN</v>
      </c>
      <c r="P113" s="109"/>
    </row>
    <row r="114" spans="1:16" s="73" customFormat="1" ht="49.2" hidden="1" customHeight="1">
      <c r="A114" s="72">
        <f t="shared" si="5"/>
        <v>107</v>
      </c>
      <c r="B114" s="149" t="s">
        <v>1777</v>
      </c>
      <c r="C114" s="72">
        <v>0</v>
      </c>
      <c r="D114" s="149"/>
      <c r="E114" s="74" t="s">
        <v>1796</v>
      </c>
      <c r="F114" s="149" t="s">
        <v>604</v>
      </c>
      <c r="G114" s="149">
        <v>1</v>
      </c>
      <c r="H114" s="149">
        <v>5</v>
      </c>
      <c r="I114" s="108">
        <v>46366</v>
      </c>
      <c r="J114" s="108">
        <v>46371</v>
      </c>
      <c r="K114" s="149" t="s">
        <v>2</v>
      </c>
      <c r="L114" s="53" t="str">
        <f t="shared" si="6"/>
        <v>CLOSED</v>
      </c>
      <c r="M114" s="59">
        <f t="shared" ca="1" si="7"/>
        <v>5</v>
      </c>
      <c r="N114" s="59">
        <f t="shared" ca="1" si="9"/>
        <v>0</v>
      </c>
      <c r="O114" s="54" t="str">
        <f t="shared" si="8"/>
        <v>IN</v>
      </c>
      <c r="P114" s="109"/>
    </row>
    <row r="115" spans="1:16" s="73" customFormat="1" ht="49.2" hidden="1" customHeight="1">
      <c r="A115" s="72">
        <f t="shared" si="5"/>
        <v>108</v>
      </c>
      <c r="B115" s="149" t="s">
        <v>1778</v>
      </c>
      <c r="C115" s="72">
        <v>0</v>
      </c>
      <c r="D115" s="149"/>
      <c r="E115" s="74" t="s">
        <v>1797</v>
      </c>
      <c r="F115" s="149" t="s">
        <v>604</v>
      </c>
      <c r="G115" s="149">
        <v>1</v>
      </c>
      <c r="H115" s="149">
        <v>5</v>
      </c>
      <c r="I115" s="108">
        <v>46366</v>
      </c>
      <c r="J115" s="108">
        <v>46371</v>
      </c>
      <c r="K115" s="149" t="s">
        <v>2</v>
      </c>
      <c r="L115" s="53" t="str">
        <f t="shared" si="6"/>
        <v>CLOSED</v>
      </c>
      <c r="M115" s="59">
        <f t="shared" ca="1" si="7"/>
        <v>5</v>
      </c>
      <c r="N115" s="59">
        <f t="shared" ca="1" si="9"/>
        <v>0</v>
      </c>
      <c r="O115" s="54" t="str">
        <f t="shared" si="8"/>
        <v>IN</v>
      </c>
      <c r="P115" s="109"/>
    </row>
    <row r="116" spans="1:16" s="73" customFormat="1" ht="49.2" hidden="1" customHeight="1">
      <c r="A116" s="223">
        <f t="shared" si="5"/>
        <v>109</v>
      </c>
      <c r="B116" s="149" t="s">
        <v>1779</v>
      </c>
      <c r="C116" s="72">
        <v>0</v>
      </c>
      <c r="D116" s="149"/>
      <c r="E116" s="74" t="s">
        <v>1798</v>
      </c>
      <c r="F116" s="149" t="s">
        <v>604</v>
      </c>
      <c r="G116" s="149">
        <v>1</v>
      </c>
      <c r="H116" s="149">
        <v>5</v>
      </c>
      <c r="I116" s="108">
        <v>46366</v>
      </c>
      <c r="J116" s="108">
        <v>46371</v>
      </c>
      <c r="K116" s="149" t="s">
        <v>2</v>
      </c>
      <c r="L116" s="53" t="str">
        <f t="shared" si="6"/>
        <v>CLOSED</v>
      </c>
      <c r="M116" s="59">
        <f t="shared" ca="1" si="7"/>
        <v>5</v>
      </c>
      <c r="N116" s="59">
        <f t="shared" ca="1" si="9"/>
        <v>0</v>
      </c>
      <c r="O116" s="54" t="str">
        <f t="shared" si="8"/>
        <v>IN</v>
      </c>
      <c r="P116" s="109"/>
    </row>
    <row r="117" spans="1:16" s="73" customFormat="1" ht="49.2" hidden="1" customHeight="1">
      <c r="A117" s="72">
        <f t="shared" si="5"/>
        <v>110</v>
      </c>
      <c r="B117" s="149" t="s">
        <v>1780</v>
      </c>
      <c r="C117" s="72">
        <v>0</v>
      </c>
      <c r="D117" s="149"/>
      <c r="E117" s="74" t="s">
        <v>1799</v>
      </c>
      <c r="F117" s="149" t="s">
        <v>604</v>
      </c>
      <c r="G117" s="149">
        <v>1</v>
      </c>
      <c r="H117" s="149">
        <v>5</v>
      </c>
      <c r="I117" s="108">
        <v>46366</v>
      </c>
      <c r="J117" s="108">
        <v>46371</v>
      </c>
      <c r="K117" s="149" t="s">
        <v>2</v>
      </c>
      <c r="L117" s="53" t="str">
        <f t="shared" si="6"/>
        <v>CLOSED</v>
      </c>
      <c r="M117" s="59">
        <f t="shared" ca="1" si="7"/>
        <v>5</v>
      </c>
      <c r="N117" s="59">
        <f t="shared" ca="1" si="9"/>
        <v>0</v>
      </c>
      <c r="O117" s="54" t="str">
        <f t="shared" si="8"/>
        <v>IN</v>
      </c>
      <c r="P117" s="109"/>
    </row>
    <row r="118" spans="1:16" s="73" customFormat="1" ht="49.2" hidden="1" customHeight="1">
      <c r="A118" s="72">
        <f t="shared" si="5"/>
        <v>111</v>
      </c>
      <c r="B118" s="149" t="s">
        <v>1781</v>
      </c>
      <c r="C118" s="72">
        <v>0</v>
      </c>
      <c r="D118" s="149"/>
      <c r="E118" s="74" t="s">
        <v>1800</v>
      </c>
      <c r="F118" s="149" t="s">
        <v>604</v>
      </c>
      <c r="G118" s="149">
        <v>1</v>
      </c>
      <c r="H118" s="149">
        <v>5</v>
      </c>
      <c r="I118" s="108">
        <v>46366</v>
      </c>
      <c r="J118" s="108">
        <v>46371</v>
      </c>
      <c r="K118" s="149" t="s">
        <v>2</v>
      </c>
      <c r="L118" s="53" t="str">
        <f t="shared" si="6"/>
        <v>CLOSED</v>
      </c>
      <c r="M118" s="59">
        <f t="shared" ca="1" si="7"/>
        <v>5</v>
      </c>
      <c r="N118" s="59">
        <f t="shared" ca="1" si="9"/>
        <v>0</v>
      </c>
      <c r="O118" s="54" t="str">
        <f t="shared" si="8"/>
        <v>IN</v>
      </c>
      <c r="P118" s="109"/>
    </row>
    <row r="119" spans="1:16" s="73" customFormat="1" ht="49.2" hidden="1" customHeight="1">
      <c r="A119" s="72">
        <f t="shared" si="5"/>
        <v>112</v>
      </c>
      <c r="B119" s="149" t="s">
        <v>1782</v>
      </c>
      <c r="C119" s="72">
        <v>0</v>
      </c>
      <c r="D119" s="149"/>
      <c r="E119" s="74" t="s">
        <v>1801</v>
      </c>
      <c r="F119" s="149" t="s">
        <v>604</v>
      </c>
      <c r="G119" s="149">
        <v>1</v>
      </c>
      <c r="H119" s="149">
        <v>5</v>
      </c>
      <c r="I119" s="108">
        <v>46366</v>
      </c>
      <c r="J119" s="108">
        <v>46371</v>
      </c>
      <c r="K119" s="149" t="s">
        <v>2</v>
      </c>
      <c r="L119" s="53" t="str">
        <f t="shared" si="6"/>
        <v>CLOSED</v>
      </c>
      <c r="M119" s="59">
        <f t="shared" ca="1" si="7"/>
        <v>5</v>
      </c>
      <c r="N119" s="59">
        <f t="shared" ca="1" si="9"/>
        <v>0</v>
      </c>
      <c r="O119" s="54" t="str">
        <f t="shared" si="8"/>
        <v>IN</v>
      </c>
      <c r="P119" s="109"/>
    </row>
    <row r="120" spans="1:16" s="73" customFormat="1" ht="49.2" hidden="1" customHeight="1">
      <c r="A120" s="72">
        <f t="shared" si="5"/>
        <v>113</v>
      </c>
      <c r="B120" s="149" t="s">
        <v>1783</v>
      </c>
      <c r="C120" s="72">
        <v>0</v>
      </c>
      <c r="D120" s="149"/>
      <c r="E120" s="74" t="s">
        <v>1802</v>
      </c>
      <c r="F120" s="149" t="s">
        <v>604</v>
      </c>
      <c r="G120" s="149">
        <v>1</v>
      </c>
      <c r="H120" s="149">
        <v>5</v>
      </c>
      <c r="I120" s="108">
        <v>46366</v>
      </c>
      <c r="J120" s="108">
        <v>46371</v>
      </c>
      <c r="K120" s="149" t="s">
        <v>2</v>
      </c>
      <c r="L120" s="53" t="str">
        <f t="shared" si="6"/>
        <v>CLOSED</v>
      </c>
      <c r="M120" s="59">
        <f t="shared" ca="1" si="7"/>
        <v>5</v>
      </c>
      <c r="N120" s="59">
        <f t="shared" ca="1" si="9"/>
        <v>0</v>
      </c>
      <c r="O120" s="54" t="str">
        <f t="shared" si="8"/>
        <v>IN</v>
      </c>
      <c r="P120" s="109"/>
    </row>
    <row r="121" spans="1:16" s="73" customFormat="1" ht="49.2" hidden="1" customHeight="1">
      <c r="A121" s="72">
        <f t="shared" si="5"/>
        <v>114</v>
      </c>
      <c r="B121" s="149" t="s">
        <v>1784</v>
      </c>
      <c r="C121" s="72">
        <v>0</v>
      </c>
      <c r="D121" s="149"/>
      <c r="E121" s="74" t="s">
        <v>1803</v>
      </c>
      <c r="F121" s="149" t="s">
        <v>604</v>
      </c>
      <c r="G121" s="149">
        <v>1</v>
      </c>
      <c r="H121" s="149">
        <v>5</v>
      </c>
      <c r="I121" s="108">
        <v>46366</v>
      </c>
      <c r="J121" s="108">
        <v>46371</v>
      </c>
      <c r="K121" s="149" t="s">
        <v>2</v>
      </c>
      <c r="L121" s="53" t="str">
        <f t="shared" si="6"/>
        <v>CLOSED</v>
      </c>
      <c r="M121" s="59">
        <f t="shared" ca="1" si="7"/>
        <v>5</v>
      </c>
      <c r="N121" s="59">
        <f t="shared" ca="1" si="9"/>
        <v>0</v>
      </c>
      <c r="O121" s="54" t="str">
        <f t="shared" si="8"/>
        <v>IN</v>
      </c>
      <c r="P121" s="109"/>
    </row>
    <row r="122" spans="1:16" s="73" customFormat="1" ht="49.2" hidden="1" customHeight="1">
      <c r="A122" s="72">
        <f t="shared" si="5"/>
        <v>115</v>
      </c>
      <c r="B122" s="149" t="s">
        <v>1785</v>
      </c>
      <c r="C122" s="72">
        <v>0</v>
      </c>
      <c r="D122" s="149"/>
      <c r="E122" s="74" t="s">
        <v>1804</v>
      </c>
      <c r="F122" s="149" t="s">
        <v>604</v>
      </c>
      <c r="G122" s="149">
        <v>1</v>
      </c>
      <c r="H122" s="149">
        <v>5</v>
      </c>
      <c r="I122" s="108">
        <v>46366</v>
      </c>
      <c r="J122" s="108">
        <v>46371</v>
      </c>
      <c r="K122" s="149" t="s">
        <v>2</v>
      </c>
      <c r="L122" s="53" t="str">
        <f t="shared" si="6"/>
        <v>CLOSED</v>
      </c>
      <c r="M122" s="59">
        <f t="shared" ca="1" si="7"/>
        <v>5</v>
      </c>
      <c r="N122" s="59">
        <f t="shared" ca="1" si="9"/>
        <v>0</v>
      </c>
      <c r="O122" s="54" t="str">
        <f t="shared" si="8"/>
        <v>IN</v>
      </c>
      <c r="P122" s="109"/>
    </row>
    <row r="123" spans="1:16" s="73" customFormat="1" ht="49.2" hidden="1" customHeight="1">
      <c r="A123" s="72">
        <f t="shared" si="5"/>
        <v>116</v>
      </c>
      <c r="B123" s="149" t="s">
        <v>1786</v>
      </c>
      <c r="C123" s="72">
        <v>0</v>
      </c>
      <c r="D123" s="149"/>
      <c r="E123" s="74" t="s">
        <v>1800</v>
      </c>
      <c r="F123" s="149" t="s">
        <v>604</v>
      </c>
      <c r="G123" s="149">
        <v>1</v>
      </c>
      <c r="H123" s="149">
        <v>5</v>
      </c>
      <c r="I123" s="108">
        <v>46366</v>
      </c>
      <c r="J123" s="108">
        <v>46371</v>
      </c>
      <c r="K123" s="149" t="s">
        <v>2</v>
      </c>
      <c r="L123" s="53" t="str">
        <f t="shared" si="6"/>
        <v>CLOSED</v>
      </c>
      <c r="M123" s="59">
        <f t="shared" ca="1" si="7"/>
        <v>5</v>
      </c>
      <c r="N123" s="59">
        <f t="shared" ca="1" si="9"/>
        <v>0</v>
      </c>
      <c r="O123" s="54" t="str">
        <f t="shared" si="8"/>
        <v>IN</v>
      </c>
      <c r="P123" s="109"/>
    </row>
    <row r="124" spans="1:16" s="73" customFormat="1" ht="49.2" hidden="1" customHeight="1">
      <c r="A124" s="72">
        <f t="shared" si="5"/>
        <v>117</v>
      </c>
      <c r="B124" s="149" t="s">
        <v>1787</v>
      </c>
      <c r="C124" s="72">
        <v>0</v>
      </c>
      <c r="D124" s="149"/>
      <c r="E124" s="74" t="s">
        <v>1801</v>
      </c>
      <c r="F124" s="149" t="s">
        <v>604</v>
      </c>
      <c r="G124" s="149">
        <v>1</v>
      </c>
      <c r="H124" s="149">
        <v>5</v>
      </c>
      <c r="I124" s="108">
        <v>46366</v>
      </c>
      <c r="J124" s="108">
        <v>46371</v>
      </c>
      <c r="K124" s="149" t="s">
        <v>2</v>
      </c>
      <c r="L124" s="53" t="str">
        <f t="shared" si="6"/>
        <v>CLOSED</v>
      </c>
      <c r="M124" s="59">
        <f t="shared" ca="1" si="7"/>
        <v>5</v>
      </c>
      <c r="N124" s="59">
        <f t="shared" ca="1" si="9"/>
        <v>0</v>
      </c>
      <c r="O124" s="54" t="str">
        <f t="shared" si="8"/>
        <v>IN</v>
      </c>
      <c r="P124" s="109"/>
    </row>
    <row r="125" spans="1:16" s="73" customFormat="1" ht="49.2" hidden="1" customHeight="1">
      <c r="A125" s="223">
        <f t="shared" si="5"/>
        <v>118</v>
      </c>
      <c r="B125" s="149" t="s">
        <v>1788</v>
      </c>
      <c r="C125" s="72">
        <v>0</v>
      </c>
      <c r="D125" s="149"/>
      <c r="E125" s="74" t="s">
        <v>1802</v>
      </c>
      <c r="F125" s="149" t="s">
        <v>604</v>
      </c>
      <c r="G125" s="149">
        <v>1</v>
      </c>
      <c r="H125" s="149">
        <v>5</v>
      </c>
      <c r="I125" s="108">
        <v>46366</v>
      </c>
      <c r="J125" s="108">
        <v>46371</v>
      </c>
      <c r="K125" s="149" t="s">
        <v>2</v>
      </c>
      <c r="L125" s="53" t="str">
        <f t="shared" si="6"/>
        <v>CLOSED</v>
      </c>
      <c r="M125" s="59">
        <f t="shared" ca="1" si="7"/>
        <v>5</v>
      </c>
      <c r="N125" s="59">
        <f t="shared" ca="1" si="9"/>
        <v>0</v>
      </c>
      <c r="O125" s="54" t="str">
        <f t="shared" si="8"/>
        <v>IN</v>
      </c>
      <c r="P125" s="109"/>
    </row>
    <row r="126" spans="1:16" s="73" customFormat="1" ht="49.2" hidden="1" customHeight="1">
      <c r="A126" s="72">
        <f t="shared" si="5"/>
        <v>119</v>
      </c>
      <c r="B126" s="149" t="s">
        <v>1789</v>
      </c>
      <c r="C126" s="72">
        <v>0</v>
      </c>
      <c r="D126" s="149"/>
      <c r="E126" s="74" t="s">
        <v>1803</v>
      </c>
      <c r="F126" s="149" t="s">
        <v>604</v>
      </c>
      <c r="G126" s="149">
        <v>1</v>
      </c>
      <c r="H126" s="149">
        <v>5</v>
      </c>
      <c r="I126" s="108">
        <v>46366</v>
      </c>
      <c r="J126" s="108">
        <v>46371</v>
      </c>
      <c r="K126" s="149" t="s">
        <v>2</v>
      </c>
      <c r="L126" s="53" t="str">
        <f t="shared" si="6"/>
        <v>CLOSED</v>
      </c>
      <c r="M126" s="59">
        <f t="shared" ca="1" si="7"/>
        <v>5</v>
      </c>
      <c r="N126" s="59">
        <f t="shared" ca="1" si="9"/>
        <v>0</v>
      </c>
      <c r="O126" s="54" t="str">
        <f t="shared" si="8"/>
        <v>IN</v>
      </c>
      <c r="P126" s="109"/>
    </row>
    <row r="127" spans="1:16" s="73" customFormat="1" ht="49.2" hidden="1" customHeight="1">
      <c r="A127" s="72">
        <f t="shared" si="5"/>
        <v>120</v>
      </c>
      <c r="B127" s="149" t="s">
        <v>1790</v>
      </c>
      <c r="C127" s="72">
        <v>0</v>
      </c>
      <c r="D127" s="149"/>
      <c r="E127" s="74" t="s">
        <v>1793</v>
      </c>
      <c r="F127" s="149" t="s">
        <v>604</v>
      </c>
      <c r="G127" s="149">
        <v>1</v>
      </c>
      <c r="H127" s="149">
        <v>5</v>
      </c>
      <c r="I127" s="108">
        <v>46366</v>
      </c>
      <c r="J127" s="108">
        <v>46371</v>
      </c>
      <c r="K127" s="149" t="s">
        <v>2</v>
      </c>
      <c r="L127" s="53" t="str">
        <f t="shared" si="6"/>
        <v>CLOSED</v>
      </c>
      <c r="M127" s="59">
        <f t="shared" ca="1" si="7"/>
        <v>5</v>
      </c>
      <c r="N127" s="59">
        <f t="shared" ca="1" si="9"/>
        <v>0</v>
      </c>
      <c r="O127" s="54" t="str">
        <f t="shared" si="8"/>
        <v>IN</v>
      </c>
      <c r="P127" s="109"/>
    </row>
    <row r="128" spans="1:16" s="76" customFormat="1" ht="49.2" hidden="1" customHeight="1">
      <c r="A128" s="72">
        <f t="shared" si="5"/>
        <v>121</v>
      </c>
      <c r="B128" s="149" t="s">
        <v>1811</v>
      </c>
      <c r="C128" s="72">
        <v>0</v>
      </c>
      <c r="D128" s="149"/>
      <c r="E128" s="74" t="s">
        <v>1842</v>
      </c>
      <c r="F128" s="149" t="s">
        <v>1792</v>
      </c>
      <c r="G128" s="149"/>
      <c r="H128" s="149"/>
      <c r="I128" s="108">
        <v>46370</v>
      </c>
      <c r="J128" s="108">
        <v>46371</v>
      </c>
      <c r="K128" s="149" t="s">
        <v>2</v>
      </c>
      <c r="L128" s="53" t="str">
        <f t="shared" si="6"/>
        <v>CLOSED</v>
      </c>
      <c r="M128" s="59">
        <f t="shared" ca="1" si="7"/>
        <v>1</v>
      </c>
      <c r="N128" s="59">
        <f t="shared" ca="1" si="9"/>
        <v>0</v>
      </c>
      <c r="O128" s="54" t="str">
        <f t="shared" si="8"/>
        <v>IN</v>
      </c>
      <c r="P128" s="75"/>
    </row>
    <row r="129" spans="1:16" s="76" customFormat="1" ht="49.2" hidden="1" customHeight="1">
      <c r="A129" s="72">
        <f t="shared" si="5"/>
        <v>122</v>
      </c>
      <c r="B129" s="149" t="s">
        <v>1812</v>
      </c>
      <c r="C129" s="72">
        <v>0</v>
      </c>
      <c r="D129" s="149"/>
      <c r="E129" s="74" t="s">
        <v>1843</v>
      </c>
      <c r="F129" s="149" t="s">
        <v>1792</v>
      </c>
      <c r="G129" s="149"/>
      <c r="H129" s="149"/>
      <c r="I129" s="108">
        <v>46370</v>
      </c>
      <c r="J129" s="108">
        <v>46371</v>
      </c>
      <c r="K129" s="149" t="s">
        <v>2</v>
      </c>
      <c r="L129" s="53" t="str">
        <f t="shared" si="6"/>
        <v>CLOSED</v>
      </c>
      <c r="M129" s="59">
        <f t="shared" ca="1" si="7"/>
        <v>1</v>
      </c>
      <c r="N129" s="59">
        <f t="shared" ca="1" si="9"/>
        <v>0</v>
      </c>
      <c r="O129" s="54" t="str">
        <f t="shared" si="8"/>
        <v>IN</v>
      </c>
      <c r="P129" s="75"/>
    </row>
    <row r="130" spans="1:16" s="76" customFormat="1" ht="49.2" hidden="1" customHeight="1">
      <c r="A130" s="72">
        <f t="shared" si="5"/>
        <v>123</v>
      </c>
      <c r="B130" s="149" t="s">
        <v>1813</v>
      </c>
      <c r="C130" s="72">
        <v>0</v>
      </c>
      <c r="D130" s="149"/>
      <c r="E130" s="74" t="s">
        <v>1844</v>
      </c>
      <c r="F130" s="149" t="s">
        <v>1792</v>
      </c>
      <c r="G130" s="149"/>
      <c r="H130" s="149"/>
      <c r="I130" s="108">
        <v>46370</v>
      </c>
      <c r="J130" s="108">
        <v>46371</v>
      </c>
      <c r="K130" s="149" t="s">
        <v>2</v>
      </c>
      <c r="L130" s="53" t="str">
        <f t="shared" si="6"/>
        <v>CLOSED</v>
      </c>
      <c r="M130" s="59">
        <f t="shared" ca="1" si="7"/>
        <v>1</v>
      </c>
      <c r="N130" s="59">
        <f t="shared" ca="1" si="9"/>
        <v>0</v>
      </c>
      <c r="O130" s="54" t="str">
        <f t="shared" si="8"/>
        <v>IN</v>
      </c>
      <c r="P130" s="75"/>
    </row>
    <row r="131" spans="1:16" s="76" customFormat="1" ht="49.2" hidden="1" customHeight="1">
      <c r="A131" s="72">
        <f t="shared" si="5"/>
        <v>124</v>
      </c>
      <c r="B131" s="149" t="s">
        <v>1814</v>
      </c>
      <c r="C131" s="72">
        <v>0</v>
      </c>
      <c r="D131" s="149"/>
      <c r="E131" s="74" t="s">
        <v>1845</v>
      </c>
      <c r="F131" s="149" t="s">
        <v>1792</v>
      </c>
      <c r="G131" s="149"/>
      <c r="H131" s="149"/>
      <c r="I131" s="108">
        <v>46370</v>
      </c>
      <c r="J131" s="108">
        <v>46371</v>
      </c>
      <c r="K131" s="149" t="s">
        <v>2</v>
      </c>
      <c r="L131" s="53" t="str">
        <f t="shared" si="6"/>
        <v>CLOSED</v>
      </c>
      <c r="M131" s="59">
        <f t="shared" ca="1" si="7"/>
        <v>1</v>
      </c>
      <c r="N131" s="59">
        <f t="shared" ca="1" si="9"/>
        <v>0</v>
      </c>
      <c r="O131" s="54" t="str">
        <f t="shared" si="8"/>
        <v>IN</v>
      </c>
      <c r="P131" s="75"/>
    </row>
    <row r="132" spans="1:16" s="76" customFormat="1" ht="49.2" hidden="1" customHeight="1">
      <c r="A132" s="72">
        <f t="shared" si="5"/>
        <v>125</v>
      </c>
      <c r="B132" s="149" t="s">
        <v>1815</v>
      </c>
      <c r="C132" s="72">
        <v>0</v>
      </c>
      <c r="D132" s="149"/>
      <c r="E132" s="74" t="s">
        <v>1846</v>
      </c>
      <c r="F132" s="149" t="s">
        <v>1792</v>
      </c>
      <c r="G132" s="149"/>
      <c r="H132" s="149"/>
      <c r="I132" s="108">
        <v>46370</v>
      </c>
      <c r="J132" s="108">
        <v>46371</v>
      </c>
      <c r="K132" s="149" t="s">
        <v>2</v>
      </c>
      <c r="L132" s="53" t="str">
        <f t="shared" si="6"/>
        <v>CLOSED</v>
      </c>
      <c r="M132" s="59">
        <f t="shared" ca="1" si="7"/>
        <v>1</v>
      </c>
      <c r="N132" s="59">
        <f t="shared" ca="1" si="9"/>
        <v>0</v>
      </c>
      <c r="O132" s="54" t="str">
        <f t="shared" si="8"/>
        <v>IN</v>
      </c>
      <c r="P132" s="75"/>
    </row>
    <row r="133" spans="1:16" s="76" customFormat="1" ht="49.2" hidden="1" customHeight="1">
      <c r="A133" s="72">
        <f t="shared" si="5"/>
        <v>126</v>
      </c>
      <c r="B133" s="149" t="s">
        <v>1816</v>
      </c>
      <c r="C133" s="72">
        <v>0</v>
      </c>
      <c r="D133" s="149"/>
      <c r="E133" s="74" t="s">
        <v>1847</v>
      </c>
      <c r="F133" s="149" t="s">
        <v>1792</v>
      </c>
      <c r="G133" s="149"/>
      <c r="H133" s="149"/>
      <c r="I133" s="108">
        <v>46370</v>
      </c>
      <c r="J133" s="108">
        <v>46371</v>
      </c>
      <c r="K133" s="149" t="s">
        <v>2</v>
      </c>
      <c r="L133" s="53" t="str">
        <f t="shared" si="6"/>
        <v>CLOSED</v>
      </c>
      <c r="M133" s="59">
        <f t="shared" ca="1" si="7"/>
        <v>1</v>
      </c>
      <c r="N133" s="59">
        <f t="shared" ca="1" si="9"/>
        <v>0</v>
      </c>
      <c r="O133" s="54" t="str">
        <f t="shared" si="8"/>
        <v>IN</v>
      </c>
      <c r="P133" s="75"/>
    </row>
    <row r="134" spans="1:16" s="76" customFormat="1" ht="49.2" hidden="1" customHeight="1">
      <c r="A134" s="223">
        <f t="shared" si="5"/>
        <v>127</v>
      </c>
      <c r="B134" s="149" t="s">
        <v>1817</v>
      </c>
      <c r="C134" s="72">
        <v>0</v>
      </c>
      <c r="D134" s="149"/>
      <c r="E134" s="74" t="s">
        <v>1848</v>
      </c>
      <c r="F134" s="149" t="s">
        <v>1792</v>
      </c>
      <c r="G134" s="149"/>
      <c r="H134" s="149"/>
      <c r="I134" s="108">
        <v>46370</v>
      </c>
      <c r="J134" s="108">
        <v>46371</v>
      </c>
      <c r="K134" s="149" t="s">
        <v>2</v>
      </c>
      <c r="L134" s="53" t="str">
        <f t="shared" si="6"/>
        <v>CLOSED</v>
      </c>
      <c r="M134" s="59">
        <f t="shared" ca="1" si="7"/>
        <v>1</v>
      </c>
      <c r="N134" s="59">
        <f t="shared" ca="1" si="9"/>
        <v>0</v>
      </c>
      <c r="O134" s="54" t="str">
        <f t="shared" si="8"/>
        <v>IN</v>
      </c>
      <c r="P134" s="75"/>
    </row>
    <row r="135" spans="1:16" s="76" customFormat="1" ht="49.2" hidden="1" customHeight="1">
      <c r="A135" s="72">
        <f t="shared" si="5"/>
        <v>128</v>
      </c>
      <c r="B135" s="149" t="s">
        <v>1818</v>
      </c>
      <c r="C135" s="72">
        <v>0</v>
      </c>
      <c r="D135" s="149"/>
      <c r="E135" s="74" t="s">
        <v>1849</v>
      </c>
      <c r="F135" s="149" t="s">
        <v>1792</v>
      </c>
      <c r="G135" s="149"/>
      <c r="H135" s="149"/>
      <c r="I135" s="108">
        <v>46370</v>
      </c>
      <c r="J135" s="108">
        <v>46371</v>
      </c>
      <c r="K135" s="149" t="s">
        <v>2</v>
      </c>
      <c r="L135" s="53" t="str">
        <f t="shared" si="6"/>
        <v>CLOSED</v>
      </c>
      <c r="M135" s="59">
        <f t="shared" ca="1" si="7"/>
        <v>1</v>
      </c>
      <c r="N135" s="59">
        <f t="shared" ca="1" si="9"/>
        <v>0</v>
      </c>
      <c r="O135" s="54" t="str">
        <f t="shared" si="8"/>
        <v>IN</v>
      </c>
      <c r="P135" s="75"/>
    </row>
    <row r="136" spans="1:16" s="76" customFormat="1" ht="49.2" hidden="1" customHeight="1">
      <c r="A136" s="72">
        <f t="shared" ref="A136:A199" si="10">ROW(A129)</f>
        <v>129</v>
      </c>
      <c r="B136" s="149" t="s">
        <v>1819</v>
      </c>
      <c r="C136" s="72">
        <v>0</v>
      </c>
      <c r="D136" s="149"/>
      <c r="E136" s="74" t="s">
        <v>1850</v>
      </c>
      <c r="F136" s="149" t="s">
        <v>1792</v>
      </c>
      <c r="G136" s="149"/>
      <c r="H136" s="149"/>
      <c r="I136" s="108">
        <v>46370</v>
      </c>
      <c r="J136" s="108">
        <v>46371</v>
      </c>
      <c r="K136" s="149" t="s">
        <v>2</v>
      </c>
      <c r="L136" s="53" t="str">
        <f t="shared" si="6"/>
        <v>CLOSED</v>
      </c>
      <c r="M136" s="59">
        <f t="shared" ca="1" si="7"/>
        <v>1</v>
      </c>
      <c r="N136" s="59">
        <f t="shared" ca="1" si="9"/>
        <v>0</v>
      </c>
      <c r="O136" s="54" t="str">
        <f t="shared" si="8"/>
        <v>IN</v>
      </c>
      <c r="P136" s="75"/>
    </row>
    <row r="137" spans="1:16" s="76" customFormat="1" ht="49.2" hidden="1" customHeight="1">
      <c r="A137" s="72">
        <f t="shared" si="10"/>
        <v>130</v>
      </c>
      <c r="B137" s="149" t="s">
        <v>1820</v>
      </c>
      <c r="C137" s="72">
        <v>0</v>
      </c>
      <c r="D137" s="149"/>
      <c r="E137" s="149" t="s">
        <v>1851</v>
      </c>
      <c r="F137" s="149" t="s">
        <v>604</v>
      </c>
      <c r="G137" s="149"/>
      <c r="H137" s="149"/>
      <c r="I137" s="108">
        <v>46370</v>
      </c>
      <c r="J137" s="108">
        <v>46371</v>
      </c>
      <c r="K137" s="149" t="s">
        <v>2</v>
      </c>
      <c r="L137" s="53" t="str">
        <f t="shared" si="6"/>
        <v>CLOSED</v>
      </c>
      <c r="M137" s="59">
        <f t="shared" ca="1" si="7"/>
        <v>1</v>
      </c>
      <c r="N137" s="59">
        <f t="shared" ca="1" si="9"/>
        <v>0</v>
      </c>
      <c r="O137" s="54" t="str">
        <f t="shared" si="8"/>
        <v>IN</v>
      </c>
      <c r="P137" s="75"/>
    </row>
    <row r="138" spans="1:16" s="76" customFormat="1" ht="49.2" hidden="1" customHeight="1">
      <c r="A138" s="72">
        <f t="shared" si="10"/>
        <v>131</v>
      </c>
      <c r="B138" s="149" t="s">
        <v>1821</v>
      </c>
      <c r="C138" s="72">
        <v>0</v>
      </c>
      <c r="D138" s="149"/>
      <c r="E138" s="149" t="s">
        <v>1852</v>
      </c>
      <c r="F138" s="149" t="s">
        <v>604</v>
      </c>
      <c r="G138" s="149"/>
      <c r="H138" s="149"/>
      <c r="I138" s="108">
        <v>46370</v>
      </c>
      <c r="J138" s="108">
        <v>46371</v>
      </c>
      <c r="K138" s="149" t="s">
        <v>2</v>
      </c>
      <c r="L138" s="53" t="str">
        <f t="shared" si="6"/>
        <v>CLOSED</v>
      </c>
      <c r="M138" s="59">
        <f t="shared" ca="1" si="7"/>
        <v>1</v>
      </c>
      <c r="N138" s="59">
        <f t="shared" ca="1" si="9"/>
        <v>0</v>
      </c>
      <c r="O138" s="54" t="str">
        <f t="shared" si="8"/>
        <v>IN</v>
      </c>
      <c r="P138" s="75"/>
    </row>
    <row r="139" spans="1:16" s="76" customFormat="1" ht="49.2" hidden="1" customHeight="1">
      <c r="A139" s="72">
        <f t="shared" si="10"/>
        <v>132</v>
      </c>
      <c r="B139" s="149" t="s">
        <v>1822</v>
      </c>
      <c r="C139" s="72">
        <v>0</v>
      </c>
      <c r="D139" s="149"/>
      <c r="E139" s="149" t="s">
        <v>1853</v>
      </c>
      <c r="F139" s="149" t="s">
        <v>604</v>
      </c>
      <c r="G139" s="149"/>
      <c r="H139" s="149"/>
      <c r="I139" s="108">
        <v>46370</v>
      </c>
      <c r="J139" s="108">
        <v>46371</v>
      </c>
      <c r="K139" s="149" t="s">
        <v>2</v>
      </c>
      <c r="L139" s="53" t="str">
        <f t="shared" si="6"/>
        <v>CLOSED</v>
      </c>
      <c r="M139" s="59">
        <f t="shared" ca="1" si="7"/>
        <v>1</v>
      </c>
      <c r="N139" s="59">
        <f t="shared" ca="1" si="9"/>
        <v>0</v>
      </c>
      <c r="O139" s="54" t="str">
        <f t="shared" si="8"/>
        <v>IN</v>
      </c>
      <c r="P139" s="75"/>
    </row>
    <row r="140" spans="1:16" s="76" customFormat="1" ht="49.2" hidden="1" customHeight="1">
      <c r="A140" s="72">
        <f t="shared" si="10"/>
        <v>133</v>
      </c>
      <c r="B140" s="149" t="s">
        <v>1823</v>
      </c>
      <c r="C140" s="72">
        <v>0</v>
      </c>
      <c r="D140" s="149"/>
      <c r="E140" s="149" t="s">
        <v>1854</v>
      </c>
      <c r="F140" s="149" t="s">
        <v>604</v>
      </c>
      <c r="G140" s="149"/>
      <c r="H140" s="149"/>
      <c r="I140" s="108">
        <v>46370</v>
      </c>
      <c r="J140" s="108">
        <v>46371</v>
      </c>
      <c r="K140" s="149" t="s">
        <v>2</v>
      </c>
      <c r="L140" s="53" t="str">
        <f t="shared" si="6"/>
        <v>CLOSED</v>
      </c>
      <c r="M140" s="59">
        <f t="shared" ca="1" si="7"/>
        <v>1</v>
      </c>
      <c r="N140" s="59">
        <f t="shared" ca="1" si="9"/>
        <v>0</v>
      </c>
      <c r="O140" s="54" t="str">
        <f t="shared" si="8"/>
        <v>IN</v>
      </c>
      <c r="P140" s="75"/>
    </row>
    <row r="141" spans="1:16" s="76" customFormat="1" ht="49.2" hidden="1" customHeight="1">
      <c r="A141" s="72">
        <f t="shared" si="10"/>
        <v>134</v>
      </c>
      <c r="B141" s="149" t="s">
        <v>1824</v>
      </c>
      <c r="C141" s="72">
        <v>0</v>
      </c>
      <c r="D141" s="149"/>
      <c r="E141" s="149" t="s">
        <v>1855</v>
      </c>
      <c r="F141" s="149" t="s">
        <v>604</v>
      </c>
      <c r="G141" s="149"/>
      <c r="H141" s="149"/>
      <c r="I141" s="108">
        <v>46370</v>
      </c>
      <c r="J141" s="108">
        <v>46371</v>
      </c>
      <c r="K141" s="149" t="s">
        <v>2</v>
      </c>
      <c r="L141" s="53" t="str">
        <f t="shared" si="6"/>
        <v>CLOSED</v>
      </c>
      <c r="M141" s="59">
        <f t="shared" ca="1" si="7"/>
        <v>1</v>
      </c>
      <c r="N141" s="59">
        <f t="shared" ca="1" si="9"/>
        <v>0</v>
      </c>
      <c r="O141" s="54" t="str">
        <f t="shared" si="8"/>
        <v>IN</v>
      </c>
      <c r="P141" s="75"/>
    </row>
    <row r="142" spans="1:16" s="76" customFormat="1" ht="49.2" hidden="1" customHeight="1">
      <c r="A142" s="72">
        <f t="shared" si="10"/>
        <v>135</v>
      </c>
      <c r="B142" s="149" t="s">
        <v>1825</v>
      </c>
      <c r="C142" s="72">
        <v>0</v>
      </c>
      <c r="D142" s="149"/>
      <c r="E142" s="149" t="s">
        <v>1856</v>
      </c>
      <c r="F142" s="149" t="s">
        <v>604</v>
      </c>
      <c r="G142" s="149"/>
      <c r="H142" s="149"/>
      <c r="I142" s="108">
        <v>46370</v>
      </c>
      <c r="J142" s="108">
        <v>46371</v>
      </c>
      <c r="K142" s="149" t="s">
        <v>2</v>
      </c>
      <c r="L142" s="53" t="str">
        <f t="shared" si="6"/>
        <v>CLOSED</v>
      </c>
      <c r="M142" s="59">
        <f t="shared" ca="1" si="7"/>
        <v>1</v>
      </c>
      <c r="N142" s="59">
        <f t="shared" ca="1" si="9"/>
        <v>0</v>
      </c>
      <c r="O142" s="54" t="str">
        <f t="shared" si="8"/>
        <v>IN</v>
      </c>
      <c r="P142" s="75"/>
    </row>
    <row r="143" spans="1:16" s="76" customFormat="1" ht="49.2" hidden="1" customHeight="1">
      <c r="A143" s="223">
        <f t="shared" si="10"/>
        <v>136</v>
      </c>
      <c r="B143" s="149" t="s">
        <v>1826</v>
      </c>
      <c r="C143" s="72">
        <v>0</v>
      </c>
      <c r="D143" s="149"/>
      <c r="E143" s="149" t="s">
        <v>1857</v>
      </c>
      <c r="F143" s="149" t="s">
        <v>604</v>
      </c>
      <c r="G143" s="149"/>
      <c r="H143" s="149"/>
      <c r="I143" s="108">
        <v>46370</v>
      </c>
      <c r="J143" s="108">
        <v>46371</v>
      </c>
      <c r="K143" s="149" t="s">
        <v>2</v>
      </c>
      <c r="L143" s="53" t="str">
        <f t="shared" si="6"/>
        <v>CLOSED</v>
      </c>
      <c r="M143" s="59">
        <f t="shared" ca="1" si="7"/>
        <v>1</v>
      </c>
      <c r="N143" s="59">
        <f t="shared" ca="1" si="9"/>
        <v>0</v>
      </c>
      <c r="O143" s="54" t="str">
        <f t="shared" si="8"/>
        <v>IN</v>
      </c>
      <c r="P143" s="75"/>
    </row>
    <row r="144" spans="1:16" s="76" customFormat="1" ht="49.2" hidden="1" customHeight="1">
      <c r="A144" s="72">
        <f t="shared" si="10"/>
        <v>137</v>
      </c>
      <c r="B144" s="149" t="s">
        <v>1827</v>
      </c>
      <c r="C144" s="72">
        <v>0</v>
      </c>
      <c r="D144" s="149"/>
      <c r="E144" s="149" t="s">
        <v>1858</v>
      </c>
      <c r="F144" s="74" t="s">
        <v>1636</v>
      </c>
      <c r="G144" s="149"/>
      <c r="H144" s="149"/>
      <c r="I144" s="108">
        <v>46370</v>
      </c>
      <c r="J144" s="108">
        <v>46371</v>
      </c>
      <c r="K144" s="149" t="s">
        <v>2</v>
      </c>
      <c r="L144" s="53" t="str">
        <f t="shared" si="6"/>
        <v>CLOSED</v>
      </c>
      <c r="M144" s="59">
        <f t="shared" ca="1" si="7"/>
        <v>1</v>
      </c>
      <c r="N144" s="59">
        <f t="shared" ca="1" si="9"/>
        <v>0</v>
      </c>
      <c r="O144" s="54" t="str">
        <f t="shared" si="8"/>
        <v>IN</v>
      </c>
      <c r="P144" s="75"/>
    </row>
    <row r="145" spans="1:16" s="76" customFormat="1" ht="49.2" hidden="1" customHeight="1">
      <c r="A145" s="72">
        <f t="shared" si="10"/>
        <v>138</v>
      </c>
      <c r="B145" s="149" t="s">
        <v>1828</v>
      </c>
      <c r="C145" s="72">
        <v>0</v>
      </c>
      <c r="D145" s="149"/>
      <c r="E145" s="149" t="s">
        <v>1858</v>
      </c>
      <c r="F145" s="74" t="s">
        <v>1636</v>
      </c>
      <c r="G145" s="149"/>
      <c r="H145" s="149"/>
      <c r="I145" s="108">
        <v>46370</v>
      </c>
      <c r="J145" s="108">
        <v>46371</v>
      </c>
      <c r="K145" s="149" t="s">
        <v>2</v>
      </c>
      <c r="L145" s="53" t="str">
        <f t="shared" si="6"/>
        <v>CLOSED</v>
      </c>
      <c r="M145" s="59">
        <f t="shared" ca="1" si="7"/>
        <v>1</v>
      </c>
      <c r="N145" s="59">
        <f t="shared" ca="1" si="9"/>
        <v>0</v>
      </c>
      <c r="O145" s="54" t="str">
        <f t="shared" si="8"/>
        <v>IN</v>
      </c>
      <c r="P145" s="75"/>
    </row>
    <row r="146" spans="1:16" s="76" customFormat="1" ht="49.2" hidden="1" customHeight="1">
      <c r="A146" s="72">
        <f t="shared" si="10"/>
        <v>139</v>
      </c>
      <c r="B146" s="149" t="s">
        <v>1829</v>
      </c>
      <c r="C146" s="72">
        <v>0</v>
      </c>
      <c r="D146" s="149"/>
      <c r="E146" s="149" t="s">
        <v>1859</v>
      </c>
      <c r="F146" s="74" t="s">
        <v>1636</v>
      </c>
      <c r="G146" s="149"/>
      <c r="H146" s="149"/>
      <c r="I146" s="108">
        <v>46370</v>
      </c>
      <c r="J146" s="108">
        <v>46371</v>
      </c>
      <c r="K146" s="149" t="s">
        <v>2</v>
      </c>
      <c r="L146" s="53" t="str">
        <f t="shared" si="6"/>
        <v>CLOSED</v>
      </c>
      <c r="M146" s="59">
        <f t="shared" ca="1" si="7"/>
        <v>1</v>
      </c>
      <c r="N146" s="59">
        <f t="shared" ca="1" si="9"/>
        <v>0</v>
      </c>
      <c r="O146" s="54" t="str">
        <f t="shared" si="8"/>
        <v>IN</v>
      </c>
      <c r="P146" s="75"/>
    </row>
    <row r="147" spans="1:16" s="76" customFormat="1" ht="49.2" hidden="1" customHeight="1">
      <c r="A147" s="72">
        <f t="shared" si="10"/>
        <v>140</v>
      </c>
      <c r="B147" s="149" t="s">
        <v>1830</v>
      </c>
      <c r="C147" s="72">
        <v>0</v>
      </c>
      <c r="D147" s="149"/>
      <c r="E147" s="149" t="s">
        <v>1860</v>
      </c>
      <c r="F147" s="74" t="s">
        <v>1636</v>
      </c>
      <c r="G147" s="149"/>
      <c r="H147" s="149"/>
      <c r="I147" s="108">
        <v>46370</v>
      </c>
      <c r="J147" s="108">
        <v>46371</v>
      </c>
      <c r="K147" s="149" t="s">
        <v>2</v>
      </c>
      <c r="L147" s="53" t="str">
        <f t="shared" si="6"/>
        <v>CLOSED</v>
      </c>
      <c r="M147" s="59">
        <f t="shared" ca="1" si="7"/>
        <v>1</v>
      </c>
      <c r="N147" s="59">
        <f t="shared" ca="1" si="9"/>
        <v>0</v>
      </c>
      <c r="O147" s="54" t="str">
        <f t="shared" si="8"/>
        <v>IN</v>
      </c>
      <c r="P147" s="75"/>
    </row>
    <row r="148" spans="1:16" s="76" customFormat="1" ht="49.2" hidden="1" customHeight="1">
      <c r="A148" s="72">
        <f t="shared" si="10"/>
        <v>141</v>
      </c>
      <c r="B148" s="149" t="s">
        <v>1831</v>
      </c>
      <c r="C148" s="72">
        <v>0</v>
      </c>
      <c r="D148" s="149"/>
      <c r="E148" s="149" t="s">
        <v>1861</v>
      </c>
      <c r="F148" s="74" t="s">
        <v>1636</v>
      </c>
      <c r="G148" s="149"/>
      <c r="H148" s="149"/>
      <c r="I148" s="108">
        <v>46370</v>
      </c>
      <c r="J148" s="108">
        <v>46371</v>
      </c>
      <c r="K148" s="149" t="s">
        <v>2</v>
      </c>
      <c r="L148" s="53" t="str">
        <f t="shared" si="6"/>
        <v>CLOSED</v>
      </c>
      <c r="M148" s="59">
        <f t="shared" ca="1" si="7"/>
        <v>1</v>
      </c>
      <c r="N148" s="59">
        <f t="shared" ca="1" si="9"/>
        <v>0</v>
      </c>
      <c r="O148" s="54" t="str">
        <f t="shared" si="8"/>
        <v>IN</v>
      </c>
      <c r="P148" s="75"/>
    </row>
    <row r="149" spans="1:16" s="76" customFormat="1" ht="49.2" hidden="1" customHeight="1">
      <c r="A149" s="72">
        <f t="shared" si="10"/>
        <v>142</v>
      </c>
      <c r="B149" s="149" t="s">
        <v>1832</v>
      </c>
      <c r="C149" s="72">
        <v>0</v>
      </c>
      <c r="D149" s="149"/>
      <c r="E149" s="149" t="s">
        <v>1862</v>
      </c>
      <c r="F149" s="74" t="s">
        <v>1636</v>
      </c>
      <c r="G149" s="149"/>
      <c r="H149" s="149"/>
      <c r="I149" s="108">
        <v>46370</v>
      </c>
      <c r="J149" s="108">
        <v>46371</v>
      </c>
      <c r="K149" s="149" t="s">
        <v>2</v>
      </c>
      <c r="L149" s="53" t="str">
        <f t="shared" si="6"/>
        <v>CLOSED</v>
      </c>
      <c r="M149" s="59">
        <f t="shared" ca="1" si="7"/>
        <v>1</v>
      </c>
      <c r="N149" s="59">
        <f t="shared" ca="1" si="9"/>
        <v>0</v>
      </c>
      <c r="O149" s="54" t="str">
        <f t="shared" si="8"/>
        <v>IN</v>
      </c>
      <c r="P149" s="75"/>
    </row>
    <row r="150" spans="1:16" s="76" customFormat="1" ht="49.2" hidden="1" customHeight="1">
      <c r="A150" s="72">
        <f t="shared" si="10"/>
        <v>143</v>
      </c>
      <c r="B150" s="149" t="s">
        <v>1833</v>
      </c>
      <c r="C150" s="72">
        <v>0</v>
      </c>
      <c r="D150" s="149"/>
      <c r="E150" s="149" t="s">
        <v>1863</v>
      </c>
      <c r="F150" s="74" t="s">
        <v>1636</v>
      </c>
      <c r="G150" s="149"/>
      <c r="H150" s="149"/>
      <c r="I150" s="108">
        <v>46370</v>
      </c>
      <c r="J150" s="108">
        <v>46371</v>
      </c>
      <c r="K150" s="149" t="s">
        <v>2</v>
      </c>
      <c r="L150" s="53" t="str">
        <f t="shared" si="6"/>
        <v>CLOSED</v>
      </c>
      <c r="M150" s="59">
        <f t="shared" ca="1" si="7"/>
        <v>1</v>
      </c>
      <c r="N150" s="59">
        <f t="shared" ca="1" si="9"/>
        <v>0</v>
      </c>
      <c r="O150" s="54" t="str">
        <f t="shared" si="8"/>
        <v>IN</v>
      </c>
      <c r="P150" s="75"/>
    </row>
    <row r="151" spans="1:16" s="76" customFormat="1" ht="49.2" hidden="1" customHeight="1">
      <c r="A151" s="72">
        <f t="shared" si="10"/>
        <v>144</v>
      </c>
      <c r="B151" s="149" t="s">
        <v>1834</v>
      </c>
      <c r="C151" s="72">
        <v>0</v>
      </c>
      <c r="D151" s="149"/>
      <c r="E151" s="149" t="s">
        <v>1864</v>
      </c>
      <c r="F151" s="74" t="s">
        <v>1636</v>
      </c>
      <c r="G151" s="149"/>
      <c r="H151" s="149"/>
      <c r="I151" s="108">
        <v>46370</v>
      </c>
      <c r="J151" s="108">
        <v>46371</v>
      </c>
      <c r="K151" s="149" t="s">
        <v>2</v>
      </c>
      <c r="L151" s="53" t="str">
        <f t="shared" si="6"/>
        <v>CLOSED</v>
      </c>
      <c r="M151" s="59">
        <f t="shared" ca="1" si="7"/>
        <v>1</v>
      </c>
      <c r="N151" s="59">
        <f t="shared" ca="1" si="9"/>
        <v>0</v>
      </c>
      <c r="O151" s="54" t="str">
        <f t="shared" si="8"/>
        <v>IN</v>
      </c>
      <c r="P151" s="75"/>
    </row>
    <row r="152" spans="1:16" s="76" customFormat="1" ht="49.2" hidden="1" customHeight="1">
      <c r="A152" s="223">
        <f t="shared" si="10"/>
        <v>145</v>
      </c>
      <c r="B152" s="149" t="s">
        <v>1835</v>
      </c>
      <c r="C152" s="72">
        <v>0</v>
      </c>
      <c r="D152" s="149"/>
      <c r="E152" s="149" t="s">
        <v>1865</v>
      </c>
      <c r="F152" s="74" t="s">
        <v>1636</v>
      </c>
      <c r="G152" s="149"/>
      <c r="H152" s="149"/>
      <c r="I152" s="108">
        <v>46370</v>
      </c>
      <c r="J152" s="108">
        <v>46371</v>
      </c>
      <c r="K152" s="149" t="s">
        <v>2</v>
      </c>
      <c r="L152" s="53" t="str">
        <f t="shared" si="6"/>
        <v>CLOSED</v>
      </c>
      <c r="M152" s="59">
        <f t="shared" ca="1" si="7"/>
        <v>1</v>
      </c>
      <c r="N152" s="59">
        <f t="shared" ca="1" si="9"/>
        <v>0</v>
      </c>
      <c r="O152" s="54" t="str">
        <f t="shared" si="8"/>
        <v>IN</v>
      </c>
      <c r="P152" s="75"/>
    </row>
    <row r="153" spans="1:16" s="76" customFormat="1" ht="49.2" hidden="1" customHeight="1">
      <c r="A153" s="72">
        <f t="shared" si="10"/>
        <v>146</v>
      </c>
      <c r="B153" s="149" t="s">
        <v>1836</v>
      </c>
      <c r="C153" s="72">
        <v>0</v>
      </c>
      <c r="D153" s="149"/>
      <c r="E153" s="149" t="s">
        <v>1866</v>
      </c>
      <c r="F153" s="74" t="s">
        <v>1636</v>
      </c>
      <c r="G153" s="149"/>
      <c r="H153" s="149"/>
      <c r="I153" s="108">
        <v>46370</v>
      </c>
      <c r="J153" s="108">
        <v>46371</v>
      </c>
      <c r="K153" s="149" t="s">
        <v>2</v>
      </c>
      <c r="L153" s="53" t="str">
        <f t="shared" si="6"/>
        <v>CLOSED</v>
      </c>
      <c r="M153" s="59">
        <f t="shared" ca="1" si="7"/>
        <v>1</v>
      </c>
      <c r="N153" s="59">
        <f t="shared" ca="1" si="9"/>
        <v>0</v>
      </c>
      <c r="O153" s="54" t="str">
        <f t="shared" si="8"/>
        <v>IN</v>
      </c>
      <c r="P153" s="75"/>
    </row>
    <row r="154" spans="1:16" s="76" customFormat="1" ht="49.2" hidden="1" customHeight="1">
      <c r="A154" s="72">
        <f t="shared" si="10"/>
        <v>147</v>
      </c>
      <c r="B154" s="149" t="s">
        <v>1837</v>
      </c>
      <c r="C154" s="72">
        <v>0</v>
      </c>
      <c r="D154" s="149"/>
      <c r="E154" s="149" t="s">
        <v>1867</v>
      </c>
      <c r="F154" s="74" t="s">
        <v>1636</v>
      </c>
      <c r="G154" s="149"/>
      <c r="H154" s="149"/>
      <c r="I154" s="108">
        <v>46370</v>
      </c>
      <c r="J154" s="108">
        <v>46371</v>
      </c>
      <c r="K154" s="149" t="s">
        <v>2</v>
      </c>
      <c r="L154" s="53" t="str">
        <f t="shared" ref="L154:L217" si="11">IF(K154="UR","PENDING",IF(K154="CC","OPEN","CLOSED"))</f>
        <v>CLOSED</v>
      </c>
      <c r="M154" s="59">
        <f t="shared" ref="M154:M217" ca="1" si="12">IF(J154="",TODAY()-I154,J154-I154)</f>
        <v>1</v>
      </c>
      <c r="N154" s="59">
        <f t="shared" ca="1" si="9"/>
        <v>0</v>
      </c>
      <c r="O154" s="54" t="str">
        <f t="shared" ref="O154:O217" si="13">HYPERLINK(CONCATENATE("Project Name\01- Inspection Request - IR\STR\",B154,"-",C154,".PDF"),"IN")</f>
        <v>IN</v>
      </c>
      <c r="P154" s="75"/>
    </row>
    <row r="155" spans="1:16" s="76" customFormat="1" ht="49.2" hidden="1" customHeight="1">
      <c r="A155" s="72">
        <f t="shared" si="10"/>
        <v>148</v>
      </c>
      <c r="B155" s="149" t="s">
        <v>1838</v>
      </c>
      <c r="C155" s="72">
        <v>0</v>
      </c>
      <c r="D155" s="149"/>
      <c r="E155" s="149" t="s">
        <v>1868</v>
      </c>
      <c r="F155" s="74" t="s">
        <v>1636</v>
      </c>
      <c r="G155" s="149"/>
      <c r="H155" s="149"/>
      <c r="I155" s="108">
        <v>46370</v>
      </c>
      <c r="J155" s="108">
        <v>46371</v>
      </c>
      <c r="K155" s="149" t="s">
        <v>2</v>
      </c>
      <c r="L155" s="53" t="str">
        <f t="shared" si="11"/>
        <v>CLOSED</v>
      </c>
      <c r="M155" s="59">
        <f t="shared" ca="1" si="12"/>
        <v>1</v>
      </c>
      <c r="N155" s="59">
        <f t="shared" ca="1" si="9"/>
        <v>0</v>
      </c>
      <c r="O155" s="54" t="str">
        <f t="shared" si="13"/>
        <v>IN</v>
      </c>
      <c r="P155" s="75"/>
    </row>
    <row r="156" spans="1:16" s="76" customFormat="1" ht="49.2" hidden="1" customHeight="1">
      <c r="A156" s="72">
        <f t="shared" si="10"/>
        <v>149</v>
      </c>
      <c r="B156" s="149" t="s">
        <v>1839</v>
      </c>
      <c r="C156" s="72">
        <v>0</v>
      </c>
      <c r="D156" s="149"/>
      <c r="E156" s="149" t="s">
        <v>1869</v>
      </c>
      <c r="F156" s="74" t="s">
        <v>1636</v>
      </c>
      <c r="G156" s="149"/>
      <c r="H156" s="149"/>
      <c r="I156" s="108">
        <v>46370</v>
      </c>
      <c r="J156" s="108">
        <v>46371</v>
      </c>
      <c r="K156" s="149" t="s">
        <v>2</v>
      </c>
      <c r="L156" s="53" t="str">
        <f t="shared" si="11"/>
        <v>CLOSED</v>
      </c>
      <c r="M156" s="59">
        <f t="shared" ca="1" si="12"/>
        <v>1</v>
      </c>
      <c r="N156" s="59">
        <f t="shared" ca="1" si="9"/>
        <v>0</v>
      </c>
      <c r="O156" s="54" t="str">
        <f t="shared" si="13"/>
        <v>IN</v>
      </c>
      <c r="P156" s="75"/>
    </row>
    <row r="157" spans="1:16" s="76" customFormat="1" ht="49.2" hidden="1" customHeight="1">
      <c r="A157" s="72">
        <f t="shared" si="10"/>
        <v>150</v>
      </c>
      <c r="B157" s="149" t="s">
        <v>1840</v>
      </c>
      <c r="C157" s="72">
        <v>0</v>
      </c>
      <c r="D157" s="149"/>
      <c r="E157" s="149" t="s">
        <v>1870</v>
      </c>
      <c r="F157" s="74" t="s">
        <v>1636</v>
      </c>
      <c r="G157" s="149"/>
      <c r="H157" s="149"/>
      <c r="I157" s="108">
        <v>46370</v>
      </c>
      <c r="J157" s="108">
        <v>46371</v>
      </c>
      <c r="K157" s="149" t="s">
        <v>2</v>
      </c>
      <c r="L157" s="53" t="str">
        <f t="shared" si="11"/>
        <v>CLOSED</v>
      </c>
      <c r="M157" s="59">
        <f t="shared" ca="1" si="12"/>
        <v>1</v>
      </c>
      <c r="N157" s="59">
        <f t="shared" ca="1" si="9"/>
        <v>0</v>
      </c>
      <c r="O157" s="54" t="str">
        <f t="shared" si="13"/>
        <v>IN</v>
      </c>
      <c r="P157" s="75"/>
    </row>
    <row r="158" spans="1:16" s="76" customFormat="1" ht="49.2" hidden="1" customHeight="1">
      <c r="A158" s="72">
        <f t="shared" si="10"/>
        <v>151</v>
      </c>
      <c r="B158" s="149" t="s">
        <v>1841</v>
      </c>
      <c r="C158" s="72">
        <v>0</v>
      </c>
      <c r="D158" s="149"/>
      <c r="E158" s="149" t="s">
        <v>1871</v>
      </c>
      <c r="F158" s="74" t="s">
        <v>1636</v>
      </c>
      <c r="G158" s="149"/>
      <c r="H158" s="149"/>
      <c r="I158" s="108">
        <v>46370</v>
      </c>
      <c r="J158" s="108">
        <v>46371</v>
      </c>
      <c r="K158" s="149" t="s">
        <v>2</v>
      </c>
      <c r="L158" s="53" t="str">
        <f t="shared" si="11"/>
        <v>CLOSED</v>
      </c>
      <c r="M158" s="59">
        <f t="shared" ca="1" si="12"/>
        <v>1</v>
      </c>
      <c r="N158" s="59">
        <f t="shared" ca="1" si="9"/>
        <v>0</v>
      </c>
      <c r="O158" s="54" t="str">
        <f t="shared" si="13"/>
        <v>IN</v>
      </c>
      <c r="P158" s="75"/>
    </row>
    <row r="159" spans="1:16" s="76" customFormat="1" ht="49.2" hidden="1" customHeight="1">
      <c r="A159" s="72">
        <f t="shared" si="10"/>
        <v>152</v>
      </c>
      <c r="B159" s="149" t="s">
        <v>2102</v>
      </c>
      <c r="C159" s="72">
        <v>0</v>
      </c>
      <c r="D159" s="149"/>
      <c r="E159" s="74" t="s">
        <v>1791</v>
      </c>
      <c r="F159" s="74" t="s">
        <v>2121</v>
      </c>
      <c r="G159" s="149"/>
      <c r="H159" s="149"/>
      <c r="I159" s="108">
        <v>46057</v>
      </c>
      <c r="J159" s="108">
        <v>46058</v>
      </c>
      <c r="K159" s="149" t="s">
        <v>2</v>
      </c>
      <c r="L159" s="53" t="str">
        <f t="shared" si="11"/>
        <v>CLOSED</v>
      </c>
      <c r="M159" s="59">
        <f t="shared" ca="1" si="12"/>
        <v>1</v>
      </c>
      <c r="N159" s="59">
        <f t="shared" ref="N159:N218" ca="1" si="14">IF(P159="",0,(IF(J159="",TODAY()-P159,IF(J159-P159&gt;0,J159-P159,0))))</f>
        <v>0</v>
      </c>
      <c r="O159" s="54" t="str">
        <f t="shared" si="13"/>
        <v>IN</v>
      </c>
      <c r="P159" s="75"/>
    </row>
    <row r="160" spans="1:16" s="76" customFormat="1" ht="49.2" hidden="1" customHeight="1">
      <c r="A160" s="72">
        <f t="shared" si="10"/>
        <v>153</v>
      </c>
      <c r="B160" s="149" t="s">
        <v>2103</v>
      </c>
      <c r="C160" s="72">
        <v>0</v>
      </c>
      <c r="D160" s="149"/>
      <c r="E160" s="74" t="s">
        <v>1796</v>
      </c>
      <c r="F160" s="74" t="s">
        <v>2122</v>
      </c>
      <c r="G160" s="149"/>
      <c r="H160" s="149"/>
      <c r="I160" s="108">
        <v>46057</v>
      </c>
      <c r="J160" s="108">
        <v>46058</v>
      </c>
      <c r="K160" s="149" t="s">
        <v>2</v>
      </c>
      <c r="L160" s="53" t="str">
        <f t="shared" si="11"/>
        <v>CLOSED</v>
      </c>
      <c r="M160" s="59">
        <f t="shared" ca="1" si="12"/>
        <v>1</v>
      </c>
      <c r="N160" s="59">
        <f t="shared" ca="1" si="14"/>
        <v>0</v>
      </c>
      <c r="O160" s="54" t="str">
        <f t="shared" si="13"/>
        <v>IN</v>
      </c>
      <c r="P160" s="75"/>
    </row>
    <row r="161" spans="1:16" s="76" customFormat="1" ht="49.2" hidden="1" customHeight="1">
      <c r="A161" s="223">
        <f t="shared" si="10"/>
        <v>154</v>
      </c>
      <c r="B161" s="149" t="s">
        <v>2104</v>
      </c>
      <c r="C161" s="72">
        <v>0</v>
      </c>
      <c r="D161" s="149"/>
      <c r="E161" s="74" t="s">
        <v>1797</v>
      </c>
      <c r="F161" s="74" t="s">
        <v>2123</v>
      </c>
      <c r="G161" s="149"/>
      <c r="H161" s="149"/>
      <c r="I161" s="108">
        <v>46057</v>
      </c>
      <c r="J161" s="108">
        <v>46058</v>
      </c>
      <c r="K161" s="149" t="s">
        <v>2</v>
      </c>
      <c r="L161" s="53" t="str">
        <f t="shared" si="11"/>
        <v>CLOSED</v>
      </c>
      <c r="M161" s="59">
        <f t="shared" ca="1" si="12"/>
        <v>1</v>
      </c>
      <c r="N161" s="59">
        <f t="shared" ca="1" si="14"/>
        <v>0</v>
      </c>
      <c r="O161" s="54" t="str">
        <f t="shared" si="13"/>
        <v>IN</v>
      </c>
      <c r="P161" s="75"/>
    </row>
    <row r="162" spans="1:16" s="76" customFormat="1" ht="49.2" hidden="1" customHeight="1">
      <c r="A162" s="72">
        <f t="shared" si="10"/>
        <v>155</v>
      </c>
      <c r="B162" s="149" t="s">
        <v>2105</v>
      </c>
      <c r="C162" s="72">
        <v>0</v>
      </c>
      <c r="D162" s="149"/>
      <c r="E162" s="74" t="s">
        <v>1798</v>
      </c>
      <c r="F162" s="74" t="s">
        <v>2124</v>
      </c>
      <c r="G162" s="149"/>
      <c r="H162" s="149"/>
      <c r="I162" s="108">
        <v>46057</v>
      </c>
      <c r="J162" s="108">
        <v>46058</v>
      </c>
      <c r="K162" s="149" t="s">
        <v>2</v>
      </c>
      <c r="L162" s="53" t="str">
        <f t="shared" si="11"/>
        <v>CLOSED</v>
      </c>
      <c r="M162" s="59">
        <f t="shared" ca="1" si="12"/>
        <v>1</v>
      </c>
      <c r="N162" s="59">
        <f t="shared" ca="1" si="14"/>
        <v>0</v>
      </c>
      <c r="O162" s="54" t="str">
        <f t="shared" si="13"/>
        <v>IN</v>
      </c>
      <c r="P162" s="75"/>
    </row>
    <row r="163" spans="1:16" s="76" customFormat="1" ht="49.2" hidden="1" customHeight="1">
      <c r="A163" s="72">
        <f t="shared" si="10"/>
        <v>156</v>
      </c>
      <c r="B163" s="149" t="s">
        <v>2106</v>
      </c>
      <c r="C163" s="72">
        <v>0</v>
      </c>
      <c r="D163" s="149"/>
      <c r="E163" s="74" t="s">
        <v>1801</v>
      </c>
      <c r="F163" s="74" t="s">
        <v>2125</v>
      </c>
      <c r="G163" s="149"/>
      <c r="H163" s="149"/>
      <c r="I163" s="108">
        <v>46057</v>
      </c>
      <c r="J163" s="108">
        <v>46058</v>
      </c>
      <c r="K163" s="149" t="s">
        <v>2</v>
      </c>
      <c r="L163" s="53" t="str">
        <f t="shared" si="11"/>
        <v>CLOSED</v>
      </c>
      <c r="M163" s="59">
        <f t="shared" ca="1" si="12"/>
        <v>1</v>
      </c>
      <c r="N163" s="59">
        <f t="shared" ca="1" si="14"/>
        <v>0</v>
      </c>
      <c r="O163" s="54" t="str">
        <f t="shared" si="13"/>
        <v>IN</v>
      </c>
      <c r="P163" s="75"/>
    </row>
    <row r="164" spans="1:16" s="76" customFormat="1" ht="49.2" hidden="1" customHeight="1">
      <c r="A164" s="72">
        <f t="shared" si="10"/>
        <v>157</v>
      </c>
      <c r="B164" s="149" t="s">
        <v>2107</v>
      </c>
      <c r="C164" s="72">
        <v>0</v>
      </c>
      <c r="D164" s="149"/>
      <c r="E164" s="74" t="s">
        <v>1799</v>
      </c>
      <c r="F164" s="74" t="s">
        <v>2126</v>
      </c>
      <c r="G164" s="149"/>
      <c r="H164" s="149"/>
      <c r="I164" s="108">
        <v>46057</v>
      </c>
      <c r="J164" s="108">
        <v>46058</v>
      </c>
      <c r="K164" s="149" t="s">
        <v>2</v>
      </c>
      <c r="L164" s="53" t="str">
        <f t="shared" si="11"/>
        <v>CLOSED</v>
      </c>
      <c r="M164" s="59">
        <f t="shared" ca="1" si="12"/>
        <v>1</v>
      </c>
      <c r="N164" s="59">
        <f t="shared" ca="1" si="14"/>
        <v>0</v>
      </c>
      <c r="O164" s="54" t="str">
        <f t="shared" si="13"/>
        <v>IN</v>
      </c>
      <c r="P164" s="75"/>
    </row>
    <row r="165" spans="1:16" s="76" customFormat="1" ht="49.2" hidden="1" customHeight="1">
      <c r="A165" s="72">
        <f t="shared" si="10"/>
        <v>158</v>
      </c>
      <c r="B165" s="149" t="s">
        <v>2108</v>
      </c>
      <c r="C165" s="72">
        <v>0</v>
      </c>
      <c r="D165" s="149"/>
      <c r="E165" s="74" t="s">
        <v>2126</v>
      </c>
      <c r="F165" s="74" t="s">
        <v>2127</v>
      </c>
      <c r="G165" s="149"/>
      <c r="H165" s="149"/>
      <c r="I165" s="108">
        <v>46057</v>
      </c>
      <c r="J165" s="108">
        <v>46058</v>
      </c>
      <c r="K165" s="149" t="s">
        <v>2</v>
      </c>
      <c r="L165" s="53" t="str">
        <f t="shared" si="11"/>
        <v>CLOSED</v>
      </c>
      <c r="M165" s="59">
        <f t="shared" ca="1" si="12"/>
        <v>1</v>
      </c>
      <c r="N165" s="59">
        <f t="shared" ca="1" si="14"/>
        <v>0</v>
      </c>
      <c r="O165" s="54" t="str">
        <f t="shared" si="13"/>
        <v>IN</v>
      </c>
      <c r="P165" s="75"/>
    </row>
    <row r="166" spans="1:16" s="76" customFormat="1" ht="49.2" hidden="1" customHeight="1">
      <c r="A166" s="72">
        <f t="shared" si="10"/>
        <v>159</v>
      </c>
      <c r="B166" s="149" t="s">
        <v>2109</v>
      </c>
      <c r="C166" s="72">
        <v>0</v>
      </c>
      <c r="D166" s="149"/>
      <c r="E166" s="74" t="s">
        <v>1802</v>
      </c>
      <c r="F166" s="74" t="s">
        <v>2128</v>
      </c>
      <c r="G166" s="149"/>
      <c r="H166" s="149"/>
      <c r="I166" s="108">
        <v>46057</v>
      </c>
      <c r="J166" s="108">
        <v>46058</v>
      </c>
      <c r="K166" s="149" t="s">
        <v>2</v>
      </c>
      <c r="L166" s="53" t="str">
        <f t="shared" si="11"/>
        <v>CLOSED</v>
      </c>
      <c r="M166" s="59">
        <f t="shared" ca="1" si="12"/>
        <v>1</v>
      </c>
      <c r="N166" s="59">
        <f t="shared" ca="1" si="14"/>
        <v>0</v>
      </c>
      <c r="O166" s="54" t="str">
        <f t="shared" si="13"/>
        <v>IN</v>
      </c>
      <c r="P166" s="75"/>
    </row>
    <row r="167" spans="1:16" s="76" customFormat="1" ht="49.2" hidden="1" customHeight="1">
      <c r="A167" s="72">
        <f t="shared" si="10"/>
        <v>160</v>
      </c>
      <c r="B167" s="149" t="s">
        <v>2110</v>
      </c>
      <c r="C167" s="72">
        <v>0</v>
      </c>
      <c r="D167" s="149"/>
      <c r="E167" s="74" t="s">
        <v>1803</v>
      </c>
      <c r="F167" s="74" t="s">
        <v>2129</v>
      </c>
      <c r="G167" s="149"/>
      <c r="H167" s="149"/>
      <c r="I167" s="108">
        <v>46057</v>
      </c>
      <c r="J167" s="108">
        <v>46058</v>
      </c>
      <c r="K167" s="149" t="s">
        <v>2</v>
      </c>
      <c r="L167" s="53" t="str">
        <f t="shared" si="11"/>
        <v>CLOSED</v>
      </c>
      <c r="M167" s="59">
        <f t="shared" ca="1" si="12"/>
        <v>1</v>
      </c>
      <c r="N167" s="59">
        <f t="shared" ca="1" si="14"/>
        <v>0</v>
      </c>
      <c r="O167" s="54" t="str">
        <f t="shared" si="13"/>
        <v>IN</v>
      </c>
      <c r="P167" s="75"/>
    </row>
    <row r="168" spans="1:16" s="76" customFormat="1" ht="49.2" hidden="1" customHeight="1">
      <c r="A168" s="72">
        <f t="shared" si="10"/>
        <v>161</v>
      </c>
      <c r="B168" s="149" t="s">
        <v>2111</v>
      </c>
      <c r="C168" s="72">
        <v>0</v>
      </c>
      <c r="D168" s="149"/>
      <c r="E168" s="74" t="s">
        <v>1793</v>
      </c>
      <c r="F168" s="74" t="s">
        <v>2130</v>
      </c>
      <c r="G168" s="149"/>
      <c r="H168" s="149"/>
      <c r="I168" s="108">
        <v>46057</v>
      </c>
      <c r="J168" s="108">
        <v>46058</v>
      </c>
      <c r="K168" s="149" t="s">
        <v>2</v>
      </c>
      <c r="L168" s="53" t="str">
        <f t="shared" si="11"/>
        <v>CLOSED</v>
      </c>
      <c r="M168" s="59">
        <f t="shared" ca="1" si="12"/>
        <v>1</v>
      </c>
      <c r="N168" s="59">
        <f t="shared" ca="1" si="14"/>
        <v>0</v>
      </c>
      <c r="O168" s="54" t="str">
        <f t="shared" si="13"/>
        <v>IN</v>
      </c>
      <c r="P168" s="75"/>
    </row>
    <row r="169" spans="1:16" s="76" customFormat="1" ht="49.2" hidden="1" customHeight="1">
      <c r="A169" s="72">
        <f t="shared" si="10"/>
        <v>162</v>
      </c>
      <c r="B169" s="149" t="s">
        <v>2112</v>
      </c>
      <c r="C169" s="72">
        <v>0</v>
      </c>
      <c r="D169" s="149"/>
      <c r="E169" s="74" t="s">
        <v>1794</v>
      </c>
      <c r="F169" s="74" t="s">
        <v>2131</v>
      </c>
      <c r="G169" s="149"/>
      <c r="H169" s="149"/>
      <c r="I169" s="108">
        <v>46057</v>
      </c>
      <c r="J169" s="108">
        <v>46058</v>
      </c>
      <c r="K169" s="149" t="s">
        <v>2</v>
      </c>
      <c r="L169" s="53" t="str">
        <f t="shared" si="11"/>
        <v>CLOSED</v>
      </c>
      <c r="M169" s="59">
        <f t="shared" ca="1" si="12"/>
        <v>1</v>
      </c>
      <c r="N169" s="59">
        <f t="shared" ca="1" si="14"/>
        <v>0</v>
      </c>
      <c r="O169" s="54" t="str">
        <f t="shared" si="13"/>
        <v>IN</v>
      </c>
      <c r="P169" s="75"/>
    </row>
    <row r="170" spans="1:16" s="76" customFormat="1" ht="49.2" hidden="1" customHeight="1">
      <c r="A170" s="223">
        <f t="shared" si="10"/>
        <v>163</v>
      </c>
      <c r="B170" s="149" t="s">
        <v>2113</v>
      </c>
      <c r="C170" s="72">
        <v>0</v>
      </c>
      <c r="D170" s="149"/>
      <c r="E170" s="74" t="s">
        <v>1804</v>
      </c>
      <c r="F170" s="74" t="s">
        <v>2132</v>
      </c>
      <c r="G170" s="149"/>
      <c r="H170" s="149"/>
      <c r="I170" s="108">
        <v>46057</v>
      </c>
      <c r="J170" s="108">
        <v>46058</v>
      </c>
      <c r="K170" s="149" t="s">
        <v>2</v>
      </c>
      <c r="L170" s="53" t="str">
        <f t="shared" si="11"/>
        <v>CLOSED</v>
      </c>
      <c r="M170" s="59">
        <f t="shared" ca="1" si="12"/>
        <v>1</v>
      </c>
      <c r="N170" s="59">
        <f t="shared" ca="1" si="14"/>
        <v>0</v>
      </c>
      <c r="O170" s="54" t="str">
        <f t="shared" si="13"/>
        <v>IN</v>
      </c>
      <c r="P170" s="75"/>
    </row>
    <row r="171" spans="1:16" s="76" customFormat="1" ht="49.2" hidden="1" customHeight="1">
      <c r="A171" s="72">
        <f t="shared" si="10"/>
        <v>164</v>
      </c>
      <c r="B171" s="149" t="s">
        <v>2114</v>
      </c>
      <c r="C171" s="72">
        <v>0</v>
      </c>
      <c r="D171" s="149"/>
      <c r="E171" s="74" t="s">
        <v>2133</v>
      </c>
      <c r="F171" s="74" t="s">
        <v>2134</v>
      </c>
      <c r="G171" s="149"/>
      <c r="H171" s="149"/>
      <c r="I171" s="108">
        <v>46057</v>
      </c>
      <c r="J171" s="108">
        <v>46058</v>
      </c>
      <c r="K171" s="149" t="s">
        <v>2</v>
      </c>
      <c r="L171" s="53" t="str">
        <f t="shared" si="11"/>
        <v>CLOSED</v>
      </c>
      <c r="M171" s="59">
        <f t="shared" ca="1" si="12"/>
        <v>1</v>
      </c>
      <c r="N171" s="59">
        <f t="shared" ca="1" si="14"/>
        <v>0</v>
      </c>
      <c r="O171" s="54" t="str">
        <f t="shared" si="13"/>
        <v>IN</v>
      </c>
      <c r="P171" s="75"/>
    </row>
    <row r="172" spans="1:16" s="76" customFormat="1" ht="49.2" hidden="1" customHeight="1">
      <c r="A172" s="72">
        <f t="shared" si="10"/>
        <v>165</v>
      </c>
      <c r="B172" s="149" t="s">
        <v>2115</v>
      </c>
      <c r="C172" s="72">
        <v>0</v>
      </c>
      <c r="D172" s="149"/>
      <c r="E172" s="74" t="s">
        <v>2135</v>
      </c>
      <c r="F172" s="74" t="s">
        <v>2136</v>
      </c>
      <c r="G172" s="149"/>
      <c r="H172" s="149"/>
      <c r="I172" s="108">
        <v>46057</v>
      </c>
      <c r="J172" s="108">
        <v>46058</v>
      </c>
      <c r="K172" s="149" t="s">
        <v>2</v>
      </c>
      <c r="L172" s="53" t="str">
        <f t="shared" si="11"/>
        <v>CLOSED</v>
      </c>
      <c r="M172" s="59">
        <f t="shared" ca="1" si="12"/>
        <v>1</v>
      </c>
      <c r="N172" s="59">
        <f t="shared" ca="1" si="14"/>
        <v>0</v>
      </c>
      <c r="O172" s="54" t="str">
        <f t="shared" si="13"/>
        <v>IN</v>
      </c>
      <c r="P172" s="75"/>
    </row>
    <row r="173" spans="1:16" s="76" customFormat="1" ht="49.2" hidden="1" customHeight="1">
      <c r="A173" s="72">
        <f t="shared" si="10"/>
        <v>166</v>
      </c>
      <c r="B173" s="149" t="s">
        <v>2116</v>
      </c>
      <c r="C173" s="72">
        <v>0</v>
      </c>
      <c r="D173" s="149"/>
      <c r="E173" s="74" t="s">
        <v>2137</v>
      </c>
      <c r="F173" s="74" t="s">
        <v>2138</v>
      </c>
      <c r="G173" s="149"/>
      <c r="H173" s="149"/>
      <c r="I173" s="108">
        <v>46057</v>
      </c>
      <c r="J173" s="108">
        <v>46058</v>
      </c>
      <c r="K173" s="149" t="s">
        <v>2</v>
      </c>
      <c r="L173" s="53" t="str">
        <f t="shared" si="11"/>
        <v>CLOSED</v>
      </c>
      <c r="M173" s="59">
        <f t="shared" ca="1" si="12"/>
        <v>1</v>
      </c>
      <c r="N173" s="59">
        <f t="shared" ca="1" si="14"/>
        <v>0</v>
      </c>
      <c r="O173" s="54" t="str">
        <f t="shared" si="13"/>
        <v>IN</v>
      </c>
      <c r="P173" s="75"/>
    </row>
    <row r="174" spans="1:16" s="76" customFormat="1" ht="49.2" hidden="1" customHeight="1">
      <c r="A174" s="72">
        <f t="shared" si="10"/>
        <v>167</v>
      </c>
      <c r="B174" s="149" t="s">
        <v>2117</v>
      </c>
      <c r="C174" s="72">
        <v>0</v>
      </c>
      <c r="D174" s="149"/>
      <c r="E174" s="74" t="s">
        <v>2139</v>
      </c>
      <c r="F174" s="74" t="s">
        <v>2140</v>
      </c>
      <c r="G174" s="149"/>
      <c r="H174" s="149"/>
      <c r="I174" s="108">
        <v>46057</v>
      </c>
      <c r="J174" s="108">
        <v>46058</v>
      </c>
      <c r="K174" s="149" t="s">
        <v>2</v>
      </c>
      <c r="L174" s="53" t="str">
        <f t="shared" si="11"/>
        <v>CLOSED</v>
      </c>
      <c r="M174" s="59">
        <f t="shared" ca="1" si="12"/>
        <v>1</v>
      </c>
      <c r="N174" s="59">
        <f t="shared" ca="1" si="14"/>
        <v>0</v>
      </c>
      <c r="O174" s="54" t="str">
        <f t="shared" si="13"/>
        <v>IN</v>
      </c>
      <c r="P174" s="75"/>
    </row>
    <row r="175" spans="1:16" s="76" customFormat="1" ht="49.2" hidden="1" customHeight="1">
      <c r="A175" s="72">
        <f t="shared" si="10"/>
        <v>168</v>
      </c>
      <c r="B175" s="149" t="s">
        <v>2118</v>
      </c>
      <c r="C175" s="72">
        <v>0</v>
      </c>
      <c r="D175" s="149"/>
      <c r="E175" s="74" t="s">
        <v>2141</v>
      </c>
      <c r="F175" s="74" t="s">
        <v>2142</v>
      </c>
      <c r="G175" s="149"/>
      <c r="H175" s="149"/>
      <c r="I175" s="108">
        <v>46057</v>
      </c>
      <c r="J175" s="108">
        <v>46058</v>
      </c>
      <c r="K175" s="151" t="s">
        <v>2</v>
      </c>
      <c r="L175" s="53" t="str">
        <f t="shared" si="11"/>
        <v>CLOSED</v>
      </c>
      <c r="M175" s="59">
        <f t="shared" ca="1" si="12"/>
        <v>1</v>
      </c>
      <c r="N175" s="59">
        <f t="shared" ca="1" si="14"/>
        <v>0</v>
      </c>
      <c r="O175" s="54" t="str">
        <f t="shared" si="13"/>
        <v>IN</v>
      </c>
      <c r="P175" s="75"/>
    </row>
    <row r="176" spans="1:16" s="76" customFormat="1" ht="49.2" hidden="1" customHeight="1">
      <c r="A176" s="72">
        <f t="shared" si="10"/>
        <v>169</v>
      </c>
      <c r="B176" s="149" t="s">
        <v>2119</v>
      </c>
      <c r="C176" s="72">
        <v>0</v>
      </c>
      <c r="D176" s="149"/>
      <c r="E176" s="74" t="s">
        <v>2143</v>
      </c>
      <c r="F176" s="74" t="s">
        <v>2144</v>
      </c>
      <c r="G176" s="149"/>
      <c r="H176" s="149"/>
      <c r="I176" s="108">
        <v>46064</v>
      </c>
      <c r="J176" s="108">
        <v>46067</v>
      </c>
      <c r="K176" s="172" t="s">
        <v>2</v>
      </c>
      <c r="L176" s="53" t="str">
        <f t="shared" si="11"/>
        <v>CLOSED</v>
      </c>
      <c r="M176" s="59">
        <f t="shared" ca="1" si="12"/>
        <v>3</v>
      </c>
      <c r="N176" s="59">
        <f t="shared" ca="1" si="14"/>
        <v>0</v>
      </c>
      <c r="O176" s="54" t="str">
        <f t="shared" si="13"/>
        <v>IN</v>
      </c>
      <c r="P176" s="75"/>
    </row>
    <row r="177" spans="1:16" s="76" customFormat="1" ht="49.2" hidden="1" customHeight="1">
      <c r="A177" s="72">
        <f t="shared" si="10"/>
        <v>170</v>
      </c>
      <c r="B177" s="149" t="s">
        <v>2120</v>
      </c>
      <c r="C177" s="72">
        <v>0</v>
      </c>
      <c r="D177" s="149"/>
      <c r="E177" s="74" t="s">
        <v>1809</v>
      </c>
      <c r="F177" s="74" t="s">
        <v>2164</v>
      </c>
      <c r="G177" s="149"/>
      <c r="H177" s="149"/>
      <c r="I177" s="108">
        <v>46057</v>
      </c>
      <c r="J177" s="108">
        <v>46058</v>
      </c>
      <c r="K177" s="149" t="s">
        <v>2</v>
      </c>
      <c r="L177" s="53" t="str">
        <f t="shared" si="11"/>
        <v>CLOSED</v>
      </c>
      <c r="M177" s="59">
        <f t="shared" ca="1" si="12"/>
        <v>1</v>
      </c>
      <c r="N177" s="59">
        <f t="shared" ca="1" si="14"/>
        <v>0</v>
      </c>
      <c r="O177" s="54" t="str">
        <f t="shared" si="13"/>
        <v>IN</v>
      </c>
      <c r="P177" s="75"/>
    </row>
    <row r="178" spans="1:16" s="76" customFormat="1" ht="49.2" hidden="1" customHeight="1">
      <c r="A178" s="72">
        <f t="shared" si="10"/>
        <v>171</v>
      </c>
      <c r="B178" s="149" t="s">
        <v>2145</v>
      </c>
      <c r="C178" s="72">
        <v>0</v>
      </c>
      <c r="D178" s="149"/>
      <c r="E178" s="74" t="s">
        <v>2165</v>
      </c>
      <c r="F178" s="74" t="s">
        <v>2166</v>
      </c>
      <c r="G178" s="149"/>
      <c r="H178" s="149"/>
      <c r="I178" s="108">
        <v>46057</v>
      </c>
      <c r="J178" s="108">
        <v>46058</v>
      </c>
      <c r="K178" s="149" t="s">
        <v>2</v>
      </c>
      <c r="L178" s="53" t="str">
        <f t="shared" si="11"/>
        <v>CLOSED</v>
      </c>
      <c r="M178" s="59">
        <f t="shared" ca="1" si="12"/>
        <v>1</v>
      </c>
      <c r="N178" s="59">
        <f t="shared" ca="1" si="14"/>
        <v>0</v>
      </c>
      <c r="O178" s="54" t="str">
        <f t="shared" si="13"/>
        <v>IN</v>
      </c>
      <c r="P178" s="75"/>
    </row>
    <row r="179" spans="1:16" s="76" customFormat="1" ht="49.2" hidden="1" customHeight="1">
      <c r="A179" s="223">
        <f t="shared" si="10"/>
        <v>172</v>
      </c>
      <c r="B179" s="154" t="s">
        <v>2146</v>
      </c>
      <c r="C179" s="153">
        <v>0</v>
      </c>
      <c r="D179" s="154"/>
      <c r="E179" s="155" t="s">
        <v>2167</v>
      </c>
      <c r="F179" s="155" t="s">
        <v>2168</v>
      </c>
      <c r="G179" s="154"/>
      <c r="H179" s="154"/>
      <c r="I179" s="108">
        <v>46057</v>
      </c>
      <c r="J179" s="108">
        <v>46058</v>
      </c>
      <c r="K179" s="154" t="s">
        <v>2</v>
      </c>
      <c r="L179" s="53" t="str">
        <f t="shared" si="11"/>
        <v>CLOSED</v>
      </c>
      <c r="M179" s="59">
        <f t="shared" ca="1" si="12"/>
        <v>1</v>
      </c>
      <c r="N179" s="59">
        <f t="shared" ca="1" si="14"/>
        <v>0</v>
      </c>
      <c r="O179" s="54" t="str">
        <f t="shared" si="13"/>
        <v>IN</v>
      </c>
      <c r="P179" s="75"/>
    </row>
    <row r="180" spans="1:16" s="76" customFormat="1" ht="49.2" hidden="1" customHeight="1">
      <c r="A180" s="72">
        <f t="shared" si="10"/>
        <v>173</v>
      </c>
      <c r="B180" s="74" t="s">
        <v>2147</v>
      </c>
      <c r="C180" s="74">
        <v>0</v>
      </c>
      <c r="D180" s="170"/>
      <c r="E180" s="74" t="s">
        <v>2365</v>
      </c>
      <c r="F180" s="74" t="s">
        <v>2366</v>
      </c>
      <c r="G180" s="170"/>
      <c r="H180" s="170"/>
      <c r="I180" s="108">
        <v>46064</v>
      </c>
      <c r="J180" s="108">
        <v>46065</v>
      </c>
      <c r="K180" s="154" t="s">
        <v>2</v>
      </c>
      <c r="L180" s="169" t="str">
        <f t="shared" si="11"/>
        <v>CLOSED</v>
      </c>
      <c r="M180" s="59">
        <f t="shared" ca="1" si="12"/>
        <v>1</v>
      </c>
      <c r="N180" s="59">
        <f t="shared" ca="1" si="14"/>
        <v>0</v>
      </c>
      <c r="O180" s="54" t="str">
        <f t="shared" si="13"/>
        <v>IN</v>
      </c>
      <c r="P180" s="75"/>
    </row>
    <row r="181" spans="1:16" s="76" customFormat="1" ht="49.2" hidden="1" customHeight="1">
      <c r="A181" s="72">
        <f t="shared" si="10"/>
        <v>174</v>
      </c>
      <c r="B181" s="74" t="s">
        <v>2148</v>
      </c>
      <c r="C181" s="74">
        <v>0</v>
      </c>
      <c r="D181" s="170"/>
      <c r="E181" s="74" t="s">
        <v>2368</v>
      </c>
      <c r="F181" s="74" t="s">
        <v>2369</v>
      </c>
      <c r="G181" s="170"/>
      <c r="H181" s="170"/>
      <c r="I181" s="108">
        <v>46064</v>
      </c>
      <c r="J181" s="108">
        <v>46065</v>
      </c>
      <c r="K181" s="154" t="s">
        <v>2</v>
      </c>
      <c r="L181" s="169" t="str">
        <f t="shared" si="11"/>
        <v>CLOSED</v>
      </c>
      <c r="M181" s="59">
        <f t="shared" ca="1" si="12"/>
        <v>1</v>
      </c>
      <c r="N181" s="59">
        <f t="shared" ca="1" si="14"/>
        <v>0</v>
      </c>
      <c r="O181" s="54" t="str">
        <f t="shared" si="13"/>
        <v>IN</v>
      </c>
      <c r="P181" s="75"/>
    </row>
    <row r="182" spans="1:16" s="76" customFormat="1" ht="49.2" hidden="1" customHeight="1">
      <c r="A182" s="72">
        <f t="shared" si="10"/>
        <v>175</v>
      </c>
      <c r="B182" s="74" t="s">
        <v>2149</v>
      </c>
      <c r="C182" s="74">
        <v>0</v>
      </c>
      <c r="D182" s="170"/>
      <c r="E182" s="74" t="s">
        <v>2370</v>
      </c>
      <c r="F182" s="74" t="s">
        <v>2371</v>
      </c>
      <c r="G182" s="170"/>
      <c r="H182" s="170"/>
      <c r="I182" s="108">
        <v>46064</v>
      </c>
      <c r="J182" s="108">
        <v>46065</v>
      </c>
      <c r="K182" s="154" t="s">
        <v>2</v>
      </c>
      <c r="L182" s="169" t="str">
        <f t="shared" si="11"/>
        <v>CLOSED</v>
      </c>
      <c r="M182" s="59">
        <f t="shared" ca="1" si="12"/>
        <v>1</v>
      </c>
      <c r="N182" s="59">
        <f t="shared" ca="1" si="14"/>
        <v>0</v>
      </c>
      <c r="O182" s="54" t="str">
        <f t="shared" si="13"/>
        <v>IN</v>
      </c>
      <c r="P182" s="75"/>
    </row>
    <row r="183" spans="1:16" s="76" customFormat="1" ht="49.2" hidden="1" customHeight="1">
      <c r="A183" s="72">
        <f t="shared" si="10"/>
        <v>176</v>
      </c>
      <c r="B183" s="74" t="s">
        <v>2150</v>
      </c>
      <c r="C183" s="74">
        <v>0</v>
      </c>
      <c r="D183" s="170"/>
      <c r="E183" s="74" t="s">
        <v>2372</v>
      </c>
      <c r="F183" s="74" t="s">
        <v>2373</v>
      </c>
      <c r="G183" s="170"/>
      <c r="H183" s="170"/>
      <c r="I183" s="108">
        <v>46064</v>
      </c>
      <c r="J183" s="108">
        <v>46065</v>
      </c>
      <c r="K183" s="154" t="s">
        <v>2</v>
      </c>
      <c r="L183" s="169" t="str">
        <f t="shared" si="11"/>
        <v>CLOSED</v>
      </c>
      <c r="M183" s="59">
        <f t="shared" ca="1" si="12"/>
        <v>1</v>
      </c>
      <c r="N183" s="59">
        <f t="shared" ca="1" si="14"/>
        <v>0</v>
      </c>
      <c r="O183" s="54" t="str">
        <f t="shared" si="13"/>
        <v>IN</v>
      </c>
      <c r="P183" s="75"/>
    </row>
    <row r="184" spans="1:16" s="76" customFormat="1" ht="49.2" hidden="1" customHeight="1">
      <c r="A184" s="72">
        <f t="shared" si="10"/>
        <v>177</v>
      </c>
      <c r="B184" s="74" t="s">
        <v>2151</v>
      </c>
      <c r="C184" s="74">
        <v>0</v>
      </c>
      <c r="D184" s="170"/>
      <c r="E184" s="74" t="s">
        <v>2374</v>
      </c>
      <c r="F184" s="74" t="s">
        <v>2375</v>
      </c>
      <c r="G184" s="170"/>
      <c r="H184" s="170"/>
      <c r="I184" s="108">
        <v>46064</v>
      </c>
      <c r="J184" s="108">
        <v>46065</v>
      </c>
      <c r="K184" s="154" t="s">
        <v>2</v>
      </c>
      <c r="L184" s="169" t="str">
        <f t="shared" si="11"/>
        <v>CLOSED</v>
      </c>
      <c r="M184" s="59">
        <f t="shared" ca="1" si="12"/>
        <v>1</v>
      </c>
      <c r="N184" s="59">
        <f t="shared" ca="1" si="14"/>
        <v>0</v>
      </c>
      <c r="O184" s="54" t="str">
        <f t="shared" si="13"/>
        <v>IN</v>
      </c>
      <c r="P184" s="75"/>
    </row>
    <row r="185" spans="1:16" s="76" customFormat="1" ht="49.2" hidden="1" customHeight="1">
      <c r="A185" s="72">
        <f t="shared" si="10"/>
        <v>178</v>
      </c>
      <c r="B185" s="74" t="s">
        <v>2152</v>
      </c>
      <c r="C185" s="74">
        <v>0</v>
      </c>
      <c r="D185" s="170"/>
      <c r="E185" s="74" t="s">
        <v>2376</v>
      </c>
      <c r="F185" s="74" t="s">
        <v>2377</v>
      </c>
      <c r="G185" s="170"/>
      <c r="H185" s="170"/>
      <c r="I185" s="108">
        <v>46064</v>
      </c>
      <c r="J185" s="108">
        <v>46065</v>
      </c>
      <c r="K185" s="154" t="s">
        <v>2</v>
      </c>
      <c r="L185" s="169" t="str">
        <f t="shared" si="11"/>
        <v>CLOSED</v>
      </c>
      <c r="M185" s="59">
        <f t="shared" ca="1" si="12"/>
        <v>1</v>
      </c>
      <c r="N185" s="59">
        <f t="shared" ca="1" si="14"/>
        <v>0</v>
      </c>
      <c r="O185" s="54" t="str">
        <f t="shared" si="13"/>
        <v>IN</v>
      </c>
      <c r="P185" s="75"/>
    </row>
    <row r="186" spans="1:16" s="76" customFormat="1" ht="49.2" hidden="1" customHeight="1">
      <c r="A186" s="72">
        <f t="shared" si="10"/>
        <v>179</v>
      </c>
      <c r="B186" s="74" t="s">
        <v>2153</v>
      </c>
      <c r="C186" s="74">
        <v>0</v>
      </c>
      <c r="D186" s="170"/>
      <c r="E186" s="74" t="s">
        <v>2378</v>
      </c>
      <c r="F186" s="74" t="s">
        <v>2379</v>
      </c>
      <c r="G186" s="170"/>
      <c r="H186" s="170"/>
      <c r="I186" s="108">
        <v>46064</v>
      </c>
      <c r="J186" s="108">
        <v>46065</v>
      </c>
      <c r="K186" s="154" t="s">
        <v>2</v>
      </c>
      <c r="L186" s="169" t="str">
        <f t="shared" si="11"/>
        <v>CLOSED</v>
      </c>
      <c r="M186" s="59">
        <f t="shared" ca="1" si="12"/>
        <v>1</v>
      </c>
      <c r="N186" s="59">
        <f t="shared" ca="1" si="14"/>
        <v>0</v>
      </c>
      <c r="O186" s="54" t="str">
        <f t="shared" si="13"/>
        <v>IN</v>
      </c>
      <c r="P186" s="75"/>
    </row>
    <row r="187" spans="1:16" s="76" customFormat="1" ht="49.2" hidden="1" customHeight="1">
      <c r="A187" s="72">
        <f t="shared" si="10"/>
        <v>180</v>
      </c>
      <c r="B187" s="74" t="s">
        <v>2154</v>
      </c>
      <c r="C187" s="74">
        <v>0</v>
      </c>
      <c r="D187" s="170"/>
      <c r="E187" s="74" t="s">
        <v>2380</v>
      </c>
      <c r="F187" s="74" t="s">
        <v>2381</v>
      </c>
      <c r="G187" s="170"/>
      <c r="H187" s="170"/>
      <c r="I187" s="108">
        <v>46064</v>
      </c>
      <c r="J187" s="108">
        <v>46065</v>
      </c>
      <c r="K187" s="154" t="s">
        <v>2</v>
      </c>
      <c r="L187" s="169" t="str">
        <f t="shared" si="11"/>
        <v>CLOSED</v>
      </c>
      <c r="M187" s="59">
        <f t="shared" ca="1" si="12"/>
        <v>1</v>
      </c>
      <c r="N187" s="59">
        <f t="shared" ca="1" si="14"/>
        <v>0</v>
      </c>
      <c r="O187" s="54" t="str">
        <f t="shared" si="13"/>
        <v>IN</v>
      </c>
      <c r="P187" s="75"/>
    </row>
    <row r="188" spans="1:16" s="76" customFormat="1" ht="49.2" hidden="1" customHeight="1">
      <c r="A188" s="223">
        <f t="shared" si="10"/>
        <v>181</v>
      </c>
      <c r="B188" s="74" t="s">
        <v>2155</v>
      </c>
      <c r="C188" s="74">
        <v>0</v>
      </c>
      <c r="D188" s="170"/>
      <c r="E188" s="74" t="s">
        <v>2382</v>
      </c>
      <c r="F188" s="74" t="s">
        <v>2383</v>
      </c>
      <c r="G188" s="170"/>
      <c r="H188" s="170"/>
      <c r="I188" s="108">
        <v>46064</v>
      </c>
      <c r="J188" s="108">
        <v>46065</v>
      </c>
      <c r="K188" s="154" t="s">
        <v>2</v>
      </c>
      <c r="L188" s="169" t="str">
        <f t="shared" si="11"/>
        <v>CLOSED</v>
      </c>
      <c r="M188" s="59">
        <f t="shared" ca="1" si="12"/>
        <v>1</v>
      </c>
      <c r="N188" s="59">
        <f t="shared" ca="1" si="14"/>
        <v>0</v>
      </c>
      <c r="O188" s="54" t="str">
        <f t="shared" si="13"/>
        <v>IN</v>
      </c>
      <c r="P188" s="75"/>
    </row>
    <row r="189" spans="1:16" s="76" customFormat="1" ht="49.2" hidden="1" customHeight="1">
      <c r="A189" s="72">
        <f t="shared" si="10"/>
        <v>182</v>
      </c>
      <c r="B189" s="74" t="s">
        <v>2156</v>
      </c>
      <c r="C189" s="74">
        <v>0</v>
      </c>
      <c r="D189" s="170"/>
      <c r="E189" s="74" t="s">
        <v>2384</v>
      </c>
      <c r="F189" s="74" t="s">
        <v>2385</v>
      </c>
      <c r="G189" s="170"/>
      <c r="H189" s="170"/>
      <c r="I189" s="108">
        <v>46064</v>
      </c>
      <c r="J189" s="108">
        <v>46065</v>
      </c>
      <c r="K189" s="154" t="s">
        <v>2</v>
      </c>
      <c r="L189" s="169" t="str">
        <f t="shared" si="11"/>
        <v>CLOSED</v>
      </c>
      <c r="M189" s="59">
        <f t="shared" ca="1" si="12"/>
        <v>1</v>
      </c>
      <c r="N189" s="59">
        <f t="shared" ca="1" si="14"/>
        <v>0</v>
      </c>
      <c r="O189" s="54" t="str">
        <f t="shared" si="13"/>
        <v>IN</v>
      </c>
      <c r="P189" s="75"/>
    </row>
    <row r="190" spans="1:16" s="76" customFormat="1" ht="49.2" hidden="1" customHeight="1">
      <c r="A190" s="72">
        <f t="shared" si="10"/>
        <v>183</v>
      </c>
      <c r="B190" s="74" t="s">
        <v>2169</v>
      </c>
      <c r="C190" s="74">
        <v>0</v>
      </c>
      <c r="D190" s="170"/>
      <c r="E190" s="74" t="s">
        <v>2386</v>
      </c>
      <c r="F190" s="74" t="s">
        <v>2387</v>
      </c>
      <c r="G190" s="170"/>
      <c r="H190" s="170"/>
      <c r="I190" s="108">
        <v>46064</v>
      </c>
      <c r="J190" s="108">
        <v>46065</v>
      </c>
      <c r="K190" s="154" t="s">
        <v>2</v>
      </c>
      <c r="L190" s="169" t="str">
        <f t="shared" si="11"/>
        <v>CLOSED</v>
      </c>
      <c r="M190" s="59">
        <f t="shared" ca="1" si="12"/>
        <v>1</v>
      </c>
      <c r="N190" s="59">
        <f t="shared" ca="1" si="14"/>
        <v>0</v>
      </c>
      <c r="O190" s="54" t="str">
        <f t="shared" si="13"/>
        <v>IN</v>
      </c>
      <c r="P190" s="75"/>
    </row>
    <row r="191" spans="1:16" s="76" customFormat="1" ht="49.2" hidden="1" customHeight="1">
      <c r="A191" s="72">
        <f t="shared" si="10"/>
        <v>184</v>
      </c>
      <c r="B191" s="74" t="s">
        <v>2170</v>
      </c>
      <c r="C191" s="74">
        <v>0</v>
      </c>
      <c r="D191" s="170"/>
      <c r="E191" s="74" t="s">
        <v>2388</v>
      </c>
      <c r="F191" s="74" t="s">
        <v>2389</v>
      </c>
      <c r="G191" s="170"/>
      <c r="H191" s="170"/>
      <c r="I191" s="108">
        <v>46064</v>
      </c>
      <c r="J191" s="108">
        <v>46065</v>
      </c>
      <c r="K191" s="154" t="s">
        <v>2</v>
      </c>
      <c r="L191" s="169" t="str">
        <f t="shared" si="11"/>
        <v>CLOSED</v>
      </c>
      <c r="M191" s="59">
        <f t="shared" ca="1" si="12"/>
        <v>1</v>
      </c>
      <c r="N191" s="59">
        <f t="shared" ca="1" si="14"/>
        <v>0</v>
      </c>
      <c r="O191" s="54" t="str">
        <f t="shared" si="13"/>
        <v>IN</v>
      </c>
      <c r="P191" s="75"/>
    </row>
    <row r="192" spans="1:16" s="76" customFormat="1" ht="49.2" hidden="1" customHeight="1">
      <c r="A192" s="72">
        <f t="shared" si="10"/>
        <v>185</v>
      </c>
      <c r="B192" s="74" t="s">
        <v>2171</v>
      </c>
      <c r="C192" s="74">
        <v>0</v>
      </c>
      <c r="D192" s="170"/>
      <c r="E192" s="74" t="s">
        <v>2390</v>
      </c>
      <c r="F192" s="74" t="s">
        <v>2391</v>
      </c>
      <c r="G192" s="170"/>
      <c r="H192" s="170"/>
      <c r="I192" s="108">
        <v>46064</v>
      </c>
      <c r="J192" s="108">
        <v>46065</v>
      </c>
      <c r="K192" s="154" t="s">
        <v>2</v>
      </c>
      <c r="L192" s="169" t="str">
        <f t="shared" si="11"/>
        <v>CLOSED</v>
      </c>
      <c r="M192" s="59">
        <f t="shared" ca="1" si="12"/>
        <v>1</v>
      </c>
      <c r="N192" s="59">
        <f t="shared" ca="1" si="14"/>
        <v>0</v>
      </c>
      <c r="O192" s="54" t="str">
        <f t="shared" si="13"/>
        <v>IN</v>
      </c>
      <c r="P192" s="75"/>
    </row>
    <row r="193" spans="1:16" s="76" customFormat="1" ht="49.2" hidden="1" customHeight="1">
      <c r="A193" s="72">
        <f t="shared" si="10"/>
        <v>186</v>
      </c>
      <c r="B193" s="74" t="s">
        <v>2172</v>
      </c>
      <c r="C193" s="74">
        <v>0</v>
      </c>
      <c r="D193" s="170"/>
      <c r="E193" s="74" t="s">
        <v>2392</v>
      </c>
      <c r="F193" s="74" t="s">
        <v>2393</v>
      </c>
      <c r="G193" s="170"/>
      <c r="H193" s="170"/>
      <c r="I193" s="108">
        <v>46064</v>
      </c>
      <c r="J193" s="108">
        <v>46065</v>
      </c>
      <c r="K193" s="154" t="s">
        <v>2</v>
      </c>
      <c r="L193" s="169" t="str">
        <f t="shared" si="11"/>
        <v>CLOSED</v>
      </c>
      <c r="M193" s="59">
        <f t="shared" ca="1" si="12"/>
        <v>1</v>
      </c>
      <c r="N193" s="59">
        <f t="shared" ca="1" si="14"/>
        <v>0</v>
      </c>
      <c r="O193" s="54" t="str">
        <f t="shared" si="13"/>
        <v>IN</v>
      </c>
      <c r="P193" s="75"/>
    </row>
    <row r="194" spans="1:16" ht="49.2" customHeight="1">
      <c r="A194" s="72">
        <f t="shared" si="10"/>
        <v>187</v>
      </c>
      <c r="B194" s="259" t="s">
        <v>2173</v>
      </c>
      <c r="C194" s="259">
        <v>0</v>
      </c>
      <c r="D194" s="263"/>
      <c r="E194" s="259" t="s">
        <v>2174</v>
      </c>
      <c r="F194" s="259" t="s">
        <v>2175</v>
      </c>
      <c r="G194" s="263"/>
      <c r="H194" s="263"/>
      <c r="I194" s="108">
        <v>46064</v>
      </c>
      <c r="J194" s="108"/>
      <c r="K194" s="264" t="s">
        <v>2367</v>
      </c>
      <c r="L194" s="260" t="str">
        <f t="shared" si="11"/>
        <v>PENDING</v>
      </c>
      <c r="M194" s="261">
        <f t="shared" ca="1" si="12"/>
        <v>50</v>
      </c>
      <c r="N194" s="261">
        <f t="shared" ca="1" si="14"/>
        <v>0</v>
      </c>
      <c r="O194" s="262" t="str">
        <f t="shared" si="13"/>
        <v>IN</v>
      </c>
      <c r="P194" s="75"/>
    </row>
    <row r="195" spans="1:16" ht="49.2" customHeight="1">
      <c r="A195" s="72">
        <f t="shared" si="10"/>
        <v>188</v>
      </c>
      <c r="B195" s="259" t="s">
        <v>2176</v>
      </c>
      <c r="C195" s="259">
        <v>0</v>
      </c>
      <c r="D195" s="263"/>
      <c r="E195" s="259" t="s">
        <v>2177</v>
      </c>
      <c r="F195" s="259" t="s">
        <v>2178</v>
      </c>
      <c r="G195" s="263"/>
      <c r="H195" s="263"/>
      <c r="I195" s="108">
        <v>46064</v>
      </c>
      <c r="J195" s="108"/>
      <c r="K195" s="264" t="s">
        <v>2367</v>
      </c>
      <c r="L195" s="260" t="str">
        <f t="shared" si="11"/>
        <v>PENDING</v>
      </c>
      <c r="M195" s="261">
        <f t="shared" ca="1" si="12"/>
        <v>50</v>
      </c>
      <c r="N195" s="261">
        <f t="shared" ca="1" si="14"/>
        <v>0</v>
      </c>
      <c r="O195" s="262" t="str">
        <f t="shared" si="13"/>
        <v>IN</v>
      </c>
      <c r="P195" s="75"/>
    </row>
    <row r="196" spans="1:16" ht="49.2" customHeight="1">
      <c r="A196" s="72">
        <f t="shared" si="10"/>
        <v>189</v>
      </c>
      <c r="B196" s="259" t="s">
        <v>2179</v>
      </c>
      <c r="C196" s="259">
        <v>0</v>
      </c>
      <c r="D196" s="263"/>
      <c r="E196" s="259" t="s">
        <v>2180</v>
      </c>
      <c r="F196" s="259" t="s">
        <v>2181</v>
      </c>
      <c r="G196" s="263"/>
      <c r="H196" s="263"/>
      <c r="I196" s="108">
        <v>46064</v>
      </c>
      <c r="J196" s="108"/>
      <c r="K196" s="264" t="s">
        <v>2367</v>
      </c>
      <c r="L196" s="260" t="str">
        <f t="shared" si="11"/>
        <v>PENDING</v>
      </c>
      <c r="M196" s="261">
        <f t="shared" ca="1" si="12"/>
        <v>50</v>
      </c>
      <c r="N196" s="261">
        <f t="shared" ca="1" si="14"/>
        <v>0</v>
      </c>
      <c r="O196" s="262" t="str">
        <f t="shared" si="13"/>
        <v>IN</v>
      </c>
      <c r="P196" s="75"/>
    </row>
    <row r="197" spans="1:16" ht="49.2" customHeight="1">
      <c r="A197" s="223">
        <f t="shared" si="10"/>
        <v>190</v>
      </c>
      <c r="B197" s="259" t="s">
        <v>2182</v>
      </c>
      <c r="C197" s="259">
        <v>0</v>
      </c>
      <c r="D197" s="263"/>
      <c r="E197" s="259" t="s">
        <v>2183</v>
      </c>
      <c r="F197" s="259" t="s">
        <v>2184</v>
      </c>
      <c r="G197" s="263"/>
      <c r="H197" s="263"/>
      <c r="I197" s="108">
        <v>46064</v>
      </c>
      <c r="J197" s="108"/>
      <c r="K197" s="264" t="s">
        <v>2367</v>
      </c>
      <c r="L197" s="260" t="str">
        <f t="shared" si="11"/>
        <v>PENDING</v>
      </c>
      <c r="M197" s="261">
        <f t="shared" ca="1" si="12"/>
        <v>50</v>
      </c>
      <c r="N197" s="261">
        <f t="shared" ca="1" si="14"/>
        <v>0</v>
      </c>
      <c r="O197" s="262" t="str">
        <f t="shared" si="13"/>
        <v>IN</v>
      </c>
      <c r="P197" s="75"/>
    </row>
    <row r="198" spans="1:16" ht="49.2" customHeight="1">
      <c r="A198" s="72">
        <f t="shared" si="10"/>
        <v>191</v>
      </c>
      <c r="B198" s="259" t="s">
        <v>2185</v>
      </c>
      <c r="C198" s="259">
        <v>0</v>
      </c>
      <c r="D198" s="263"/>
      <c r="E198" s="259" t="s">
        <v>1806</v>
      </c>
      <c r="F198" s="259" t="s">
        <v>2186</v>
      </c>
      <c r="G198" s="263"/>
      <c r="H198" s="263"/>
      <c r="I198" s="108">
        <v>46064</v>
      </c>
      <c r="J198" s="108"/>
      <c r="K198" s="264" t="s">
        <v>2367</v>
      </c>
      <c r="L198" s="260" t="str">
        <f t="shared" si="11"/>
        <v>PENDING</v>
      </c>
      <c r="M198" s="261">
        <f t="shared" ca="1" si="12"/>
        <v>50</v>
      </c>
      <c r="N198" s="261">
        <f t="shared" ca="1" si="14"/>
        <v>0</v>
      </c>
      <c r="O198" s="262" t="str">
        <f t="shared" si="13"/>
        <v>IN</v>
      </c>
      <c r="P198" s="75"/>
    </row>
    <row r="199" spans="1:16" ht="49.2" customHeight="1">
      <c r="A199" s="72">
        <f t="shared" si="10"/>
        <v>192</v>
      </c>
      <c r="B199" s="259" t="s">
        <v>2187</v>
      </c>
      <c r="C199" s="259">
        <v>0</v>
      </c>
      <c r="D199" s="263"/>
      <c r="E199" s="259" t="s">
        <v>1807</v>
      </c>
      <c r="F199" s="259" t="s">
        <v>2188</v>
      </c>
      <c r="G199" s="263"/>
      <c r="H199" s="263"/>
      <c r="I199" s="108">
        <v>46064</v>
      </c>
      <c r="J199" s="108"/>
      <c r="K199" s="264" t="s">
        <v>2367</v>
      </c>
      <c r="L199" s="260" t="str">
        <f t="shared" si="11"/>
        <v>PENDING</v>
      </c>
      <c r="M199" s="261">
        <f t="shared" ca="1" si="12"/>
        <v>50</v>
      </c>
      <c r="N199" s="261">
        <f t="shared" ca="1" si="14"/>
        <v>0</v>
      </c>
      <c r="O199" s="262" t="str">
        <f t="shared" si="13"/>
        <v>IN</v>
      </c>
      <c r="P199" s="75"/>
    </row>
    <row r="200" spans="1:16" ht="49.2" customHeight="1">
      <c r="A200" s="72">
        <f t="shared" ref="A200:A263" si="15">ROW(A193)</f>
        <v>193</v>
      </c>
      <c r="B200" s="259" t="s">
        <v>2189</v>
      </c>
      <c r="C200" s="259">
        <v>0</v>
      </c>
      <c r="D200" s="263"/>
      <c r="E200" s="259" t="s">
        <v>2190</v>
      </c>
      <c r="F200" s="259" t="s">
        <v>2191</v>
      </c>
      <c r="G200" s="263"/>
      <c r="H200" s="263"/>
      <c r="I200" s="108">
        <v>46064</v>
      </c>
      <c r="J200" s="108"/>
      <c r="K200" s="264" t="s">
        <v>2367</v>
      </c>
      <c r="L200" s="260" t="str">
        <f t="shared" si="11"/>
        <v>PENDING</v>
      </c>
      <c r="M200" s="261">
        <f t="shared" ca="1" si="12"/>
        <v>50</v>
      </c>
      <c r="N200" s="261">
        <f t="shared" ca="1" si="14"/>
        <v>0</v>
      </c>
      <c r="O200" s="262" t="str">
        <f t="shared" si="13"/>
        <v>IN</v>
      </c>
      <c r="P200" s="75"/>
    </row>
    <row r="201" spans="1:16" ht="49.2" customHeight="1">
      <c r="A201" s="72">
        <f t="shared" si="15"/>
        <v>194</v>
      </c>
      <c r="B201" s="259" t="s">
        <v>2192</v>
      </c>
      <c r="C201" s="259">
        <v>0</v>
      </c>
      <c r="D201" s="263"/>
      <c r="E201" s="259" t="s">
        <v>2193</v>
      </c>
      <c r="F201" s="259" t="s">
        <v>2194</v>
      </c>
      <c r="G201" s="263"/>
      <c r="H201" s="263"/>
      <c r="I201" s="108">
        <v>46064</v>
      </c>
      <c r="J201" s="108"/>
      <c r="K201" s="264" t="s">
        <v>2367</v>
      </c>
      <c r="L201" s="260" t="str">
        <f t="shared" si="11"/>
        <v>PENDING</v>
      </c>
      <c r="M201" s="261">
        <f t="shared" ca="1" si="12"/>
        <v>50</v>
      </c>
      <c r="N201" s="261">
        <f t="shared" ca="1" si="14"/>
        <v>0</v>
      </c>
      <c r="O201" s="262" t="str">
        <f t="shared" si="13"/>
        <v>IN</v>
      </c>
      <c r="P201" s="75"/>
    </row>
    <row r="202" spans="1:16" ht="49.2" customHeight="1">
      <c r="A202" s="72">
        <f t="shared" si="15"/>
        <v>195</v>
      </c>
      <c r="B202" s="259" t="s">
        <v>2195</v>
      </c>
      <c r="C202" s="259">
        <v>0</v>
      </c>
      <c r="D202" s="263"/>
      <c r="E202" s="259" t="s">
        <v>2196</v>
      </c>
      <c r="F202" s="259" t="s">
        <v>2197</v>
      </c>
      <c r="G202" s="263"/>
      <c r="H202" s="263"/>
      <c r="I202" s="108">
        <v>46064</v>
      </c>
      <c r="J202" s="108"/>
      <c r="K202" s="264" t="s">
        <v>2367</v>
      </c>
      <c r="L202" s="260" t="str">
        <f t="shared" si="11"/>
        <v>PENDING</v>
      </c>
      <c r="M202" s="261">
        <f t="shared" ca="1" si="12"/>
        <v>50</v>
      </c>
      <c r="N202" s="261">
        <f t="shared" ca="1" si="14"/>
        <v>0</v>
      </c>
      <c r="O202" s="262" t="str">
        <f t="shared" si="13"/>
        <v>IN</v>
      </c>
      <c r="P202" s="75"/>
    </row>
    <row r="203" spans="1:16" ht="49.2" customHeight="1">
      <c r="A203" s="72">
        <f t="shared" si="15"/>
        <v>196</v>
      </c>
      <c r="B203" s="259" t="s">
        <v>2198</v>
      </c>
      <c r="C203" s="259">
        <v>0</v>
      </c>
      <c r="D203" s="263"/>
      <c r="E203" s="259" t="s">
        <v>2167</v>
      </c>
      <c r="F203" s="259" t="s">
        <v>2199</v>
      </c>
      <c r="G203" s="263"/>
      <c r="H203" s="263"/>
      <c r="I203" s="108">
        <v>46064</v>
      </c>
      <c r="J203" s="108"/>
      <c r="K203" s="264" t="s">
        <v>2367</v>
      </c>
      <c r="L203" s="260" t="str">
        <f t="shared" si="11"/>
        <v>PENDING</v>
      </c>
      <c r="M203" s="261">
        <f t="shared" ca="1" si="12"/>
        <v>50</v>
      </c>
      <c r="N203" s="261">
        <f t="shared" ca="1" si="14"/>
        <v>0</v>
      </c>
      <c r="O203" s="262" t="str">
        <f t="shared" si="13"/>
        <v>IN</v>
      </c>
      <c r="P203" s="75"/>
    </row>
    <row r="204" spans="1:16" ht="49.2" customHeight="1">
      <c r="A204" s="72">
        <f t="shared" si="15"/>
        <v>197</v>
      </c>
      <c r="B204" s="259" t="s">
        <v>2200</v>
      </c>
      <c r="C204" s="259">
        <v>0</v>
      </c>
      <c r="D204" s="263"/>
      <c r="E204" s="259" t="s">
        <v>2201</v>
      </c>
      <c r="F204" s="259" t="s">
        <v>2202</v>
      </c>
      <c r="G204" s="263"/>
      <c r="H204" s="263"/>
      <c r="I204" s="108">
        <v>46064</v>
      </c>
      <c r="J204" s="108"/>
      <c r="K204" s="264" t="s">
        <v>2367</v>
      </c>
      <c r="L204" s="260" t="str">
        <f t="shared" si="11"/>
        <v>PENDING</v>
      </c>
      <c r="M204" s="261">
        <f t="shared" ca="1" si="12"/>
        <v>50</v>
      </c>
      <c r="N204" s="261">
        <f t="shared" ca="1" si="14"/>
        <v>0</v>
      </c>
      <c r="O204" s="262" t="str">
        <f t="shared" si="13"/>
        <v>IN</v>
      </c>
      <c r="P204" s="75"/>
    </row>
    <row r="205" spans="1:16" ht="49.2" customHeight="1">
      <c r="A205" s="72">
        <f t="shared" si="15"/>
        <v>198</v>
      </c>
      <c r="B205" s="259" t="s">
        <v>2203</v>
      </c>
      <c r="C205" s="259">
        <v>0</v>
      </c>
      <c r="D205" s="263"/>
      <c r="E205" s="259" t="s">
        <v>2204</v>
      </c>
      <c r="F205" s="259" t="s">
        <v>2205</v>
      </c>
      <c r="G205" s="263"/>
      <c r="H205" s="263"/>
      <c r="I205" s="108">
        <v>46064</v>
      </c>
      <c r="J205" s="108"/>
      <c r="K205" s="264" t="s">
        <v>2367</v>
      </c>
      <c r="L205" s="260" t="str">
        <f t="shared" si="11"/>
        <v>PENDING</v>
      </c>
      <c r="M205" s="261">
        <f t="shared" ca="1" si="12"/>
        <v>50</v>
      </c>
      <c r="N205" s="261">
        <f t="shared" ca="1" si="14"/>
        <v>0</v>
      </c>
      <c r="O205" s="262" t="str">
        <f t="shared" si="13"/>
        <v>IN</v>
      </c>
      <c r="P205" s="75"/>
    </row>
    <row r="206" spans="1:16" ht="49.2" customHeight="1">
      <c r="A206" s="223">
        <f t="shared" si="15"/>
        <v>199</v>
      </c>
      <c r="B206" s="259" t="s">
        <v>2206</v>
      </c>
      <c r="C206" s="259">
        <v>0</v>
      </c>
      <c r="D206" s="263"/>
      <c r="E206" s="259" t="s">
        <v>2207</v>
      </c>
      <c r="F206" s="259" t="s">
        <v>2208</v>
      </c>
      <c r="G206" s="263"/>
      <c r="H206" s="263"/>
      <c r="I206" s="108">
        <v>46064</v>
      </c>
      <c r="J206" s="108"/>
      <c r="K206" s="264" t="s">
        <v>2367</v>
      </c>
      <c r="L206" s="260" t="str">
        <f t="shared" si="11"/>
        <v>PENDING</v>
      </c>
      <c r="M206" s="261">
        <f t="shared" ca="1" si="12"/>
        <v>50</v>
      </c>
      <c r="N206" s="261">
        <f t="shared" ca="1" si="14"/>
        <v>0</v>
      </c>
      <c r="O206" s="262" t="str">
        <f t="shared" si="13"/>
        <v>IN</v>
      </c>
      <c r="P206" s="75"/>
    </row>
    <row r="207" spans="1:16" ht="49.2" customHeight="1">
      <c r="A207" s="72">
        <f t="shared" si="15"/>
        <v>200</v>
      </c>
      <c r="B207" s="259" t="s">
        <v>2209</v>
      </c>
      <c r="C207" s="259">
        <v>0</v>
      </c>
      <c r="D207" s="263"/>
      <c r="E207" s="259" t="s">
        <v>2210</v>
      </c>
      <c r="F207" s="259" t="s">
        <v>2211</v>
      </c>
      <c r="G207" s="263"/>
      <c r="H207" s="263"/>
      <c r="I207" s="108">
        <v>46064</v>
      </c>
      <c r="J207" s="108"/>
      <c r="K207" s="264" t="s">
        <v>2367</v>
      </c>
      <c r="L207" s="260" t="str">
        <f t="shared" si="11"/>
        <v>PENDING</v>
      </c>
      <c r="M207" s="261">
        <f t="shared" ca="1" si="12"/>
        <v>50</v>
      </c>
      <c r="N207" s="261">
        <f t="shared" ca="1" si="14"/>
        <v>0</v>
      </c>
      <c r="O207" s="262" t="str">
        <f t="shared" si="13"/>
        <v>IN</v>
      </c>
      <c r="P207" s="75"/>
    </row>
    <row r="208" spans="1:16" ht="49.2" customHeight="1">
      <c r="A208" s="72">
        <f t="shared" si="15"/>
        <v>201</v>
      </c>
      <c r="B208" s="259" t="s">
        <v>2212</v>
      </c>
      <c r="C208" s="259">
        <v>0</v>
      </c>
      <c r="D208" s="263"/>
      <c r="E208" s="259" t="s">
        <v>2213</v>
      </c>
      <c r="F208" s="259" t="s">
        <v>2214</v>
      </c>
      <c r="G208" s="263"/>
      <c r="H208" s="263"/>
      <c r="I208" s="108">
        <v>46064</v>
      </c>
      <c r="J208" s="108"/>
      <c r="K208" s="264" t="s">
        <v>2367</v>
      </c>
      <c r="L208" s="260" t="str">
        <f t="shared" si="11"/>
        <v>PENDING</v>
      </c>
      <c r="M208" s="261">
        <f t="shared" ca="1" si="12"/>
        <v>50</v>
      </c>
      <c r="N208" s="261">
        <f t="shared" ca="1" si="14"/>
        <v>0</v>
      </c>
      <c r="O208" s="262" t="str">
        <f t="shared" si="13"/>
        <v>IN</v>
      </c>
      <c r="P208" s="75"/>
    </row>
    <row r="209" spans="1:16" ht="49.2" customHeight="1">
      <c r="A209" s="72">
        <f t="shared" si="15"/>
        <v>202</v>
      </c>
      <c r="B209" s="259" t="s">
        <v>2215</v>
      </c>
      <c r="C209" s="259">
        <v>0</v>
      </c>
      <c r="D209" s="263"/>
      <c r="E209" s="259" t="s">
        <v>2216</v>
      </c>
      <c r="F209" s="259" t="s">
        <v>2217</v>
      </c>
      <c r="G209" s="263"/>
      <c r="H209" s="263"/>
      <c r="I209" s="108">
        <v>46064</v>
      </c>
      <c r="J209" s="108"/>
      <c r="K209" s="264" t="s">
        <v>2367</v>
      </c>
      <c r="L209" s="260" t="str">
        <f t="shared" si="11"/>
        <v>PENDING</v>
      </c>
      <c r="M209" s="261">
        <f t="shared" ca="1" si="12"/>
        <v>50</v>
      </c>
      <c r="N209" s="261">
        <f t="shared" ca="1" si="14"/>
        <v>0</v>
      </c>
      <c r="O209" s="262" t="str">
        <f t="shared" si="13"/>
        <v>IN</v>
      </c>
      <c r="P209" s="75"/>
    </row>
    <row r="210" spans="1:16" ht="49.2" customHeight="1">
      <c r="A210" s="72">
        <f t="shared" si="15"/>
        <v>203</v>
      </c>
      <c r="B210" s="259" t="s">
        <v>2218</v>
      </c>
      <c r="C210" s="259">
        <v>0</v>
      </c>
      <c r="D210" s="263"/>
      <c r="E210" s="259" t="s">
        <v>2219</v>
      </c>
      <c r="F210" s="259" t="s">
        <v>2220</v>
      </c>
      <c r="G210" s="263"/>
      <c r="H210" s="263"/>
      <c r="I210" s="108">
        <v>46064</v>
      </c>
      <c r="J210" s="108"/>
      <c r="K210" s="264" t="s">
        <v>2367</v>
      </c>
      <c r="L210" s="260" t="str">
        <f t="shared" si="11"/>
        <v>PENDING</v>
      </c>
      <c r="M210" s="261">
        <f t="shared" ca="1" si="12"/>
        <v>50</v>
      </c>
      <c r="N210" s="261">
        <f t="shared" ca="1" si="14"/>
        <v>0</v>
      </c>
      <c r="O210" s="262" t="str">
        <f t="shared" si="13"/>
        <v>IN</v>
      </c>
      <c r="P210" s="75"/>
    </row>
    <row r="211" spans="1:16" ht="49.2" customHeight="1">
      <c r="A211" s="72">
        <f t="shared" si="15"/>
        <v>204</v>
      </c>
      <c r="B211" s="259" t="s">
        <v>2221</v>
      </c>
      <c r="C211" s="259">
        <v>0</v>
      </c>
      <c r="D211" s="263"/>
      <c r="E211" s="259" t="s">
        <v>2222</v>
      </c>
      <c r="F211" s="259" t="s">
        <v>2223</v>
      </c>
      <c r="G211" s="263"/>
      <c r="H211" s="263"/>
      <c r="I211" s="108">
        <v>46064</v>
      </c>
      <c r="J211" s="108"/>
      <c r="K211" s="264" t="s">
        <v>2367</v>
      </c>
      <c r="L211" s="260" t="str">
        <f t="shared" si="11"/>
        <v>PENDING</v>
      </c>
      <c r="M211" s="261">
        <f t="shared" ca="1" si="12"/>
        <v>50</v>
      </c>
      <c r="N211" s="261">
        <f t="shared" ca="1" si="14"/>
        <v>0</v>
      </c>
      <c r="O211" s="262" t="str">
        <f t="shared" si="13"/>
        <v>IN</v>
      </c>
      <c r="P211" s="75"/>
    </row>
    <row r="212" spans="1:16" ht="49.2" customHeight="1">
      <c r="A212" s="72">
        <f t="shared" si="15"/>
        <v>205</v>
      </c>
      <c r="B212" s="259" t="s">
        <v>2224</v>
      </c>
      <c r="C212" s="259">
        <v>0</v>
      </c>
      <c r="D212" s="263"/>
      <c r="E212" s="259" t="s">
        <v>2225</v>
      </c>
      <c r="F212" s="259" t="s">
        <v>2226</v>
      </c>
      <c r="G212" s="263"/>
      <c r="H212" s="263"/>
      <c r="I212" s="108">
        <v>46064</v>
      </c>
      <c r="J212" s="108"/>
      <c r="K212" s="264" t="s">
        <v>2367</v>
      </c>
      <c r="L212" s="260" t="str">
        <f t="shared" si="11"/>
        <v>PENDING</v>
      </c>
      <c r="M212" s="261">
        <f t="shared" ca="1" si="12"/>
        <v>50</v>
      </c>
      <c r="N212" s="261">
        <f t="shared" ca="1" si="14"/>
        <v>0</v>
      </c>
      <c r="O212" s="262" t="str">
        <f t="shared" si="13"/>
        <v>IN</v>
      </c>
      <c r="P212" s="75"/>
    </row>
    <row r="213" spans="1:16" ht="49.2" customHeight="1">
      <c r="A213" s="72">
        <f t="shared" si="15"/>
        <v>206</v>
      </c>
      <c r="B213" s="259" t="s">
        <v>2227</v>
      </c>
      <c r="C213" s="259">
        <v>0</v>
      </c>
      <c r="D213" s="263"/>
      <c r="E213" s="259" t="s">
        <v>2228</v>
      </c>
      <c r="F213" s="259" t="s">
        <v>2229</v>
      </c>
      <c r="G213" s="263"/>
      <c r="H213" s="263"/>
      <c r="I213" s="108">
        <v>46064</v>
      </c>
      <c r="J213" s="108"/>
      <c r="K213" s="264" t="s">
        <v>2367</v>
      </c>
      <c r="L213" s="260" t="str">
        <f t="shared" si="11"/>
        <v>PENDING</v>
      </c>
      <c r="M213" s="261">
        <f t="shared" ca="1" si="12"/>
        <v>50</v>
      </c>
      <c r="N213" s="261">
        <f t="shared" ca="1" si="14"/>
        <v>0</v>
      </c>
      <c r="O213" s="262" t="str">
        <f t="shared" si="13"/>
        <v>IN</v>
      </c>
      <c r="P213" s="75"/>
    </row>
    <row r="214" spans="1:16" ht="49.2" customHeight="1">
      <c r="A214" s="72">
        <f t="shared" si="15"/>
        <v>207</v>
      </c>
      <c r="B214" s="259" t="s">
        <v>2230</v>
      </c>
      <c r="C214" s="259">
        <v>0</v>
      </c>
      <c r="D214" s="263"/>
      <c r="E214" s="259" t="s">
        <v>2231</v>
      </c>
      <c r="F214" s="259" t="s">
        <v>2232</v>
      </c>
      <c r="G214" s="263"/>
      <c r="H214" s="263"/>
      <c r="I214" s="108">
        <v>46064</v>
      </c>
      <c r="J214" s="108"/>
      <c r="K214" s="264" t="s">
        <v>2367</v>
      </c>
      <c r="L214" s="260" t="str">
        <f t="shared" si="11"/>
        <v>PENDING</v>
      </c>
      <c r="M214" s="261">
        <f t="shared" ca="1" si="12"/>
        <v>50</v>
      </c>
      <c r="N214" s="261">
        <f t="shared" ca="1" si="14"/>
        <v>0</v>
      </c>
      <c r="O214" s="262" t="str">
        <f t="shared" si="13"/>
        <v>IN</v>
      </c>
      <c r="P214" s="75"/>
    </row>
    <row r="215" spans="1:16" ht="49.2" customHeight="1">
      <c r="A215" s="223">
        <f t="shared" si="15"/>
        <v>208</v>
      </c>
      <c r="B215" s="259" t="s">
        <v>2233</v>
      </c>
      <c r="C215" s="259">
        <v>0</v>
      </c>
      <c r="D215" s="263"/>
      <c r="E215" s="259" t="s">
        <v>2234</v>
      </c>
      <c r="F215" s="259" t="s">
        <v>2235</v>
      </c>
      <c r="G215" s="263"/>
      <c r="H215" s="263"/>
      <c r="I215" s="108">
        <v>46064</v>
      </c>
      <c r="J215" s="108"/>
      <c r="K215" s="264" t="s">
        <v>2367</v>
      </c>
      <c r="L215" s="260" t="str">
        <f t="shared" si="11"/>
        <v>PENDING</v>
      </c>
      <c r="M215" s="261">
        <f t="shared" ca="1" si="12"/>
        <v>50</v>
      </c>
      <c r="N215" s="261">
        <f t="shared" ca="1" si="14"/>
        <v>0</v>
      </c>
      <c r="O215" s="262" t="str">
        <f t="shared" si="13"/>
        <v>IN</v>
      </c>
      <c r="P215" s="75"/>
    </row>
    <row r="216" spans="1:16" ht="49.2" customHeight="1">
      <c r="A216" s="72">
        <f t="shared" si="15"/>
        <v>209</v>
      </c>
      <c r="B216" s="259" t="s">
        <v>2236</v>
      </c>
      <c r="C216" s="259">
        <v>0</v>
      </c>
      <c r="D216" s="263"/>
      <c r="E216" s="259" t="s">
        <v>2237</v>
      </c>
      <c r="F216" s="259" t="s">
        <v>2238</v>
      </c>
      <c r="G216" s="263"/>
      <c r="H216" s="263"/>
      <c r="I216" s="108">
        <v>46064</v>
      </c>
      <c r="J216" s="108"/>
      <c r="K216" s="264" t="s">
        <v>2367</v>
      </c>
      <c r="L216" s="260" t="str">
        <f t="shared" si="11"/>
        <v>PENDING</v>
      </c>
      <c r="M216" s="261">
        <f t="shared" ca="1" si="12"/>
        <v>50</v>
      </c>
      <c r="N216" s="261">
        <f t="shared" ca="1" si="14"/>
        <v>0</v>
      </c>
      <c r="O216" s="262" t="str">
        <f t="shared" si="13"/>
        <v>IN</v>
      </c>
      <c r="P216" s="75"/>
    </row>
    <row r="217" spans="1:16" ht="49.2" customHeight="1">
      <c r="A217" s="72">
        <f t="shared" si="15"/>
        <v>210</v>
      </c>
      <c r="B217" s="259" t="s">
        <v>2239</v>
      </c>
      <c r="C217" s="259">
        <v>0</v>
      </c>
      <c r="D217" s="263"/>
      <c r="E217" s="259" t="s">
        <v>2240</v>
      </c>
      <c r="F217" s="259" t="s">
        <v>2241</v>
      </c>
      <c r="G217" s="263"/>
      <c r="H217" s="263"/>
      <c r="I217" s="108">
        <v>46064</v>
      </c>
      <c r="J217" s="108"/>
      <c r="K217" s="264" t="s">
        <v>2367</v>
      </c>
      <c r="L217" s="260" t="str">
        <f t="shared" si="11"/>
        <v>PENDING</v>
      </c>
      <c r="M217" s="261">
        <f t="shared" ca="1" si="12"/>
        <v>50</v>
      </c>
      <c r="N217" s="261">
        <f t="shared" ca="1" si="14"/>
        <v>0</v>
      </c>
      <c r="O217" s="262" t="str">
        <f t="shared" si="13"/>
        <v>IN</v>
      </c>
      <c r="P217" s="75"/>
    </row>
    <row r="218" spans="1:16" ht="49.2" customHeight="1">
      <c r="A218" s="72">
        <f t="shared" si="15"/>
        <v>211</v>
      </c>
      <c r="B218" s="259" t="s">
        <v>2242</v>
      </c>
      <c r="C218" s="259">
        <v>0</v>
      </c>
      <c r="D218" s="263"/>
      <c r="E218" s="259" t="s">
        <v>2243</v>
      </c>
      <c r="F218" s="259" t="s">
        <v>2244</v>
      </c>
      <c r="G218" s="263"/>
      <c r="H218" s="263"/>
      <c r="I218" s="108">
        <v>46064</v>
      </c>
      <c r="J218" s="108"/>
      <c r="K218" s="264" t="s">
        <v>2367</v>
      </c>
      <c r="L218" s="260" t="str">
        <f t="shared" ref="L218:L219" si="16">IF(K218="UR","PENDING",IF(K218="CC","OPEN","CLOSED"))</f>
        <v>PENDING</v>
      </c>
      <c r="M218" s="261">
        <f t="shared" ref="M218:M219" ca="1" si="17">IF(J218="",TODAY()-I218,J218-I218)</f>
        <v>50</v>
      </c>
      <c r="N218" s="261">
        <f t="shared" ca="1" si="14"/>
        <v>0</v>
      </c>
      <c r="O218" s="262" t="str">
        <f t="shared" ref="O218:O219" si="18">HYPERLINK(CONCATENATE("Project Name\01- Inspection Request - IR\STR\",B218,"-",C218,".PDF"),"IN")</f>
        <v>IN</v>
      </c>
      <c r="P218" s="75"/>
    </row>
    <row r="219" spans="1:16" s="76" customFormat="1" ht="49.2" hidden="1" customHeight="1">
      <c r="A219" s="72">
        <f t="shared" si="15"/>
        <v>212</v>
      </c>
      <c r="B219" s="271" t="s">
        <v>2294</v>
      </c>
      <c r="C219" s="271">
        <v>0</v>
      </c>
      <c r="D219" s="272"/>
      <c r="E219" s="271" t="s">
        <v>2295</v>
      </c>
      <c r="F219" s="271" t="s">
        <v>2296</v>
      </c>
      <c r="G219" s="272"/>
      <c r="H219" s="272"/>
      <c r="I219" s="108" t="s">
        <v>2297</v>
      </c>
      <c r="J219" s="108" t="s">
        <v>2394</v>
      </c>
      <c r="K219" s="273" t="s">
        <v>2253</v>
      </c>
      <c r="L219" s="274" t="str">
        <f t="shared" si="16"/>
        <v>CLOSED</v>
      </c>
      <c r="M219" s="269" t="e">
        <f t="shared" ca="1" si="17"/>
        <v>#VALUE!</v>
      </c>
      <c r="N219" s="269">
        <f t="shared" ref="N219" ca="1" si="19">IF(P219="",0,(IF(J219="",TODAY()-P219,IF(J219-P219&gt;0,J219-P219,0))))</f>
        <v>0</v>
      </c>
      <c r="O219" s="270" t="str">
        <f t="shared" si="18"/>
        <v>IN</v>
      </c>
      <c r="P219" s="75"/>
    </row>
    <row r="220" spans="1:16" s="76" customFormat="1" ht="49.2" hidden="1" customHeight="1">
      <c r="A220" s="72">
        <f t="shared" si="15"/>
        <v>213</v>
      </c>
      <c r="B220" s="74" t="s">
        <v>2298</v>
      </c>
      <c r="C220" s="74">
        <v>0</v>
      </c>
      <c r="D220" s="170"/>
      <c r="E220" s="74" t="s">
        <v>2299</v>
      </c>
      <c r="F220" s="74" t="s">
        <v>2300</v>
      </c>
      <c r="G220" s="170"/>
      <c r="H220" s="170"/>
      <c r="I220" s="108" t="s">
        <v>2297</v>
      </c>
      <c r="J220" s="108" t="s">
        <v>2394</v>
      </c>
      <c r="K220" s="171" t="s">
        <v>2253</v>
      </c>
      <c r="L220" s="169" t="str">
        <f t="shared" ref="L220:L245" si="20">IF(K220="UR","PENDING",IF(K220="CC","OPEN","CLOSED"))</f>
        <v>CLOSED</v>
      </c>
      <c r="M220" s="59" t="e">
        <f t="shared" ref="M220:M245" ca="1" si="21">IF(J220="",TODAY()-I220,J220-I220)</f>
        <v>#VALUE!</v>
      </c>
      <c r="N220" s="59">
        <f t="shared" ref="N220:N245" ca="1" si="22">IF(P220="",0,(IF(J220="",TODAY()-P220,IF(J220-P220&gt;0,J220-P220,0))))</f>
        <v>0</v>
      </c>
      <c r="O220" s="54" t="str">
        <f t="shared" ref="O220:O245" si="23">HYPERLINK(CONCATENATE("Project Name\01- Inspection Request - IR\STR\",B220,"-",C220,".PDF"),"IN")</f>
        <v>IN</v>
      </c>
      <c r="P220" s="75"/>
    </row>
    <row r="221" spans="1:16" s="76" customFormat="1" ht="49.2" hidden="1" customHeight="1">
      <c r="A221" s="72">
        <f t="shared" si="15"/>
        <v>214</v>
      </c>
      <c r="B221" s="74" t="s">
        <v>2301</v>
      </c>
      <c r="C221" s="74">
        <v>0</v>
      </c>
      <c r="D221" s="170"/>
      <c r="E221" s="74" t="s">
        <v>2302</v>
      </c>
      <c r="F221" s="74" t="s">
        <v>2303</v>
      </c>
      <c r="G221" s="170"/>
      <c r="H221" s="170"/>
      <c r="I221" s="108" t="s">
        <v>2297</v>
      </c>
      <c r="J221" s="108" t="s">
        <v>2394</v>
      </c>
      <c r="K221" s="171" t="s">
        <v>2253</v>
      </c>
      <c r="L221" s="169" t="str">
        <f t="shared" si="20"/>
        <v>CLOSED</v>
      </c>
      <c r="M221" s="59" t="e">
        <f t="shared" ca="1" si="21"/>
        <v>#VALUE!</v>
      </c>
      <c r="N221" s="59">
        <f t="shared" ca="1" si="22"/>
        <v>0</v>
      </c>
      <c r="O221" s="54" t="str">
        <f t="shared" si="23"/>
        <v>IN</v>
      </c>
      <c r="P221" s="75"/>
    </row>
    <row r="222" spans="1:16" s="76" customFormat="1" ht="49.2" hidden="1" customHeight="1">
      <c r="A222" s="72">
        <f t="shared" si="15"/>
        <v>215</v>
      </c>
      <c r="B222" s="74" t="s">
        <v>2304</v>
      </c>
      <c r="C222" s="74">
        <v>0</v>
      </c>
      <c r="D222" s="170"/>
      <c r="E222" s="74" t="s">
        <v>2305</v>
      </c>
      <c r="F222" s="74" t="s">
        <v>2306</v>
      </c>
      <c r="G222" s="170"/>
      <c r="H222" s="170"/>
      <c r="I222" s="108" t="s">
        <v>2297</v>
      </c>
      <c r="J222" s="108" t="s">
        <v>2394</v>
      </c>
      <c r="K222" s="171" t="s">
        <v>2253</v>
      </c>
      <c r="L222" s="169" t="str">
        <f t="shared" si="20"/>
        <v>CLOSED</v>
      </c>
      <c r="M222" s="59" t="e">
        <f t="shared" ca="1" si="21"/>
        <v>#VALUE!</v>
      </c>
      <c r="N222" s="59">
        <f t="shared" ca="1" si="22"/>
        <v>0</v>
      </c>
      <c r="O222" s="54" t="str">
        <f t="shared" si="23"/>
        <v>IN</v>
      </c>
      <c r="P222" s="75"/>
    </row>
    <row r="223" spans="1:16" s="76" customFormat="1" ht="49.2" hidden="1" customHeight="1">
      <c r="A223" s="72">
        <f t="shared" si="15"/>
        <v>216</v>
      </c>
      <c r="B223" s="74" t="s">
        <v>2307</v>
      </c>
      <c r="C223" s="74">
        <v>0</v>
      </c>
      <c r="D223" s="170"/>
      <c r="E223" s="74" t="s">
        <v>2308</v>
      </c>
      <c r="F223" s="74" t="s">
        <v>2309</v>
      </c>
      <c r="G223" s="170"/>
      <c r="H223" s="170"/>
      <c r="I223" s="108" t="s">
        <v>2297</v>
      </c>
      <c r="J223" s="108" t="s">
        <v>2394</v>
      </c>
      <c r="K223" s="171" t="s">
        <v>2253</v>
      </c>
      <c r="L223" s="169" t="str">
        <f t="shared" si="20"/>
        <v>CLOSED</v>
      </c>
      <c r="M223" s="59" t="e">
        <f t="shared" ca="1" si="21"/>
        <v>#VALUE!</v>
      </c>
      <c r="N223" s="59">
        <f t="shared" ca="1" si="22"/>
        <v>0</v>
      </c>
      <c r="O223" s="54" t="str">
        <f t="shared" si="23"/>
        <v>IN</v>
      </c>
      <c r="P223" s="75"/>
    </row>
    <row r="224" spans="1:16" s="76" customFormat="1" ht="49.2" hidden="1" customHeight="1">
      <c r="A224" s="223">
        <f t="shared" si="15"/>
        <v>217</v>
      </c>
      <c r="B224" s="74" t="s">
        <v>2310</v>
      </c>
      <c r="C224" s="74">
        <v>0</v>
      </c>
      <c r="D224" s="170"/>
      <c r="E224" s="74" t="s">
        <v>2311</v>
      </c>
      <c r="F224" s="74" t="s">
        <v>2312</v>
      </c>
      <c r="G224" s="170"/>
      <c r="H224" s="170"/>
      <c r="I224" s="108" t="s">
        <v>2297</v>
      </c>
      <c r="J224" s="108" t="s">
        <v>2394</v>
      </c>
      <c r="K224" s="171" t="s">
        <v>2253</v>
      </c>
      <c r="L224" s="169" t="str">
        <f t="shared" si="20"/>
        <v>CLOSED</v>
      </c>
      <c r="M224" s="59" t="e">
        <f t="shared" ca="1" si="21"/>
        <v>#VALUE!</v>
      </c>
      <c r="N224" s="59">
        <f t="shared" ca="1" si="22"/>
        <v>0</v>
      </c>
      <c r="O224" s="54" t="str">
        <f t="shared" si="23"/>
        <v>IN</v>
      </c>
      <c r="P224" s="75"/>
    </row>
    <row r="225" spans="1:16" s="76" customFormat="1" ht="49.2" hidden="1" customHeight="1">
      <c r="A225" s="72">
        <f t="shared" si="15"/>
        <v>218</v>
      </c>
      <c r="B225" s="74" t="s">
        <v>2313</v>
      </c>
      <c r="C225" s="74">
        <v>0</v>
      </c>
      <c r="D225" s="170"/>
      <c r="E225" s="152" t="s">
        <v>2314</v>
      </c>
      <c r="F225" s="74" t="s">
        <v>2315</v>
      </c>
      <c r="G225" s="170"/>
      <c r="H225" s="170"/>
      <c r="I225" s="108" t="s">
        <v>2297</v>
      </c>
      <c r="J225" s="108" t="s">
        <v>2394</v>
      </c>
      <c r="K225" s="171" t="s">
        <v>2253</v>
      </c>
      <c r="L225" s="169" t="str">
        <f t="shared" si="20"/>
        <v>CLOSED</v>
      </c>
      <c r="M225" s="59" t="e">
        <f t="shared" ca="1" si="21"/>
        <v>#VALUE!</v>
      </c>
      <c r="N225" s="59">
        <f t="shared" ca="1" si="22"/>
        <v>0</v>
      </c>
      <c r="O225" s="54" t="str">
        <f t="shared" si="23"/>
        <v>IN</v>
      </c>
      <c r="P225" s="75"/>
    </row>
    <row r="226" spans="1:16" s="76" customFormat="1" ht="49.2" hidden="1" customHeight="1">
      <c r="A226" s="72">
        <f t="shared" si="15"/>
        <v>219</v>
      </c>
      <c r="B226" s="74" t="s">
        <v>2316</v>
      </c>
      <c r="C226" s="74">
        <v>0</v>
      </c>
      <c r="D226" s="170"/>
      <c r="E226" s="74" t="s">
        <v>2317</v>
      </c>
      <c r="F226" s="74" t="s">
        <v>2318</v>
      </c>
      <c r="G226" s="170"/>
      <c r="H226" s="170"/>
      <c r="I226" s="108" t="s">
        <v>2297</v>
      </c>
      <c r="J226" s="108" t="s">
        <v>2394</v>
      </c>
      <c r="K226" s="171" t="s">
        <v>2253</v>
      </c>
      <c r="L226" s="169" t="str">
        <f t="shared" si="20"/>
        <v>CLOSED</v>
      </c>
      <c r="M226" s="59" t="e">
        <f t="shared" ca="1" si="21"/>
        <v>#VALUE!</v>
      </c>
      <c r="N226" s="59">
        <f t="shared" ca="1" si="22"/>
        <v>0</v>
      </c>
      <c r="O226" s="54" t="str">
        <f t="shared" si="23"/>
        <v>IN</v>
      </c>
      <c r="P226" s="75"/>
    </row>
    <row r="227" spans="1:16" s="76" customFormat="1" ht="49.2" hidden="1" customHeight="1">
      <c r="A227" s="72">
        <f t="shared" si="15"/>
        <v>220</v>
      </c>
      <c r="B227" s="74" t="s">
        <v>2319</v>
      </c>
      <c r="C227" s="74">
        <v>0</v>
      </c>
      <c r="D227" s="170"/>
      <c r="E227" s="74" t="s">
        <v>2320</v>
      </c>
      <c r="F227" s="74" t="s">
        <v>2321</v>
      </c>
      <c r="G227" s="170"/>
      <c r="H227" s="170"/>
      <c r="I227" s="108" t="s">
        <v>2297</v>
      </c>
      <c r="J227" s="108" t="s">
        <v>2394</v>
      </c>
      <c r="K227" s="171" t="s">
        <v>2253</v>
      </c>
      <c r="L227" s="169" t="str">
        <f t="shared" si="20"/>
        <v>CLOSED</v>
      </c>
      <c r="M227" s="59" t="e">
        <f t="shared" ca="1" si="21"/>
        <v>#VALUE!</v>
      </c>
      <c r="N227" s="59">
        <f t="shared" ca="1" si="22"/>
        <v>0</v>
      </c>
      <c r="O227" s="54" t="str">
        <f t="shared" si="23"/>
        <v>IN</v>
      </c>
      <c r="P227" s="75"/>
    </row>
    <row r="228" spans="1:16" s="76" customFormat="1" ht="49.2" hidden="1" customHeight="1">
      <c r="A228" s="72">
        <f t="shared" si="15"/>
        <v>221</v>
      </c>
      <c r="B228" s="74" t="s">
        <v>2322</v>
      </c>
      <c r="C228" s="74">
        <v>0</v>
      </c>
      <c r="D228" s="170"/>
      <c r="E228" s="74" t="s">
        <v>2323</v>
      </c>
      <c r="F228" s="74" t="s">
        <v>2324</v>
      </c>
      <c r="G228" s="170"/>
      <c r="H228" s="170"/>
      <c r="I228" s="108" t="s">
        <v>2297</v>
      </c>
      <c r="J228" s="108" t="s">
        <v>2394</v>
      </c>
      <c r="K228" s="171" t="s">
        <v>2253</v>
      </c>
      <c r="L228" s="169" t="str">
        <f t="shared" si="20"/>
        <v>CLOSED</v>
      </c>
      <c r="M228" s="59" t="e">
        <f t="shared" ca="1" si="21"/>
        <v>#VALUE!</v>
      </c>
      <c r="N228" s="59">
        <f t="shared" ca="1" si="22"/>
        <v>0</v>
      </c>
      <c r="O228" s="54" t="str">
        <f t="shared" si="23"/>
        <v>IN</v>
      </c>
      <c r="P228" s="75"/>
    </row>
    <row r="229" spans="1:16" s="76" customFormat="1" ht="49.2" hidden="1" customHeight="1">
      <c r="A229" s="72">
        <f t="shared" si="15"/>
        <v>222</v>
      </c>
      <c r="B229" s="74" t="s">
        <v>2325</v>
      </c>
      <c r="C229" s="74">
        <v>0</v>
      </c>
      <c r="D229" s="170"/>
      <c r="E229" s="74" t="s">
        <v>2326</v>
      </c>
      <c r="F229" s="74" t="s">
        <v>2327</v>
      </c>
      <c r="G229" s="170"/>
      <c r="H229" s="170"/>
      <c r="I229" s="108" t="s">
        <v>2297</v>
      </c>
      <c r="J229" s="108" t="s">
        <v>2394</v>
      </c>
      <c r="K229" s="171" t="s">
        <v>2253</v>
      </c>
      <c r="L229" s="169" t="str">
        <f t="shared" si="20"/>
        <v>CLOSED</v>
      </c>
      <c r="M229" s="59" t="e">
        <f t="shared" ca="1" si="21"/>
        <v>#VALUE!</v>
      </c>
      <c r="N229" s="59">
        <f t="shared" ca="1" si="22"/>
        <v>0</v>
      </c>
      <c r="O229" s="54" t="str">
        <f t="shared" si="23"/>
        <v>IN</v>
      </c>
      <c r="P229" s="75"/>
    </row>
    <row r="230" spans="1:16" ht="49.2" customHeight="1">
      <c r="A230" s="72">
        <f t="shared" si="15"/>
        <v>223</v>
      </c>
      <c r="B230" s="259" t="s">
        <v>2328</v>
      </c>
      <c r="C230" s="259">
        <v>0</v>
      </c>
      <c r="D230" s="263"/>
      <c r="E230" s="259" t="s">
        <v>2329</v>
      </c>
      <c r="F230" s="259" t="s">
        <v>2330</v>
      </c>
      <c r="G230" s="263"/>
      <c r="H230" s="263"/>
      <c r="I230" s="108" t="s">
        <v>2297</v>
      </c>
      <c r="J230" s="108"/>
      <c r="K230" s="264" t="s">
        <v>2367</v>
      </c>
      <c r="L230" s="260" t="str">
        <f t="shared" si="20"/>
        <v>PENDING</v>
      </c>
      <c r="M230" s="261" t="e">
        <f t="shared" ca="1" si="21"/>
        <v>#VALUE!</v>
      </c>
      <c r="N230" s="261">
        <f t="shared" ca="1" si="22"/>
        <v>0</v>
      </c>
      <c r="O230" s="262" t="str">
        <f t="shared" si="23"/>
        <v>IN</v>
      </c>
      <c r="P230" s="75"/>
    </row>
    <row r="231" spans="1:16" s="76" customFormat="1" ht="49.2" hidden="1" customHeight="1">
      <c r="A231" s="72">
        <f t="shared" si="15"/>
        <v>224</v>
      </c>
      <c r="B231" s="271" t="s">
        <v>2331</v>
      </c>
      <c r="C231" s="271">
        <v>0</v>
      </c>
      <c r="D231" s="272"/>
      <c r="E231" s="271" t="s">
        <v>2395</v>
      </c>
      <c r="F231" s="271" t="s">
        <v>2366</v>
      </c>
      <c r="G231" s="272"/>
      <c r="H231" s="272"/>
      <c r="I231" s="108">
        <v>46064</v>
      </c>
      <c r="J231" s="108">
        <v>46067</v>
      </c>
      <c r="K231" s="265" t="s">
        <v>2</v>
      </c>
      <c r="L231" s="274" t="str">
        <f t="shared" si="20"/>
        <v>CLOSED</v>
      </c>
      <c r="M231" s="269">
        <f t="shared" ca="1" si="21"/>
        <v>3</v>
      </c>
      <c r="N231" s="269">
        <f t="shared" ca="1" si="22"/>
        <v>0</v>
      </c>
      <c r="O231" s="270" t="str">
        <f t="shared" si="23"/>
        <v>IN</v>
      </c>
      <c r="P231" s="75"/>
    </row>
    <row r="232" spans="1:16" s="76" customFormat="1" ht="49.2" hidden="1" customHeight="1">
      <c r="A232" s="72">
        <f t="shared" si="15"/>
        <v>225</v>
      </c>
      <c r="B232" s="74" t="s">
        <v>2332</v>
      </c>
      <c r="C232" s="74">
        <v>0</v>
      </c>
      <c r="D232" s="170"/>
      <c r="E232" s="74" t="s">
        <v>2396</v>
      </c>
      <c r="F232" s="74" t="s">
        <v>2397</v>
      </c>
      <c r="G232" s="170"/>
      <c r="H232" s="170"/>
      <c r="I232" s="108">
        <v>46064</v>
      </c>
      <c r="J232" s="108">
        <v>46067</v>
      </c>
      <c r="K232" s="172" t="s">
        <v>2</v>
      </c>
      <c r="L232" s="169" t="str">
        <f t="shared" si="20"/>
        <v>CLOSED</v>
      </c>
      <c r="M232" s="59">
        <f t="shared" ca="1" si="21"/>
        <v>3</v>
      </c>
      <c r="N232" s="59">
        <f t="shared" ca="1" si="22"/>
        <v>0</v>
      </c>
      <c r="O232" s="54" t="str">
        <f t="shared" si="23"/>
        <v>IN</v>
      </c>
      <c r="P232" s="75"/>
    </row>
    <row r="233" spans="1:16" s="76" customFormat="1" ht="49.2" hidden="1" customHeight="1">
      <c r="A233" s="223">
        <f t="shared" si="15"/>
        <v>226</v>
      </c>
      <c r="B233" s="74" t="s">
        <v>2333</v>
      </c>
      <c r="C233" s="74">
        <v>0</v>
      </c>
      <c r="D233" s="170"/>
      <c r="E233" s="74" t="s">
        <v>2398</v>
      </c>
      <c r="F233" s="74" t="s">
        <v>2578</v>
      </c>
      <c r="G233" s="170"/>
      <c r="H233" s="170"/>
      <c r="I233" s="108">
        <v>46064</v>
      </c>
      <c r="J233" s="108">
        <v>46067</v>
      </c>
      <c r="K233" s="172" t="s">
        <v>2</v>
      </c>
      <c r="L233" s="169" t="str">
        <f t="shared" si="20"/>
        <v>CLOSED</v>
      </c>
      <c r="M233" s="59">
        <f t="shared" ca="1" si="21"/>
        <v>3</v>
      </c>
      <c r="N233" s="59">
        <f t="shared" ca="1" si="22"/>
        <v>0</v>
      </c>
      <c r="O233" s="54" t="str">
        <f t="shared" si="23"/>
        <v>IN</v>
      </c>
      <c r="P233" s="75"/>
    </row>
    <row r="234" spans="1:16" s="76" customFormat="1" ht="49.2" hidden="1" customHeight="1">
      <c r="A234" s="72">
        <f t="shared" si="15"/>
        <v>227</v>
      </c>
      <c r="B234" s="74" t="s">
        <v>2334</v>
      </c>
      <c r="C234" s="74">
        <v>0</v>
      </c>
      <c r="D234" s="170"/>
      <c r="E234" s="74" t="s">
        <v>2399</v>
      </c>
      <c r="F234" s="74" t="s">
        <v>2400</v>
      </c>
      <c r="G234" s="170"/>
      <c r="H234" s="170"/>
      <c r="I234" s="108">
        <v>46064</v>
      </c>
      <c r="J234" s="108">
        <v>46067</v>
      </c>
      <c r="K234" s="172" t="s">
        <v>2</v>
      </c>
      <c r="L234" s="169" t="str">
        <f t="shared" si="20"/>
        <v>CLOSED</v>
      </c>
      <c r="M234" s="59">
        <f t="shared" ca="1" si="21"/>
        <v>3</v>
      </c>
      <c r="N234" s="59">
        <f t="shared" ca="1" si="22"/>
        <v>0</v>
      </c>
      <c r="O234" s="54" t="str">
        <f t="shared" si="23"/>
        <v>IN</v>
      </c>
      <c r="P234" s="75"/>
    </row>
    <row r="235" spans="1:16" s="76" customFormat="1" ht="49.2" hidden="1" customHeight="1">
      <c r="A235" s="72">
        <f t="shared" si="15"/>
        <v>228</v>
      </c>
      <c r="B235" s="74" t="s">
        <v>2335</v>
      </c>
      <c r="C235" s="74">
        <v>0</v>
      </c>
      <c r="D235" s="170"/>
      <c r="E235" s="74" t="s">
        <v>2401</v>
      </c>
      <c r="F235" s="74" t="s">
        <v>2402</v>
      </c>
      <c r="G235" s="170"/>
      <c r="H235" s="170"/>
      <c r="I235" s="108">
        <v>46064</v>
      </c>
      <c r="J235" s="108">
        <v>46067</v>
      </c>
      <c r="K235" s="172" t="s">
        <v>2</v>
      </c>
      <c r="L235" s="169" t="str">
        <f t="shared" si="20"/>
        <v>CLOSED</v>
      </c>
      <c r="M235" s="59">
        <f t="shared" ca="1" si="21"/>
        <v>3</v>
      </c>
      <c r="N235" s="59">
        <f t="shared" ca="1" si="22"/>
        <v>0</v>
      </c>
      <c r="O235" s="54" t="str">
        <f t="shared" si="23"/>
        <v>IN</v>
      </c>
      <c r="P235" s="75"/>
    </row>
    <row r="236" spans="1:16" s="76" customFormat="1" ht="49.2" hidden="1" customHeight="1">
      <c r="A236" s="72">
        <f t="shared" si="15"/>
        <v>229</v>
      </c>
      <c r="B236" s="74" t="s">
        <v>2336</v>
      </c>
      <c r="C236" s="74">
        <v>0</v>
      </c>
      <c r="D236" s="170"/>
      <c r="E236" s="74" t="s">
        <v>2403</v>
      </c>
      <c r="F236" s="74" t="s">
        <v>2404</v>
      </c>
      <c r="G236" s="170"/>
      <c r="H236" s="170"/>
      <c r="I236" s="108">
        <v>46064</v>
      </c>
      <c r="J236" s="108">
        <v>46067</v>
      </c>
      <c r="K236" s="172" t="s">
        <v>2</v>
      </c>
      <c r="L236" s="169" t="str">
        <f t="shared" si="20"/>
        <v>CLOSED</v>
      </c>
      <c r="M236" s="59">
        <f t="shared" ca="1" si="21"/>
        <v>3</v>
      </c>
      <c r="N236" s="59">
        <f t="shared" ca="1" si="22"/>
        <v>0</v>
      </c>
      <c r="O236" s="54" t="str">
        <f t="shared" si="23"/>
        <v>IN</v>
      </c>
      <c r="P236" s="75"/>
    </row>
    <row r="237" spans="1:16" s="76" customFormat="1" ht="49.2" hidden="1" customHeight="1">
      <c r="A237" s="72">
        <f t="shared" si="15"/>
        <v>230</v>
      </c>
      <c r="B237" s="74" t="s">
        <v>2337</v>
      </c>
      <c r="C237" s="74">
        <v>0</v>
      </c>
      <c r="D237" s="170"/>
      <c r="E237" s="74" t="s">
        <v>2405</v>
      </c>
      <c r="F237" s="74" t="s">
        <v>2406</v>
      </c>
      <c r="G237" s="170"/>
      <c r="H237" s="170"/>
      <c r="I237" s="108">
        <v>46064</v>
      </c>
      <c r="J237" s="108">
        <v>46067</v>
      </c>
      <c r="K237" s="172" t="s">
        <v>2</v>
      </c>
      <c r="L237" s="169" t="str">
        <f t="shared" si="20"/>
        <v>CLOSED</v>
      </c>
      <c r="M237" s="59">
        <f t="shared" ca="1" si="21"/>
        <v>3</v>
      </c>
      <c r="N237" s="59">
        <f t="shared" ca="1" si="22"/>
        <v>0</v>
      </c>
      <c r="O237" s="54" t="str">
        <f t="shared" si="23"/>
        <v>IN</v>
      </c>
      <c r="P237" s="75"/>
    </row>
    <row r="238" spans="1:16" s="76" customFormat="1" ht="49.2" hidden="1" customHeight="1">
      <c r="A238" s="72">
        <f t="shared" si="15"/>
        <v>231</v>
      </c>
      <c r="B238" s="74" t="s">
        <v>2338</v>
      </c>
      <c r="C238" s="74">
        <v>0</v>
      </c>
      <c r="D238" s="170"/>
      <c r="E238" s="74" t="s">
        <v>2392</v>
      </c>
      <c r="F238" s="74" t="s">
        <v>2407</v>
      </c>
      <c r="G238" s="170"/>
      <c r="H238" s="170"/>
      <c r="I238" s="108">
        <v>46064</v>
      </c>
      <c r="J238" s="108">
        <v>46067</v>
      </c>
      <c r="K238" s="172" t="s">
        <v>2</v>
      </c>
      <c r="L238" s="169" t="str">
        <f t="shared" si="20"/>
        <v>CLOSED</v>
      </c>
      <c r="M238" s="59">
        <f t="shared" ca="1" si="21"/>
        <v>3</v>
      </c>
      <c r="N238" s="59">
        <f t="shared" ca="1" si="22"/>
        <v>0</v>
      </c>
      <c r="O238" s="54" t="str">
        <f t="shared" si="23"/>
        <v>IN</v>
      </c>
      <c r="P238" s="75"/>
    </row>
    <row r="239" spans="1:16" s="76" customFormat="1" ht="49.2" hidden="1" customHeight="1">
      <c r="A239" s="72">
        <f t="shared" si="15"/>
        <v>232</v>
      </c>
      <c r="B239" s="74" t="s">
        <v>2339</v>
      </c>
      <c r="C239" s="74">
        <v>0</v>
      </c>
      <c r="D239" s="170"/>
      <c r="E239" s="74" t="s">
        <v>2390</v>
      </c>
      <c r="F239" s="74" t="s">
        <v>2391</v>
      </c>
      <c r="G239" s="170"/>
      <c r="H239" s="170"/>
      <c r="I239" s="108">
        <v>46064</v>
      </c>
      <c r="J239" s="108">
        <v>46067</v>
      </c>
      <c r="K239" s="172" t="s">
        <v>2</v>
      </c>
      <c r="L239" s="169" t="str">
        <f t="shared" si="20"/>
        <v>CLOSED</v>
      </c>
      <c r="M239" s="59">
        <f t="shared" ca="1" si="21"/>
        <v>3</v>
      </c>
      <c r="N239" s="59">
        <f t="shared" ca="1" si="22"/>
        <v>0</v>
      </c>
      <c r="O239" s="54" t="str">
        <f t="shared" si="23"/>
        <v>IN</v>
      </c>
      <c r="P239" s="75"/>
    </row>
    <row r="240" spans="1:16" s="76" customFormat="1" ht="49.2" hidden="1" customHeight="1">
      <c r="A240" s="72">
        <f t="shared" si="15"/>
        <v>233</v>
      </c>
      <c r="B240" s="74" t="s">
        <v>2340</v>
      </c>
      <c r="C240" s="74">
        <v>0</v>
      </c>
      <c r="D240" s="170"/>
      <c r="E240" s="74" t="s">
        <v>2408</v>
      </c>
      <c r="F240" s="74" t="s">
        <v>2387</v>
      </c>
      <c r="G240" s="170"/>
      <c r="H240" s="170"/>
      <c r="I240" s="108">
        <v>46064</v>
      </c>
      <c r="J240" s="108">
        <v>46067</v>
      </c>
      <c r="K240" s="172" t="s">
        <v>2</v>
      </c>
      <c r="L240" s="169" t="str">
        <f t="shared" si="20"/>
        <v>CLOSED</v>
      </c>
      <c r="M240" s="59">
        <f t="shared" ca="1" si="21"/>
        <v>3</v>
      </c>
      <c r="N240" s="59">
        <f t="shared" ca="1" si="22"/>
        <v>0</v>
      </c>
      <c r="O240" s="54" t="str">
        <f t="shared" si="23"/>
        <v>IN</v>
      </c>
      <c r="P240" s="75"/>
    </row>
    <row r="241" spans="1:16" s="76" customFormat="1" ht="49.2" hidden="1" customHeight="1">
      <c r="A241" s="72">
        <f t="shared" si="15"/>
        <v>234</v>
      </c>
      <c r="B241" s="74" t="s">
        <v>2341</v>
      </c>
      <c r="C241" s="74">
        <v>0</v>
      </c>
      <c r="D241" s="170"/>
      <c r="E241" s="74" t="s">
        <v>2409</v>
      </c>
      <c r="F241" s="74" t="s">
        <v>2410</v>
      </c>
      <c r="G241" s="170"/>
      <c r="H241" s="170"/>
      <c r="I241" s="108">
        <v>46064</v>
      </c>
      <c r="J241" s="108">
        <v>46067</v>
      </c>
      <c r="K241" s="172" t="s">
        <v>2</v>
      </c>
      <c r="L241" s="169" t="str">
        <f t="shared" si="20"/>
        <v>CLOSED</v>
      </c>
      <c r="M241" s="59">
        <f t="shared" ca="1" si="21"/>
        <v>3</v>
      </c>
      <c r="N241" s="59">
        <f t="shared" ca="1" si="22"/>
        <v>0</v>
      </c>
      <c r="O241" s="54" t="str">
        <f t="shared" si="23"/>
        <v>IN</v>
      </c>
      <c r="P241" s="75"/>
    </row>
    <row r="242" spans="1:16" s="76" customFormat="1" ht="49.2" hidden="1" customHeight="1">
      <c r="A242" s="223">
        <f t="shared" si="15"/>
        <v>235</v>
      </c>
      <c r="B242" s="74" t="s">
        <v>2342</v>
      </c>
      <c r="C242" s="74">
        <v>0</v>
      </c>
      <c r="D242" s="170"/>
      <c r="E242" s="74" t="s">
        <v>2411</v>
      </c>
      <c r="F242" s="74" t="s">
        <v>2412</v>
      </c>
      <c r="G242" s="170"/>
      <c r="H242" s="170"/>
      <c r="I242" s="108">
        <v>46064</v>
      </c>
      <c r="J242" s="108">
        <v>46067</v>
      </c>
      <c r="K242" s="172" t="s">
        <v>2</v>
      </c>
      <c r="L242" s="169" t="str">
        <f t="shared" si="20"/>
        <v>CLOSED</v>
      </c>
      <c r="M242" s="59">
        <f t="shared" ca="1" si="21"/>
        <v>3</v>
      </c>
      <c r="N242" s="59">
        <f t="shared" ca="1" si="22"/>
        <v>0</v>
      </c>
      <c r="O242" s="54" t="str">
        <f t="shared" si="23"/>
        <v>IN</v>
      </c>
      <c r="P242" s="75"/>
    </row>
    <row r="243" spans="1:16" s="76" customFormat="1" ht="49.2" hidden="1" customHeight="1">
      <c r="A243" s="72">
        <f t="shared" si="15"/>
        <v>236</v>
      </c>
      <c r="B243" s="74" t="s">
        <v>2343</v>
      </c>
      <c r="C243" s="74">
        <v>0</v>
      </c>
      <c r="D243" s="170"/>
      <c r="E243" s="74" t="s">
        <v>2413</v>
      </c>
      <c r="F243" s="74" t="s">
        <v>2385</v>
      </c>
      <c r="G243" s="170"/>
      <c r="H243" s="170"/>
      <c r="I243" s="108">
        <v>46064</v>
      </c>
      <c r="J243" s="108">
        <v>46067</v>
      </c>
      <c r="K243" s="172" t="s">
        <v>2</v>
      </c>
      <c r="L243" s="169" t="str">
        <f t="shared" si="20"/>
        <v>CLOSED</v>
      </c>
      <c r="M243" s="59">
        <f t="shared" ca="1" si="21"/>
        <v>3</v>
      </c>
      <c r="N243" s="59">
        <f t="shared" ca="1" si="22"/>
        <v>0</v>
      </c>
      <c r="O243" s="54" t="str">
        <f t="shared" si="23"/>
        <v>IN</v>
      </c>
      <c r="P243" s="75"/>
    </row>
    <row r="244" spans="1:16" s="76" customFormat="1" ht="49.2" hidden="1" customHeight="1">
      <c r="A244" s="72">
        <f t="shared" si="15"/>
        <v>237</v>
      </c>
      <c r="B244" s="74" t="s">
        <v>2344</v>
      </c>
      <c r="C244" s="74">
        <v>0</v>
      </c>
      <c r="D244" s="170"/>
      <c r="E244" s="74" t="s">
        <v>2388</v>
      </c>
      <c r="F244" s="74" t="s">
        <v>2389</v>
      </c>
      <c r="G244" s="170"/>
      <c r="H244" s="170"/>
      <c r="I244" s="108">
        <v>46064</v>
      </c>
      <c r="J244" s="108">
        <v>46067</v>
      </c>
      <c r="K244" s="172" t="s">
        <v>2</v>
      </c>
      <c r="L244" s="169" t="str">
        <f t="shared" si="20"/>
        <v>CLOSED</v>
      </c>
      <c r="M244" s="59">
        <f t="shared" ca="1" si="21"/>
        <v>3</v>
      </c>
      <c r="N244" s="59">
        <f t="shared" ca="1" si="22"/>
        <v>0</v>
      </c>
      <c r="O244" s="54" t="str">
        <f t="shared" si="23"/>
        <v>IN</v>
      </c>
      <c r="P244" s="75"/>
    </row>
    <row r="245" spans="1:16" ht="49.2" customHeight="1">
      <c r="A245" s="72">
        <f t="shared" si="15"/>
        <v>238</v>
      </c>
      <c r="B245" s="259" t="s">
        <v>2345</v>
      </c>
      <c r="C245" s="259">
        <v>0</v>
      </c>
      <c r="D245" s="263"/>
      <c r="E245" s="263"/>
      <c r="F245" s="259" t="s">
        <v>2346</v>
      </c>
      <c r="G245" s="263"/>
      <c r="H245" s="263"/>
      <c r="I245" s="108">
        <v>46064</v>
      </c>
      <c r="J245" s="108"/>
      <c r="K245" s="264" t="s">
        <v>2367</v>
      </c>
      <c r="L245" s="260" t="str">
        <f t="shared" si="20"/>
        <v>PENDING</v>
      </c>
      <c r="M245" s="261">
        <f t="shared" ca="1" si="21"/>
        <v>50</v>
      </c>
      <c r="N245" s="261">
        <f t="shared" ca="1" si="22"/>
        <v>0</v>
      </c>
      <c r="O245" s="262" t="str">
        <f t="shared" si="23"/>
        <v>IN</v>
      </c>
      <c r="P245" s="75"/>
    </row>
    <row r="246" spans="1:16" ht="49.2" hidden="1" customHeight="1">
      <c r="A246" s="72">
        <f t="shared" si="15"/>
        <v>239</v>
      </c>
      <c r="B246" s="259" t="s">
        <v>2414</v>
      </c>
      <c r="C246" s="259">
        <v>0</v>
      </c>
      <c r="D246" s="263"/>
      <c r="E246" s="259" t="s">
        <v>2415</v>
      </c>
      <c r="F246" s="259" t="s">
        <v>2416</v>
      </c>
      <c r="G246" s="263"/>
      <c r="H246" s="263"/>
      <c r="I246" s="108">
        <v>46064</v>
      </c>
      <c r="J246" s="108">
        <v>46069</v>
      </c>
      <c r="K246" s="172" t="s">
        <v>2</v>
      </c>
      <c r="L246" s="260" t="str">
        <f t="shared" ref="L246:L265" si="24">IF(K246="UR","PENDING",IF(K246="CC","OPEN","CLOSED"))</f>
        <v>CLOSED</v>
      </c>
      <c r="M246" s="261">
        <f t="shared" ref="M246:M265" ca="1" si="25">IF(J246="",TODAY()-I246,J246-I246)</f>
        <v>5</v>
      </c>
      <c r="N246" s="261">
        <f t="shared" ref="N246:N265" ca="1" si="26">IF(P246="",0,(IF(J246="",TODAY()-P246,IF(J246-P246&gt;0,J246-P246,0))))</f>
        <v>0</v>
      </c>
      <c r="O246" s="262" t="str">
        <f t="shared" ref="O246:O265" si="27">HYPERLINK(CONCATENATE("Project Name\01- Inspection Request - IR\STR\",B246,"-",C246,".PDF"),"IN")</f>
        <v>IN</v>
      </c>
      <c r="P246" s="75"/>
    </row>
    <row r="247" spans="1:16" ht="49.2" hidden="1" customHeight="1">
      <c r="A247" s="72">
        <f t="shared" si="15"/>
        <v>240</v>
      </c>
      <c r="B247" s="259" t="s">
        <v>2417</v>
      </c>
      <c r="C247" s="259">
        <v>0</v>
      </c>
      <c r="D247" s="263"/>
      <c r="E247" s="259" t="s">
        <v>2418</v>
      </c>
      <c r="F247" s="259" t="s">
        <v>2419</v>
      </c>
      <c r="G247" s="263"/>
      <c r="H247" s="263"/>
      <c r="I247" s="108">
        <v>46064</v>
      </c>
      <c r="J247" s="108">
        <v>46070</v>
      </c>
      <c r="K247" s="172" t="s">
        <v>2</v>
      </c>
      <c r="L247" s="260" t="str">
        <f t="shared" si="24"/>
        <v>CLOSED</v>
      </c>
      <c r="M247" s="261">
        <f t="shared" ca="1" si="25"/>
        <v>6</v>
      </c>
      <c r="N247" s="261">
        <f t="shared" ca="1" si="26"/>
        <v>0</v>
      </c>
      <c r="O247" s="262" t="str">
        <f t="shared" si="27"/>
        <v>IN</v>
      </c>
      <c r="P247" s="75"/>
    </row>
    <row r="248" spans="1:16" ht="49.2" hidden="1" customHeight="1">
      <c r="A248" s="72">
        <f t="shared" si="15"/>
        <v>241</v>
      </c>
      <c r="B248" s="259" t="s">
        <v>2420</v>
      </c>
      <c r="C248" s="259">
        <v>0</v>
      </c>
      <c r="D248" s="263"/>
      <c r="E248" s="259" t="s">
        <v>2421</v>
      </c>
      <c r="F248" s="259" t="s">
        <v>2422</v>
      </c>
      <c r="G248" s="263"/>
      <c r="H248" s="263"/>
      <c r="I248" s="108">
        <v>46064</v>
      </c>
      <c r="J248" s="108">
        <v>46070</v>
      </c>
      <c r="K248" s="172" t="s">
        <v>2</v>
      </c>
      <c r="L248" s="260" t="str">
        <f t="shared" si="24"/>
        <v>CLOSED</v>
      </c>
      <c r="M248" s="261">
        <f t="shared" ca="1" si="25"/>
        <v>6</v>
      </c>
      <c r="N248" s="261">
        <f t="shared" ca="1" si="26"/>
        <v>0</v>
      </c>
      <c r="O248" s="262" t="str">
        <f t="shared" si="27"/>
        <v>IN</v>
      </c>
      <c r="P248" s="75"/>
    </row>
    <row r="249" spans="1:16" ht="49.2" hidden="1" customHeight="1">
      <c r="A249" s="72">
        <f t="shared" si="15"/>
        <v>242</v>
      </c>
      <c r="B249" s="259" t="s">
        <v>2423</v>
      </c>
      <c r="C249" s="259">
        <v>0</v>
      </c>
      <c r="D249" s="263"/>
      <c r="E249" s="259" t="s">
        <v>2424</v>
      </c>
      <c r="F249" s="259" t="s">
        <v>2425</v>
      </c>
      <c r="G249" s="263"/>
      <c r="H249" s="263"/>
      <c r="I249" s="108">
        <v>46064</v>
      </c>
      <c r="J249" s="108">
        <v>46070</v>
      </c>
      <c r="K249" s="172" t="s">
        <v>2</v>
      </c>
      <c r="L249" s="260" t="str">
        <f t="shared" si="24"/>
        <v>CLOSED</v>
      </c>
      <c r="M249" s="261">
        <f t="shared" ca="1" si="25"/>
        <v>6</v>
      </c>
      <c r="N249" s="261">
        <f t="shared" ca="1" si="26"/>
        <v>0</v>
      </c>
      <c r="O249" s="262" t="str">
        <f t="shared" si="27"/>
        <v>IN</v>
      </c>
      <c r="P249" s="75"/>
    </row>
    <row r="250" spans="1:16" ht="49.2" hidden="1" customHeight="1">
      <c r="A250" s="72">
        <f t="shared" si="15"/>
        <v>243</v>
      </c>
      <c r="B250" s="259" t="s">
        <v>2426</v>
      </c>
      <c r="C250" s="259">
        <v>0</v>
      </c>
      <c r="D250" s="263"/>
      <c r="E250" s="259" t="s">
        <v>2427</v>
      </c>
      <c r="F250" s="259" t="s">
        <v>2428</v>
      </c>
      <c r="G250" s="263"/>
      <c r="H250" s="263"/>
      <c r="I250" s="108">
        <v>46064</v>
      </c>
      <c r="J250" s="108">
        <v>46070</v>
      </c>
      <c r="K250" s="172" t="s">
        <v>2</v>
      </c>
      <c r="L250" s="260" t="str">
        <f t="shared" si="24"/>
        <v>CLOSED</v>
      </c>
      <c r="M250" s="261">
        <f t="shared" ca="1" si="25"/>
        <v>6</v>
      </c>
      <c r="N250" s="261">
        <f t="shared" ca="1" si="26"/>
        <v>0</v>
      </c>
      <c r="O250" s="262" t="str">
        <f t="shared" si="27"/>
        <v>IN</v>
      </c>
      <c r="P250" s="75"/>
    </row>
    <row r="251" spans="1:16" ht="49.2" hidden="1" customHeight="1">
      <c r="A251" s="223">
        <f t="shared" si="15"/>
        <v>244</v>
      </c>
      <c r="B251" s="259" t="s">
        <v>2429</v>
      </c>
      <c r="C251" s="259">
        <v>0</v>
      </c>
      <c r="D251" s="263"/>
      <c r="E251" s="259" t="s">
        <v>2430</v>
      </c>
      <c r="F251" s="259" t="s">
        <v>2431</v>
      </c>
      <c r="G251" s="263"/>
      <c r="H251" s="263"/>
      <c r="I251" s="108">
        <v>46064</v>
      </c>
      <c r="J251" s="108">
        <v>46070</v>
      </c>
      <c r="K251" s="172" t="s">
        <v>2</v>
      </c>
      <c r="L251" s="260" t="str">
        <f t="shared" si="24"/>
        <v>CLOSED</v>
      </c>
      <c r="M251" s="261">
        <f t="shared" ca="1" si="25"/>
        <v>6</v>
      </c>
      <c r="N251" s="261">
        <f t="shared" ca="1" si="26"/>
        <v>0</v>
      </c>
      <c r="O251" s="262" t="str">
        <f t="shared" si="27"/>
        <v>IN</v>
      </c>
      <c r="P251" s="75"/>
    </row>
    <row r="252" spans="1:16" ht="49.2" hidden="1" customHeight="1">
      <c r="A252" s="72">
        <f t="shared" si="15"/>
        <v>245</v>
      </c>
      <c r="B252" s="259" t="s">
        <v>2432</v>
      </c>
      <c r="C252" s="259">
        <v>0</v>
      </c>
      <c r="D252" s="263"/>
      <c r="E252" s="259" t="s">
        <v>2433</v>
      </c>
      <c r="F252" s="259" t="s">
        <v>2434</v>
      </c>
      <c r="G252" s="263"/>
      <c r="H252" s="263"/>
      <c r="I252" s="108">
        <v>46064</v>
      </c>
      <c r="J252" s="108">
        <v>46070</v>
      </c>
      <c r="K252" s="172" t="s">
        <v>2</v>
      </c>
      <c r="L252" s="260" t="str">
        <f t="shared" si="24"/>
        <v>CLOSED</v>
      </c>
      <c r="M252" s="261">
        <f t="shared" ca="1" si="25"/>
        <v>6</v>
      </c>
      <c r="N252" s="261">
        <f t="shared" ca="1" si="26"/>
        <v>0</v>
      </c>
      <c r="O252" s="262" t="str">
        <f t="shared" si="27"/>
        <v>IN</v>
      </c>
      <c r="P252" s="75"/>
    </row>
    <row r="253" spans="1:16" ht="49.2" hidden="1" customHeight="1">
      <c r="A253" s="72">
        <f t="shared" si="15"/>
        <v>246</v>
      </c>
      <c r="B253" s="259" t="s">
        <v>2435</v>
      </c>
      <c r="C253" s="259">
        <v>0</v>
      </c>
      <c r="D253" s="263"/>
      <c r="E253" s="259" t="s">
        <v>2436</v>
      </c>
      <c r="F253" s="259" t="s">
        <v>2437</v>
      </c>
      <c r="G253" s="263"/>
      <c r="H253" s="263"/>
      <c r="I253" s="108">
        <v>46067</v>
      </c>
      <c r="J253" s="108">
        <v>46070</v>
      </c>
      <c r="K253" s="172" t="s">
        <v>2</v>
      </c>
      <c r="L253" s="260" t="str">
        <f t="shared" si="24"/>
        <v>CLOSED</v>
      </c>
      <c r="M253" s="261">
        <f t="shared" ca="1" si="25"/>
        <v>3</v>
      </c>
      <c r="N253" s="261">
        <f t="shared" ca="1" si="26"/>
        <v>0</v>
      </c>
      <c r="O253" s="262" t="str">
        <f t="shared" si="27"/>
        <v>IN</v>
      </c>
      <c r="P253" s="75"/>
    </row>
    <row r="254" spans="1:16" ht="49.2" customHeight="1">
      <c r="A254" s="72">
        <f t="shared" si="15"/>
        <v>247</v>
      </c>
      <c r="B254" s="259" t="s">
        <v>2438</v>
      </c>
      <c r="C254" s="259">
        <v>0</v>
      </c>
      <c r="D254" s="263"/>
      <c r="E254" s="259" t="s">
        <v>2439</v>
      </c>
      <c r="F254" s="259" t="s">
        <v>2440</v>
      </c>
      <c r="G254" s="263"/>
      <c r="H254" s="263"/>
      <c r="I254" s="108">
        <v>46067</v>
      </c>
      <c r="J254" s="108"/>
      <c r="K254" s="264" t="s">
        <v>2367</v>
      </c>
      <c r="L254" s="260" t="str">
        <f t="shared" si="24"/>
        <v>PENDING</v>
      </c>
      <c r="M254" s="261">
        <f t="shared" ca="1" si="25"/>
        <v>47</v>
      </c>
      <c r="N254" s="261">
        <f t="shared" ca="1" si="26"/>
        <v>0</v>
      </c>
      <c r="O254" s="262" t="str">
        <f t="shared" si="27"/>
        <v>IN</v>
      </c>
      <c r="P254" s="75"/>
    </row>
    <row r="255" spans="1:16" ht="49.2" customHeight="1">
      <c r="A255" s="72">
        <f t="shared" si="15"/>
        <v>248</v>
      </c>
      <c r="B255" s="259" t="s">
        <v>2441</v>
      </c>
      <c r="C255" s="259">
        <v>0</v>
      </c>
      <c r="D255" s="263"/>
      <c r="E255" s="259" t="s">
        <v>2302</v>
      </c>
      <c r="F255" s="259" t="s">
        <v>2442</v>
      </c>
      <c r="G255" s="263"/>
      <c r="H255" s="263"/>
      <c r="I255" s="108">
        <v>46067</v>
      </c>
      <c r="J255" s="108"/>
      <c r="K255" s="264" t="s">
        <v>2367</v>
      </c>
      <c r="L255" s="260" t="str">
        <f t="shared" si="24"/>
        <v>PENDING</v>
      </c>
      <c r="M255" s="261">
        <f t="shared" ca="1" si="25"/>
        <v>47</v>
      </c>
      <c r="N255" s="261">
        <f t="shared" ca="1" si="26"/>
        <v>0</v>
      </c>
      <c r="O255" s="262" t="str">
        <f t="shared" si="27"/>
        <v>IN</v>
      </c>
      <c r="P255" s="75"/>
    </row>
    <row r="256" spans="1:16" ht="49.2" hidden="1" customHeight="1">
      <c r="A256" s="72">
        <f t="shared" si="15"/>
        <v>249</v>
      </c>
      <c r="B256" s="259" t="s">
        <v>2443</v>
      </c>
      <c r="C256" s="259">
        <v>0</v>
      </c>
      <c r="D256" s="263"/>
      <c r="E256" s="259" t="s">
        <v>2444</v>
      </c>
      <c r="F256" s="259" t="s">
        <v>2445</v>
      </c>
      <c r="G256" s="263"/>
      <c r="H256" s="263"/>
      <c r="I256" s="108">
        <v>46067</v>
      </c>
      <c r="J256" s="108">
        <v>46070</v>
      </c>
      <c r="K256" s="172" t="s">
        <v>2</v>
      </c>
      <c r="L256" s="260" t="str">
        <f t="shared" si="24"/>
        <v>CLOSED</v>
      </c>
      <c r="M256" s="261">
        <f t="shared" ca="1" si="25"/>
        <v>3</v>
      </c>
      <c r="N256" s="261">
        <f t="shared" ca="1" si="26"/>
        <v>0</v>
      </c>
      <c r="O256" s="262" t="str">
        <f t="shared" si="27"/>
        <v>IN</v>
      </c>
      <c r="P256" s="75"/>
    </row>
    <row r="257" spans="1:16" ht="49.2" hidden="1" customHeight="1">
      <c r="A257" s="72">
        <f t="shared" si="15"/>
        <v>250</v>
      </c>
      <c r="B257" s="259" t="s">
        <v>2446</v>
      </c>
      <c r="C257" s="259">
        <v>0</v>
      </c>
      <c r="D257" s="263"/>
      <c r="E257" s="259" t="s">
        <v>2447</v>
      </c>
      <c r="F257" s="259" t="s">
        <v>2448</v>
      </c>
      <c r="G257" s="263"/>
      <c r="H257" s="263"/>
      <c r="I257" s="108">
        <v>46067</v>
      </c>
      <c r="J257" s="108">
        <v>46077</v>
      </c>
      <c r="K257" s="172" t="s">
        <v>2</v>
      </c>
      <c r="L257" s="260" t="str">
        <f t="shared" si="24"/>
        <v>CLOSED</v>
      </c>
      <c r="M257" s="261">
        <f t="shared" ca="1" si="25"/>
        <v>10</v>
      </c>
      <c r="N257" s="261">
        <f t="shared" ca="1" si="26"/>
        <v>0</v>
      </c>
      <c r="O257" s="262" t="str">
        <f t="shared" si="27"/>
        <v>IN</v>
      </c>
      <c r="P257" s="75"/>
    </row>
    <row r="258" spans="1:16" ht="49.2" hidden="1" customHeight="1">
      <c r="A258" s="72">
        <f t="shared" si="15"/>
        <v>251</v>
      </c>
      <c r="B258" s="259" t="s">
        <v>2449</v>
      </c>
      <c r="C258" s="259">
        <v>0</v>
      </c>
      <c r="D258" s="263"/>
      <c r="E258" s="259" t="s">
        <v>2450</v>
      </c>
      <c r="F258" s="259" t="s">
        <v>2451</v>
      </c>
      <c r="G258" s="263"/>
      <c r="H258" s="263"/>
      <c r="I258" s="108">
        <v>46067</v>
      </c>
      <c r="J258" s="108">
        <v>46077</v>
      </c>
      <c r="K258" s="172" t="s">
        <v>2</v>
      </c>
      <c r="L258" s="260" t="str">
        <f t="shared" si="24"/>
        <v>CLOSED</v>
      </c>
      <c r="M258" s="261">
        <f t="shared" ca="1" si="25"/>
        <v>10</v>
      </c>
      <c r="N258" s="261">
        <f t="shared" ca="1" si="26"/>
        <v>0</v>
      </c>
      <c r="O258" s="262" t="str">
        <f t="shared" si="27"/>
        <v>IN</v>
      </c>
      <c r="P258" s="75"/>
    </row>
    <row r="259" spans="1:16" ht="49.2" hidden="1" customHeight="1">
      <c r="A259" s="72">
        <f t="shared" si="15"/>
        <v>252</v>
      </c>
      <c r="B259" s="259" t="s">
        <v>2452</v>
      </c>
      <c r="C259" s="259">
        <v>0</v>
      </c>
      <c r="D259" s="263"/>
      <c r="E259" s="259" t="s">
        <v>2453</v>
      </c>
      <c r="F259" s="259" t="s">
        <v>2454</v>
      </c>
      <c r="G259" s="263"/>
      <c r="H259" s="263"/>
      <c r="I259" s="108">
        <v>46067</v>
      </c>
      <c r="J259" s="108">
        <v>46077</v>
      </c>
      <c r="K259" s="172" t="s">
        <v>2</v>
      </c>
      <c r="L259" s="260" t="str">
        <f t="shared" si="24"/>
        <v>CLOSED</v>
      </c>
      <c r="M259" s="261">
        <f t="shared" ca="1" si="25"/>
        <v>10</v>
      </c>
      <c r="N259" s="261">
        <f t="shared" ca="1" si="26"/>
        <v>0</v>
      </c>
      <c r="O259" s="262" t="str">
        <f t="shared" si="27"/>
        <v>IN</v>
      </c>
      <c r="P259" s="75"/>
    </row>
    <row r="260" spans="1:16" ht="49.2" hidden="1" customHeight="1">
      <c r="A260" s="223">
        <f t="shared" si="15"/>
        <v>253</v>
      </c>
      <c r="B260" s="259" t="s">
        <v>2455</v>
      </c>
      <c r="C260" s="259">
        <v>0</v>
      </c>
      <c r="D260" s="263"/>
      <c r="E260" s="259" t="s">
        <v>2456</v>
      </c>
      <c r="F260" s="259" t="s">
        <v>2457</v>
      </c>
      <c r="G260" s="263"/>
      <c r="H260" s="263"/>
      <c r="I260" s="108">
        <v>46067</v>
      </c>
      <c r="J260" s="108">
        <v>46077</v>
      </c>
      <c r="K260" s="172" t="s">
        <v>2</v>
      </c>
      <c r="L260" s="260" t="str">
        <f t="shared" si="24"/>
        <v>CLOSED</v>
      </c>
      <c r="M260" s="261">
        <f t="shared" ca="1" si="25"/>
        <v>10</v>
      </c>
      <c r="N260" s="261">
        <f t="shared" ca="1" si="26"/>
        <v>0</v>
      </c>
      <c r="O260" s="262" t="str">
        <f t="shared" si="27"/>
        <v>IN</v>
      </c>
      <c r="P260" s="75"/>
    </row>
    <row r="261" spans="1:16" ht="49.2" hidden="1" customHeight="1">
      <c r="A261" s="72">
        <f t="shared" si="15"/>
        <v>254</v>
      </c>
      <c r="B261" s="259" t="s">
        <v>2458</v>
      </c>
      <c r="C261" s="259">
        <v>0</v>
      </c>
      <c r="D261" s="263"/>
      <c r="E261" s="259" t="s">
        <v>2459</v>
      </c>
      <c r="F261" s="259" t="s">
        <v>2460</v>
      </c>
      <c r="G261" s="263"/>
      <c r="H261" s="263"/>
      <c r="I261" s="108">
        <v>46067</v>
      </c>
      <c r="J261" s="108">
        <v>46077</v>
      </c>
      <c r="K261" s="172" t="s">
        <v>2</v>
      </c>
      <c r="L261" s="260" t="str">
        <f t="shared" si="24"/>
        <v>CLOSED</v>
      </c>
      <c r="M261" s="261">
        <f t="shared" ca="1" si="25"/>
        <v>10</v>
      </c>
      <c r="N261" s="261">
        <f t="shared" ca="1" si="26"/>
        <v>0</v>
      </c>
      <c r="O261" s="262" t="str">
        <f t="shared" si="27"/>
        <v>IN</v>
      </c>
      <c r="P261" s="75"/>
    </row>
    <row r="262" spans="1:16" ht="49.2" hidden="1" customHeight="1">
      <c r="A262" s="72">
        <f t="shared" si="15"/>
        <v>255</v>
      </c>
      <c r="B262" s="259" t="s">
        <v>2461</v>
      </c>
      <c r="C262" s="259">
        <v>0</v>
      </c>
      <c r="D262" s="263"/>
      <c r="E262" s="259" t="s">
        <v>2462</v>
      </c>
      <c r="F262" s="259" t="s">
        <v>2463</v>
      </c>
      <c r="G262" s="263"/>
      <c r="H262" s="263"/>
      <c r="I262" s="108">
        <v>46067</v>
      </c>
      <c r="J262" s="108">
        <v>46077</v>
      </c>
      <c r="K262" s="172" t="s">
        <v>2</v>
      </c>
      <c r="L262" s="260" t="str">
        <f t="shared" si="24"/>
        <v>CLOSED</v>
      </c>
      <c r="M262" s="261">
        <f t="shared" ca="1" si="25"/>
        <v>10</v>
      </c>
      <c r="N262" s="261">
        <f t="shared" ca="1" si="26"/>
        <v>0</v>
      </c>
      <c r="O262" s="262" t="str">
        <f t="shared" si="27"/>
        <v>IN</v>
      </c>
      <c r="P262" s="75"/>
    </row>
    <row r="263" spans="1:16" ht="49.2" hidden="1" customHeight="1">
      <c r="A263" s="72">
        <f t="shared" si="15"/>
        <v>256</v>
      </c>
      <c r="B263" s="259" t="s">
        <v>2464</v>
      </c>
      <c r="C263" s="259">
        <v>0</v>
      </c>
      <c r="D263" s="263"/>
      <c r="E263" s="259" t="s">
        <v>2465</v>
      </c>
      <c r="F263" s="259" t="s">
        <v>2466</v>
      </c>
      <c r="G263" s="263"/>
      <c r="H263" s="263"/>
      <c r="I263" s="108">
        <v>46067</v>
      </c>
      <c r="J263" s="108">
        <v>46077</v>
      </c>
      <c r="K263" s="172" t="s">
        <v>2</v>
      </c>
      <c r="L263" s="260" t="str">
        <f t="shared" si="24"/>
        <v>CLOSED</v>
      </c>
      <c r="M263" s="261">
        <f t="shared" ca="1" si="25"/>
        <v>10</v>
      </c>
      <c r="N263" s="261">
        <f t="shared" ca="1" si="26"/>
        <v>0</v>
      </c>
      <c r="O263" s="262" t="str">
        <f t="shared" si="27"/>
        <v>IN</v>
      </c>
      <c r="P263" s="75"/>
    </row>
    <row r="264" spans="1:16" ht="49.2" hidden="1" customHeight="1">
      <c r="A264" s="72">
        <f t="shared" ref="A264:A327" si="28">ROW(A257)</f>
        <v>257</v>
      </c>
      <c r="B264" s="259" t="s">
        <v>2467</v>
      </c>
      <c r="C264" s="259">
        <v>0</v>
      </c>
      <c r="D264" s="263"/>
      <c r="E264" s="259" t="s">
        <v>2468</v>
      </c>
      <c r="F264" s="259" t="s">
        <v>2469</v>
      </c>
      <c r="G264" s="263"/>
      <c r="H264" s="263"/>
      <c r="I264" s="108">
        <v>46067</v>
      </c>
      <c r="J264" s="108">
        <v>46077</v>
      </c>
      <c r="K264" s="172" t="s">
        <v>2</v>
      </c>
      <c r="L264" s="260" t="str">
        <f t="shared" si="24"/>
        <v>CLOSED</v>
      </c>
      <c r="M264" s="261">
        <f t="shared" ca="1" si="25"/>
        <v>10</v>
      </c>
      <c r="N264" s="261">
        <f t="shared" ca="1" si="26"/>
        <v>0</v>
      </c>
      <c r="O264" s="262" t="str">
        <f t="shared" si="27"/>
        <v>IN</v>
      </c>
      <c r="P264" s="75"/>
    </row>
    <row r="265" spans="1:16" ht="49.2" hidden="1" customHeight="1">
      <c r="A265" s="72">
        <f t="shared" si="28"/>
        <v>258</v>
      </c>
      <c r="B265" s="259" t="s">
        <v>2470</v>
      </c>
      <c r="C265" s="259">
        <v>0</v>
      </c>
      <c r="D265" s="263"/>
      <c r="E265" s="259" t="s">
        <v>2471</v>
      </c>
      <c r="F265" s="259" t="s">
        <v>2472</v>
      </c>
      <c r="G265" s="263"/>
      <c r="H265" s="263"/>
      <c r="I265" s="108">
        <v>46067</v>
      </c>
      <c r="J265" s="108">
        <v>46077</v>
      </c>
      <c r="K265" s="172" t="s">
        <v>2</v>
      </c>
      <c r="L265" s="260" t="str">
        <f t="shared" si="24"/>
        <v>CLOSED</v>
      </c>
      <c r="M265" s="261">
        <f t="shared" ca="1" si="25"/>
        <v>10</v>
      </c>
      <c r="N265" s="261">
        <f t="shared" ca="1" si="26"/>
        <v>0</v>
      </c>
      <c r="O265" s="262" t="str">
        <f t="shared" si="27"/>
        <v>IN</v>
      </c>
      <c r="P265" s="75"/>
    </row>
    <row r="266" spans="1:16" ht="49.2" hidden="1" customHeight="1">
      <c r="A266" s="72">
        <f t="shared" si="28"/>
        <v>259</v>
      </c>
      <c r="B266" s="259" t="s">
        <v>2473</v>
      </c>
      <c r="C266" s="259">
        <v>0</v>
      </c>
      <c r="D266" s="263"/>
      <c r="E266" s="259" t="s">
        <v>2474</v>
      </c>
      <c r="F266" s="250" t="s">
        <v>2475</v>
      </c>
      <c r="I266" s="108">
        <v>46067</v>
      </c>
      <c r="J266" s="108">
        <v>46077</v>
      </c>
      <c r="K266" s="172" t="s">
        <v>2</v>
      </c>
      <c r="L266" s="260" t="str">
        <f t="shared" ref="L266:L324" si="29">IF(K266="UR","PENDING",IF(K266="CC","OPEN","CLOSED"))</f>
        <v>CLOSED</v>
      </c>
      <c r="M266" s="261">
        <f t="shared" ref="M266:M324" ca="1" si="30">IF(J266="",TODAY()-I266,J266-I266)</f>
        <v>10</v>
      </c>
      <c r="N266" s="261">
        <f t="shared" ref="N266:N324" ca="1" si="31">IF(P266="",0,(IF(J266="",TODAY()-P266,IF(J266-P266&gt;0,J266-P266,0))))</f>
        <v>0</v>
      </c>
      <c r="O266" s="262" t="str">
        <f t="shared" ref="O266:O324" si="32">HYPERLINK(CONCATENATE("Project Name\01- Inspection Request - IR\STR\",B266,"-",C266,".PDF"),"IN")</f>
        <v>IN</v>
      </c>
      <c r="P266" s="75"/>
    </row>
    <row r="267" spans="1:16" ht="49.2" hidden="1" customHeight="1">
      <c r="A267" s="72">
        <f t="shared" si="28"/>
        <v>260</v>
      </c>
      <c r="B267" s="259" t="s">
        <v>2476</v>
      </c>
      <c r="C267" s="259">
        <v>0</v>
      </c>
      <c r="D267" s="263"/>
      <c r="E267" s="259" t="s">
        <v>2399</v>
      </c>
      <c r="F267" s="250" t="s">
        <v>2477</v>
      </c>
      <c r="I267" s="108">
        <v>46067</v>
      </c>
      <c r="J267" s="108">
        <v>46077</v>
      </c>
      <c r="K267" s="172" t="s">
        <v>2</v>
      </c>
      <c r="L267" s="260" t="str">
        <f t="shared" si="29"/>
        <v>CLOSED</v>
      </c>
      <c r="M267" s="261">
        <f t="shared" ca="1" si="30"/>
        <v>10</v>
      </c>
      <c r="N267" s="261">
        <f t="shared" ca="1" si="31"/>
        <v>0</v>
      </c>
      <c r="O267" s="262" t="str">
        <f t="shared" si="32"/>
        <v>IN</v>
      </c>
      <c r="P267" s="75"/>
    </row>
    <row r="268" spans="1:16" ht="49.2" hidden="1" customHeight="1">
      <c r="A268" s="72">
        <f t="shared" si="28"/>
        <v>261</v>
      </c>
      <c r="B268" s="259" t="s">
        <v>2478</v>
      </c>
      <c r="C268" s="259">
        <v>0</v>
      </c>
      <c r="D268" s="263"/>
      <c r="E268" s="259" t="s">
        <v>2396</v>
      </c>
      <c r="F268" s="250" t="s">
        <v>2479</v>
      </c>
      <c r="I268" s="108">
        <v>46067</v>
      </c>
      <c r="J268" s="108">
        <v>46077</v>
      </c>
      <c r="K268" s="172" t="s">
        <v>2</v>
      </c>
      <c r="L268" s="260" t="str">
        <f t="shared" si="29"/>
        <v>CLOSED</v>
      </c>
      <c r="M268" s="261">
        <f t="shared" ca="1" si="30"/>
        <v>10</v>
      </c>
      <c r="N268" s="261">
        <f t="shared" ca="1" si="31"/>
        <v>0</v>
      </c>
      <c r="O268" s="262" t="str">
        <f t="shared" si="32"/>
        <v>IN</v>
      </c>
      <c r="P268" s="75"/>
    </row>
    <row r="269" spans="1:16" ht="49.2" hidden="1" customHeight="1">
      <c r="A269" s="223">
        <f t="shared" si="28"/>
        <v>262</v>
      </c>
      <c r="B269" s="259" t="s">
        <v>2480</v>
      </c>
      <c r="C269" s="259">
        <v>0</v>
      </c>
      <c r="D269" s="263"/>
      <c r="E269" s="259" t="s">
        <v>2481</v>
      </c>
      <c r="F269" s="259" t="s">
        <v>2482</v>
      </c>
      <c r="I269" s="108"/>
      <c r="J269" s="108">
        <v>46077</v>
      </c>
      <c r="K269" s="172" t="s">
        <v>2</v>
      </c>
      <c r="L269" s="260" t="str">
        <f t="shared" si="29"/>
        <v>CLOSED</v>
      </c>
      <c r="M269" s="261">
        <f t="shared" ca="1" si="30"/>
        <v>46077</v>
      </c>
      <c r="N269" s="261">
        <f t="shared" ca="1" si="31"/>
        <v>0</v>
      </c>
      <c r="O269" s="262" t="str">
        <f t="shared" si="32"/>
        <v>IN</v>
      </c>
      <c r="P269" s="75"/>
    </row>
    <row r="270" spans="1:16" ht="49.2" hidden="1" customHeight="1">
      <c r="A270" s="72">
        <f t="shared" si="28"/>
        <v>263</v>
      </c>
      <c r="B270" s="259" t="s">
        <v>2483</v>
      </c>
      <c r="C270" s="259">
        <v>0</v>
      </c>
      <c r="D270" s="263"/>
      <c r="E270" s="259" t="s">
        <v>2484</v>
      </c>
      <c r="F270" s="250" t="s">
        <v>2485</v>
      </c>
      <c r="I270" s="108"/>
      <c r="J270" s="108">
        <v>46077</v>
      </c>
      <c r="K270" s="172" t="s">
        <v>2</v>
      </c>
      <c r="L270" s="260" t="str">
        <f t="shared" si="29"/>
        <v>CLOSED</v>
      </c>
      <c r="M270" s="261">
        <f t="shared" ca="1" si="30"/>
        <v>46077</v>
      </c>
      <c r="N270" s="261">
        <f t="shared" ca="1" si="31"/>
        <v>0</v>
      </c>
      <c r="O270" s="262" t="str">
        <f t="shared" si="32"/>
        <v>IN</v>
      </c>
      <c r="P270" s="75"/>
    </row>
    <row r="271" spans="1:16" ht="49.2" hidden="1" customHeight="1">
      <c r="A271" s="72">
        <f t="shared" si="28"/>
        <v>264</v>
      </c>
      <c r="B271" s="259" t="s">
        <v>2486</v>
      </c>
      <c r="C271" s="259">
        <v>0</v>
      </c>
      <c r="D271" s="263"/>
      <c r="E271" s="259" t="s">
        <v>2424</v>
      </c>
      <c r="F271" s="250" t="s">
        <v>2487</v>
      </c>
      <c r="I271" s="108"/>
      <c r="J271" s="108">
        <v>46077</v>
      </c>
      <c r="K271" s="172" t="s">
        <v>2</v>
      </c>
      <c r="L271" s="260" t="str">
        <f t="shared" si="29"/>
        <v>CLOSED</v>
      </c>
      <c r="M271" s="261">
        <f t="shared" ca="1" si="30"/>
        <v>46077</v>
      </c>
      <c r="N271" s="261">
        <f t="shared" ca="1" si="31"/>
        <v>0</v>
      </c>
      <c r="O271" s="262" t="str">
        <f t="shared" si="32"/>
        <v>IN</v>
      </c>
      <c r="P271" s="75"/>
    </row>
    <row r="272" spans="1:16" ht="49.2" hidden="1" customHeight="1">
      <c r="A272" s="72">
        <f t="shared" si="28"/>
        <v>265</v>
      </c>
      <c r="B272" s="259" t="s">
        <v>2488</v>
      </c>
      <c r="C272" s="259">
        <v>0</v>
      </c>
      <c r="D272" s="263"/>
      <c r="E272" s="259" t="s">
        <v>2489</v>
      </c>
      <c r="F272" s="259" t="s">
        <v>2490</v>
      </c>
      <c r="I272" s="108"/>
      <c r="J272" s="108">
        <v>46077</v>
      </c>
      <c r="K272" s="172" t="s">
        <v>2</v>
      </c>
      <c r="L272" s="260" t="str">
        <f t="shared" si="29"/>
        <v>CLOSED</v>
      </c>
      <c r="M272" s="261">
        <f t="shared" ca="1" si="30"/>
        <v>46077</v>
      </c>
      <c r="N272" s="261">
        <f t="shared" ca="1" si="31"/>
        <v>0</v>
      </c>
      <c r="O272" s="262" t="str">
        <f t="shared" si="32"/>
        <v>IN</v>
      </c>
      <c r="P272" s="75"/>
    </row>
    <row r="273" spans="1:16" ht="49.2" hidden="1" customHeight="1">
      <c r="A273" s="72">
        <f t="shared" si="28"/>
        <v>266</v>
      </c>
      <c r="B273" s="259" t="s">
        <v>2491</v>
      </c>
      <c r="C273" s="259">
        <v>0</v>
      </c>
      <c r="D273" s="263"/>
      <c r="E273" s="259" t="s">
        <v>2492</v>
      </c>
      <c r="F273" s="250" t="s">
        <v>2493</v>
      </c>
      <c r="I273" s="108"/>
      <c r="J273" s="108">
        <v>46077</v>
      </c>
      <c r="K273" s="172" t="s">
        <v>2</v>
      </c>
      <c r="L273" s="260" t="str">
        <f t="shared" si="29"/>
        <v>CLOSED</v>
      </c>
      <c r="M273" s="261">
        <f t="shared" ca="1" si="30"/>
        <v>46077</v>
      </c>
      <c r="N273" s="261">
        <f t="shared" ca="1" si="31"/>
        <v>0</v>
      </c>
      <c r="O273" s="262" t="str">
        <f t="shared" si="32"/>
        <v>IN</v>
      </c>
      <c r="P273" s="75"/>
    </row>
    <row r="274" spans="1:16" ht="49.2" hidden="1" customHeight="1">
      <c r="A274" s="72">
        <f t="shared" si="28"/>
        <v>267</v>
      </c>
      <c r="B274" s="259" t="s">
        <v>2494</v>
      </c>
      <c r="C274" s="259">
        <v>0</v>
      </c>
      <c r="D274" s="263"/>
      <c r="E274" s="259" t="s">
        <v>2372</v>
      </c>
      <c r="F274" s="250" t="s">
        <v>2495</v>
      </c>
      <c r="I274" s="108"/>
      <c r="J274" s="108">
        <v>46077</v>
      </c>
      <c r="K274" s="172" t="s">
        <v>2</v>
      </c>
      <c r="L274" s="260" t="str">
        <f t="shared" si="29"/>
        <v>CLOSED</v>
      </c>
      <c r="M274" s="261">
        <f t="shared" ca="1" si="30"/>
        <v>46077</v>
      </c>
      <c r="N274" s="261">
        <f t="shared" ca="1" si="31"/>
        <v>0</v>
      </c>
      <c r="O274" s="262" t="str">
        <f t="shared" si="32"/>
        <v>IN</v>
      </c>
      <c r="P274" s="75"/>
    </row>
    <row r="275" spans="1:16" ht="49.2" hidden="1" customHeight="1">
      <c r="A275" s="72">
        <f t="shared" si="28"/>
        <v>268</v>
      </c>
      <c r="B275" s="259" t="s">
        <v>2496</v>
      </c>
      <c r="C275" s="259">
        <v>0</v>
      </c>
      <c r="D275" s="263"/>
      <c r="E275" s="259" t="s">
        <v>2497</v>
      </c>
      <c r="F275" s="250" t="s">
        <v>2498</v>
      </c>
      <c r="I275" s="108"/>
      <c r="J275" s="108">
        <v>46077</v>
      </c>
      <c r="K275" s="172" t="s">
        <v>2</v>
      </c>
      <c r="L275" s="260" t="str">
        <f t="shared" si="29"/>
        <v>CLOSED</v>
      </c>
      <c r="M275" s="261">
        <f t="shared" ca="1" si="30"/>
        <v>46077</v>
      </c>
      <c r="N275" s="261">
        <f t="shared" ca="1" si="31"/>
        <v>0</v>
      </c>
      <c r="O275" s="262" t="str">
        <f t="shared" si="32"/>
        <v>IN</v>
      </c>
      <c r="P275" s="75"/>
    </row>
    <row r="276" spans="1:16" ht="49.2" hidden="1" customHeight="1">
      <c r="A276" s="72">
        <f t="shared" si="28"/>
        <v>269</v>
      </c>
      <c r="B276" s="259" t="s">
        <v>2499</v>
      </c>
      <c r="C276" s="259">
        <v>0</v>
      </c>
      <c r="D276" s="263"/>
      <c r="E276" s="259" t="s">
        <v>2500</v>
      </c>
      <c r="F276" s="250" t="s">
        <v>2501</v>
      </c>
      <c r="I276" s="284">
        <v>46074</v>
      </c>
      <c r="J276" s="108">
        <v>46077</v>
      </c>
      <c r="K276" s="172" t="s">
        <v>2</v>
      </c>
      <c r="L276" s="260" t="str">
        <f t="shared" si="29"/>
        <v>CLOSED</v>
      </c>
      <c r="M276" s="261">
        <f t="shared" ca="1" si="30"/>
        <v>3</v>
      </c>
      <c r="N276" s="261">
        <f t="shared" ca="1" si="31"/>
        <v>0</v>
      </c>
      <c r="O276" s="262" t="str">
        <f t="shared" si="32"/>
        <v>IN</v>
      </c>
      <c r="P276" s="75"/>
    </row>
    <row r="277" spans="1:16" ht="49.2" hidden="1" customHeight="1">
      <c r="A277" s="72">
        <f t="shared" si="28"/>
        <v>270</v>
      </c>
      <c r="B277" s="259" t="s">
        <v>2502</v>
      </c>
      <c r="C277" s="259">
        <v>0</v>
      </c>
      <c r="D277" s="263"/>
      <c r="E277" s="259" t="s">
        <v>2365</v>
      </c>
      <c r="F277" s="259" t="s">
        <v>2366</v>
      </c>
      <c r="I277" s="284">
        <v>46074</v>
      </c>
      <c r="J277" s="108">
        <v>46077</v>
      </c>
      <c r="K277" s="172" t="s">
        <v>2</v>
      </c>
      <c r="L277" s="260" t="str">
        <f t="shared" si="29"/>
        <v>CLOSED</v>
      </c>
      <c r="M277" s="261">
        <f t="shared" ca="1" si="30"/>
        <v>3</v>
      </c>
      <c r="N277" s="261">
        <f t="shared" ca="1" si="31"/>
        <v>0</v>
      </c>
      <c r="O277" s="262" t="str">
        <f t="shared" si="32"/>
        <v>IN</v>
      </c>
      <c r="P277" s="75"/>
    </row>
    <row r="278" spans="1:16" ht="49.2" hidden="1" customHeight="1">
      <c r="A278" s="223">
        <f t="shared" si="28"/>
        <v>271</v>
      </c>
      <c r="B278" s="259" t="s">
        <v>2503</v>
      </c>
      <c r="C278" s="259">
        <v>0</v>
      </c>
      <c r="D278" s="263"/>
      <c r="E278" s="259" t="s">
        <v>2368</v>
      </c>
      <c r="F278" s="259" t="s">
        <v>2369</v>
      </c>
      <c r="I278" s="284">
        <v>46074</v>
      </c>
      <c r="J278" s="108">
        <v>46077</v>
      </c>
      <c r="K278" s="172" t="s">
        <v>2</v>
      </c>
      <c r="L278" s="260" t="str">
        <f t="shared" si="29"/>
        <v>CLOSED</v>
      </c>
      <c r="M278" s="261">
        <f t="shared" ca="1" si="30"/>
        <v>3</v>
      </c>
      <c r="N278" s="261">
        <f t="shared" ca="1" si="31"/>
        <v>0</v>
      </c>
      <c r="O278" s="262" t="str">
        <f t="shared" si="32"/>
        <v>IN</v>
      </c>
      <c r="P278" s="75"/>
    </row>
    <row r="279" spans="1:16" ht="49.2" hidden="1" customHeight="1">
      <c r="A279" s="72">
        <f t="shared" si="28"/>
        <v>272</v>
      </c>
      <c r="B279" s="259" t="s">
        <v>2504</v>
      </c>
      <c r="C279" s="259">
        <v>0</v>
      </c>
      <c r="D279" s="263"/>
      <c r="E279" s="259" t="s">
        <v>2370</v>
      </c>
      <c r="F279" s="259" t="s">
        <v>2371</v>
      </c>
      <c r="I279" s="284">
        <v>46074</v>
      </c>
      <c r="J279" s="108">
        <v>46077</v>
      </c>
      <c r="K279" s="172" t="s">
        <v>2</v>
      </c>
      <c r="L279" s="260" t="str">
        <f t="shared" si="29"/>
        <v>CLOSED</v>
      </c>
      <c r="M279" s="261">
        <f t="shared" ca="1" si="30"/>
        <v>3</v>
      </c>
      <c r="N279" s="261">
        <f t="shared" ca="1" si="31"/>
        <v>0</v>
      </c>
      <c r="O279" s="262" t="str">
        <f t="shared" si="32"/>
        <v>IN</v>
      </c>
      <c r="P279" s="75"/>
    </row>
    <row r="280" spans="1:16" ht="49.2" hidden="1" customHeight="1">
      <c r="A280" s="72">
        <f t="shared" si="28"/>
        <v>273</v>
      </c>
      <c r="B280" s="259" t="s">
        <v>2505</v>
      </c>
      <c r="C280" s="259">
        <v>0</v>
      </c>
      <c r="D280" s="263"/>
      <c r="E280" s="259" t="s">
        <v>2372</v>
      </c>
      <c r="F280" s="259" t="s">
        <v>2373</v>
      </c>
      <c r="I280" s="284">
        <v>46074</v>
      </c>
      <c r="J280" s="108">
        <v>46077</v>
      </c>
      <c r="K280" s="172" t="s">
        <v>2</v>
      </c>
      <c r="L280" s="260" t="str">
        <f t="shared" si="29"/>
        <v>CLOSED</v>
      </c>
      <c r="M280" s="261">
        <f t="shared" ca="1" si="30"/>
        <v>3</v>
      </c>
      <c r="N280" s="261">
        <f t="shared" ca="1" si="31"/>
        <v>0</v>
      </c>
      <c r="O280" s="262" t="str">
        <f t="shared" si="32"/>
        <v>IN</v>
      </c>
      <c r="P280" s="75"/>
    </row>
    <row r="281" spans="1:16" ht="49.2" hidden="1" customHeight="1">
      <c r="A281" s="72">
        <f t="shared" si="28"/>
        <v>274</v>
      </c>
      <c r="B281" s="259" t="s">
        <v>2506</v>
      </c>
      <c r="C281" s="259">
        <v>0</v>
      </c>
      <c r="D281" s="263"/>
      <c r="E281" s="259" t="s">
        <v>2374</v>
      </c>
      <c r="F281" s="259" t="s">
        <v>2375</v>
      </c>
      <c r="I281" s="284">
        <v>46074</v>
      </c>
      <c r="J281" s="108">
        <v>46077</v>
      </c>
      <c r="K281" s="172" t="s">
        <v>2</v>
      </c>
      <c r="L281" s="260" t="str">
        <f t="shared" si="29"/>
        <v>CLOSED</v>
      </c>
      <c r="M281" s="261">
        <f t="shared" ca="1" si="30"/>
        <v>3</v>
      </c>
      <c r="N281" s="261">
        <f t="shared" ca="1" si="31"/>
        <v>0</v>
      </c>
      <c r="O281" s="262" t="str">
        <f t="shared" si="32"/>
        <v>IN</v>
      </c>
      <c r="P281" s="75"/>
    </row>
    <row r="282" spans="1:16" ht="49.2" hidden="1" customHeight="1">
      <c r="A282" s="72">
        <f t="shared" si="28"/>
        <v>275</v>
      </c>
      <c r="B282" s="259" t="s">
        <v>2507</v>
      </c>
      <c r="C282" s="259">
        <v>0</v>
      </c>
      <c r="D282" s="263"/>
      <c r="E282" s="259" t="s">
        <v>2376</v>
      </c>
      <c r="F282" s="259" t="s">
        <v>2377</v>
      </c>
      <c r="I282" s="284">
        <v>46074</v>
      </c>
      <c r="J282" s="108">
        <v>46077</v>
      </c>
      <c r="K282" s="172" t="s">
        <v>2</v>
      </c>
      <c r="L282" s="260" t="str">
        <f t="shared" si="29"/>
        <v>CLOSED</v>
      </c>
      <c r="M282" s="261">
        <f t="shared" ca="1" si="30"/>
        <v>3</v>
      </c>
      <c r="N282" s="261">
        <f t="shared" ca="1" si="31"/>
        <v>0</v>
      </c>
      <c r="O282" s="262" t="str">
        <f t="shared" si="32"/>
        <v>IN</v>
      </c>
      <c r="P282" s="75"/>
    </row>
    <row r="283" spans="1:16" ht="49.2" hidden="1" customHeight="1">
      <c r="A283" s="72">
        <f t="shared" si="28"/>
        <v>276</v>
      </c>
      <c r="B283" s="259" t="s">
        <v>2508</v>
      </c>
      <c r="C283" s="259">
        <v>0</v>
      </c>
      <c r="D283" s="263"/>
      <c r="E283" s="259" t="s">
        <v>2509</v>
      </c>
      <c r="F283" s="259" t="s">
        <v>2658</v>
      </c>
      <c r="I283" s="284">
        <v>46074</v>
      </c>
      <c r="J283" s="108">
        <v>46077</v>
      </c>
      <c r="K283" s="172" t="s">
        <v>2</v>
      </c>
      <c r="L283" s="260" t="str">
        <f t="shared" si="29"/>
        <v>CLOSED</v>
      </c>
      <c r="M283" s="261">
        <f t="shared" ca="1" si="30"/>
        <v>3</v>
      </c>
      <c r="N283" s="261">
        <f t="shared" ca="1" si="31"/>
        <v>0</v>
      </c>
      <c r="O283" s="262" t="str">
        <f t="shared" si="32"/>
        <v>IN</v>
      </c>
      <c r="P283" s="75"/>
    </row>
    <row r="284" spans="1:16" ht="49.2" hidden="1" customHeight="1">
      <c r="A284" s="72">
        <f t="shared" si="28"/>
        <v>277</v>
      </c>
      <c r="B284" s="259" t="s">
        <v>2510</v>
      </c>
      <c r="C284" s="259">
        <v>0</v>
      </c>
      <c r="D284" s="263"/>
      <c r="E284" s="259" t="s">
        <v>2511</v>
      </c>
      <c r="F284" s="259" t="s">
        <v>2659</v>
      </c>
      <c r="I284" s="284">
        <v>46074</v>
      </c>
      <c r="J284" s="108">
        <v>46077</v>
      </c>
      <c r="K284" s="172" t="s">
        <v>2</v>
      </c>
      <c r="L284" s="260" t="str">
        <f t="shared" si="29"/>
        <v>CLOSED</v>
      </c>
      <c r="M284" s="261">
        <f t="shared" ca="1" si="30"/>
        <v>3</v>
      </c>
      <c r="N284" s="261">
        <f t="shared" ca="1" si="31"/>
        <v>0</v>
      </c>
      <c r="O284" s="262" t="str">
        <f t="shared" si="32"/>
        <v>IN</v>
      </c>
      <c r="P284" s="75"/>
    </row>
    <row r="285" spans="1:16" ht="49.2" hidden="1" customHeight="1">
      <c r="A285" s="72">
        <f t="shared" si="28"/>
        <v>278</v>
      </c>
      <c r="B285" s="259" t="s">
        <v>2512</v>
      </c>
      <c r="C285" s="259">
        <v>0</v>
      </c>
      <c r="D285" s="263"/>
      <c r="E285" s="259" t="s">
        <v>2513</v>
      </c>
      <c r="F285" s="259" t="s">
        <v>2660</v>
      </c>
      <c r="I285" s="284">
        <v>46074</v>
      </c>
      <c r="J285" s="108">
        <v>46077</v>
      </c>
      <c r="K285" s="172" t="s">
        <v>2</v>
      </c>
      <c r="L285" s="260" t="str">
        <f t="shared" si="29"/>
        <v>CLOSED</v>
      </c>
      <c r="M285" s="261">
        <f t="shared" ca="1" si="30"/>
        <v>3</v>
      </c>
      <c r="N285" s="261">
        <f t="shared" ca="1" si="31"/>
        <v>0</v>
      </c>
      <c r="O285" s="262" t="str">
        <f t="shared" si="32"/>
        <v>IN</v>
      </c>
      <c r="P285" s="75"/>
    </row>
    <row r="286" spans="1:16" ht="49.2" hidden="1" customHeight="1">
      <c r="A286" s="72">
        <f t="shared" si="28"/>
        <v>279</v>
      </c>
      <c r="B286" s="259" t="s">
        <v>2514</v>
      </c>
      <c r="C286" s="259">
        <v>0</v>
      </c>
      <c r="D286" s="263"/>
      <c r="E286" s="259" t="s">
        <v>2515</v>
      </c>
      <c r="F286" s="259" t="s">
        <v>2661</v>
      </c>
      <c r="I286" s="284">
        <v>46074</v>
      </c>
      <c r="J286" s="108">
        <v>46077</v>
      </c>
      <c r="K286" s="172" t="s">
        <v>2</v>
      </c>
      <c r="L286" s="260" t="str">
        <f t="shared" si="29"/>
        <v>CLOSED</v>
      </c>
      <c r="M286" s="261">
        <f t="shared" ca="1" si="30"/>
        <v>3</v>
      </c>
      <c r="N286" s="261">
        <f t="shared" ca="1" si="31"/>
        <v>0</v>
      </c>
      <c r="O286" s="262" t="str">
        <f t="shared" si="32"/>
        <v>IN</v>
      </c>
      <c r="P286" s="75"/>
    </row>
    <row r="287" spans="1:16" ht="49.2" hidden="1" customHeight="1">
      <c r="A287" s="223">
        <f t="shared" si="28"/>
        <v>280</v>
      </c>
      <c r="B287" s="259" t="s">
        <v>2516</v>
      </c>
      <c r="C287" s="259">
        <v>0</v>
      </c>
      <c r="D287" s="263"/>
      <c r="E287" s="259" t="s">
        <v>2517</v>
      </c>
      <c r="F287" s="259" t="s">
        <v>2662</v>
      </c>
      <c r="I287" s="284">
        <v>46074</v>
      </c>
      <c r="J287" s="108">
        <v>46077</v>
      </c>
      <c r="K287" s="172" t="s">
        <v>2</v>
      </c>
      <c r="L287" s="260" t="str">
        <f t="shared" si="29"/>
        <v>CLOSED</v>
      </c>
      <c r="M287" s="261">
        <f t="shared" ca="1" si="30"/>
        <v>3</v>
      </c>
      <c r="N287" s="261">
        <f t="shared" ca="1" si="31"/>
        <v>0</v>
      </c>
      <c r="O287" s="262" t="str">
        <f t="shared" si="32"/>
        <v>IN</v>
      </c>
      <c r="P287" s="75"/>
    </row>
    <row r="288" spans="1:16" ht="49.2" hidden="1" customHeight="1">
      <c r="A288" s="72">
        <f t="shared" si="28"/>
        <v>281</v>
      </c>
      <c r="B288" s="259" t="s">
        <v>2518</v>
      </c>
      <c r="C288" s="259">
        <v>0</v>
      </c>
      <c r="D288" s="263"/>
      <c r="E288" s="259" t="s">
        <v>2468</v>
      </c>
      <c r="F288" s="259" t="s">
        <v>2663</v>
      </c>
      <c r="I288" s="284">
        <v>46074</v>
      </c>
      <c r="J288" s="108">
        <v>46077</v>
      </c>
      <c r="K288" s="172" t="s">
        <v>2</v>
      </c>
      <c r="L288" s="260" t="str">
        <f t="shared" si="29"/>
        <v>CLOSED</v>
      </c>
      <c r="M288" s="261">
        <f t="shared" ca="1" si="30"/>
        <v>3</v>
      </c>
      <c r="N288" s="261">
        <f t="shared" ca="1" si="31"/>
        <v>0</v>
      </c>
      <c r="O288" s="262" t="str">
        <f t="shared" si="32"/>
        <v>IN</v>
      </c>
      <c r="P288" s="75"/>
    </row>
    <row r="289" spans="1:16" ht="49.2" hidden="1" customHeight="1">
      <c r="A289" s="72">
        <f t="shared" si="28"/>
        <v>282</v>
      </c>
      <c r="B289" s="259" t="s">
        <v>2519</v>
      </c>
      <c r="C289" s="259">
        <v>0</v>
      </c>
      <c r="D289" s="263"/>
      <c r="E289" s="259" t="s">
        <v>2401</v>
      </c>
      <c r="F289" s="259" t="s">
        <v>2664</v>
      </c>
      <c r="I289" s="284">
        <v>46074</v>
      </c>
      <c r="J289" s="108">
        <v>46077</v>
      </c>
      <c r="K289" s="172" t="s">
        <v>2</v>
      </c>
      <c r="L289" s="260" t="str">
        <f t="shared" si="29"/>
        <v>CLOSED</v>
      </c>
      <c r="M289" s="261">
        <f t="shared" ca="1" si="30"/>
        <v>3</v>
      </c>
      <c r="N289" s="261">
        <f t="shared" ca="1" si="31"/>
        <v>0</v>
      </c>
      <c r="O289" s="262" t="str">
        <f t="shared" si="32"/>
        <v>IN</v>
      </c>
      <c r="P289" s="75"/>
    </row>
    <row r="290" spans="1:16" ht="49.2" hidden="1" customHeight="1">
      <c r="A290" s="72">
        <f t="shared" si="28"/>
        <v>283</v>
      </c>
      <c r="B290" s="259" t="s">
        <v>2520</v>
      </c>
      <c r="C290" s="259">
        <v>0</v>
      </c>
      <c r="D290" s="263"/>
      <c r="E290" s="259" t="s">
        <v>2521</v>
      </c>
      <c r="F290" s="259" t="s">
        <v>2665</v>
      </c>
      <c r="I290" s="284">
        <v>46074</v>
      </c>
      <c r="J290" s="108">
        <v>46077</v>
      </c>
      <c r="K290" s="172" t="s">
        <v>2</v>
      </c>
      <c r="L290" s="260" t="str">
        <f t="shared" si="29"/>
        <v>CLOSED</v>
      </c>
      <c r="M290" s="261">
        <f t="shared" ca="1" si="30"/>
        <v>3</v>
      </c>
      <c r="N290" s="261">
        <f t="shared" ca="1" si="31"/>
        <v>0</v>
      </c>
      <c r="O290" s="262" t="str">
        <f t="shared" si="32"/>
        <v>IN</v>
      </c>
      <c r="P290" s="75"/>
    </row>
    <row r="291" spans="1:16" ht="49.2" hidden="1" customHeight="1">
      <c r="A291" s="72">
        <f t="shared" si="28"/>
        <v>284</v>
      </c>
      <c r="B291" s="259" t="s">
        <v>2522</v>
      </c>
      <c r="C291" s="259">
        <v>0</v>
      </c>
      <c r="D291" s="263"/>
      <c r="E291" s="259" t="s">
        <v>2523</v>
      </c>
      <c r="F291" s="259" t="s">
        <v>2666</v>
      </c>
      <c r="I291" s="284">
        <v>46074</v>
      </c>
      <c r="J291" s="108">
        <v>46077</v>
      </c>
      <c r="K291" s="172" t="s">
        <v>2</v>
      </c>
      <c r="L291" s="260" t="str">
        <f t="shared" si="29"/>
        <v>CLOSED</v>
      </c>
      <c r="M291" s="261">
        <f t="shared" ca="1" si="30"/>
        <v>3</v>
      </c>
      <c r="N291" s="261">
        <f t="shared" ca="1" si="31"/>
        <v>0</v>
      </c>
      <c r="O291" s="262" t="str">
        <f t="shared" si="32"/>
        <v>IN</v>
      </c>
      <c r="P291" s="75"/>
    </row>
    <row r="292" spans="1:16" ht="49.2" hidden="1" customHeight="1">
      <c r="A292" s="72">
        <f t="shared" si="28"/>
        <v>285</v>
      </c>
      <c r="B292" s="259" t="s">
        <v>2524</v>
      </c>
      <c r="C292" s="259">
        <v>0</v>
      </c>
      <c r="D292" s="263"/>
      <c r="E292" s="259" t="s">
        <v>2525</v>
      </c>
      <c r="F292" s="259" t="s">
        <v>2667</v>
      </c>
      <c r="I292" s="284">
        <v>46074</v>
      </c>
      <c r="J292" s="108">
        <v>46077</v>
      </c>
      <c r="K292" s="172" t="s">
        <v>2</v>
      </c>
      <c r="L292" s="260" t="str">
        <f t="shared" si="29"/>
        <v>CLOSED</v>
      </c>
      <c r="M292" s="261">
        <f t="shared" ca="1" si="30"/>
        <v>3</v>
      </c>
      <c r="N292" s="261">
        <f t="shared" ca="1" si="31"/>
        <v>0</v>
      </c>
      <c r="O292" s="262" t="str">
        <f t="shared" si="32"/>
        <v>IN</v>
      </c>
      <c r="P292" s="75"/>
    </row>
    <row r="293" spans="1:16" ht="49.2" hidden="1" customHeight="1">
      <c r="A293" s="72">
        <f t="shared" si="28"/>
        <v>286</v>
      </c>
      <c r="B293" s="259" t="s">
        <v>2526</v>
      </c>
      <c r="C293" s="259">
        <v>0</v>
      </c>
      <c r="D293" s="263"/>
      <c r="E293" s="259" t="s">
        <v>2527</v>
      </c>
      <c r="F293" s="259" t="s">
        <v>2668</v>
      </c>
      <c r="I293" s="284">
        <v>46074</v>
      </c>
      <c r="J293" s="108">
        <v>46077</v>
      </c>
      <c r="K293" s="172" t="s">
        <v>2</v>
      </c>
      <c r="L293" s="260" t="str">
        <f t="shared" si="29"/>
        <v>CLOSED</v>
      </c>
      <c r="M293" s="261">
        <f t="shared" ca="1" si="30"/>
        <v>3</v>
      </c>
      <c r="N293" s="261">
        <f t="shared" ca="1" si="31"/>
        <v>0</v>
      </c>
      <c r="O293" s="262" t="str">
        <f t="shared" si="32"/>
        <v>IN</v>
      </c>
      <c r="P293" s="75"/>
    </row>
    <row r="294" spans="1:16" ht="49.2" hidden="1" customHeight="1">
      <c r="A294" s="72">
        <f t="shared" si="28"/>
        <v>287</v>
      </c>
      <c r="B294" s="259" t="s">
        <v>2528</v>
      </c>
      <c r="C294" s="259">
        <v>0</v>
      </c>
      <c r="D294" s="263"/>
      <c r="E294" s="259" t="s">
        <v>2529</v>
      </c>
      <c r="F294" s="259" t="s">
        <v>2669</v>
      </c>
      <c r="I294" s="284">
        <v>46074</v>
      </c>
      <c r="J294" s="108">
        <v>46077</v>
      </c>
      <c r="K294" s="172" t="s">
        <v>2</v>
      </c>
      <c r="L294" s="260" t="str">
        <f t="shared" si="29"/>
        <v>CLOSED</v>
      </c>
      <c r="M294" s="261">
        <f t="shared" ca="1" si="30"/>
        <v>3</v>
      </c>
      <c r="N294" s="261">
        <f t="shared" ca="1" si="31"/>
        <v>0</v>
      </c>
      <c r="O294" s="262" t="str">
        <f t="shared" si="32"/>
        <v>IN</v>
      </c>
      <c r="P294" s="75"/>
    </row>
    <row r="295" spans="1:16" ht="49.2" hidden="1" customHeight="1">
      <c r="A295" s="72">
        <f t="shared" si="28"/>
        <v>288</v>
      </c>
      <c r="B295" s="259" t="s">
        <v>2530</v>
      </c>
      <c r="C295" s="259">
        <v>0</v>
      </c>
      <c r="D295" s="263"/>
      <c r="E295" s="259" t="s">
        <v>2531</v>
      </c>
      <c r="F295" s="259" t="s">
        <v>2670</v>
      </c>
      <c r="I295" s="284">
        <v>46074</v>
      </c>
      <c r="J295" s="108">
        <v>46077</v>
      </c>
      <c r="K295" s="172" t="s">
        <v>2</v>
      </c>
      <c r="L295" s="260" t="str">
        <f t="shared" si="29"/>
        <v>CLOSED</v>
      </c>
      <c r="M295" s="261">
        <f t="shared" ca="1" si="30"/>
        <v>3</v>
      </c>
      <c r="N295" s="261">
        <f t="shared" ca="1" si="31"/>
        <v>0</v>
      </c>
      <c r="O295" s="262" t="str">
        <f t="shared" si="32"/>
        <v>IN</v>
      </c>
      <c r="P295" s="75"/>
    </row>
    <row r="296" spans="1:16" ht="49.2" hidden="1" customHeight="1">
      <c r="A296" s="223">
        <f t="shared" si="28"/>
        <v>289</v>
      </c>
      <c r="B296" s="259" t="s">
        <v>2532</v>
      </c>
      <c r="C296" s="259">
        <v>0</v>
      </c>
      <c r="D296" s="263"/>
      <c r="E296" s="259" t="s">
        <v>2459</v>
      </c>
      <c r="F296" s="259" t="s">
        <v>2671</v>
      </c>
      <c r="I296" s="284">
        <v>46074</v>
      </c>
      <c r="J296" s="108">
        <v>46077</v>
      </c>
      <c r="K296" s="172" t="s">
        <v>2</v>
      </c>
      <c r="L296" s="260" t="str">
        <f t="shared" si="29"/>
        <v>CLOSED</v>
      </c>
      <c r="M296" s="261">
        <f t="shared" ca="1" si="30"/>
        <v>3</v>
      </c>
      <c r="N296" s="261">
        <f t="shared" ca="1" si="31"/>
        <v>0</v>
      </c>
      <c r="O296" s="262" t="str">
        <f t="shared" si="32"/>
        <v>IN</v>
      </c>
      <c r="P296" s="75"/>
    </row>
    <row r="297" spans="1:16" ht="49.2" hidden="1" customHeight="1">
      <c r="A297" s="72">
        <f t="shared" si="28"/>
        <v>290</v>
      </c>
      <c r="B297" s="259" t="s">
        <v>2533</v>
      </c>
      <c r="C297" s="259">
        <v>0</v>
      </c>
      <c r="D297" s="263"/>
      <c r="E297" s="259" t="s">
        <v>2462</v>
      </c>
      <c r="F297" s="259" t="s">
        <v>2672</v>
      </c>
      <c r="I297" s="284">
        <v>46074</v>
      </c>
      <c r="J297" s="108">
        <v>46077</v>
      </c>
      <c r="K297" s="172" t="s">
        <v>2</v>
      </c>
      <c r="L297" s="260" t="str">
        <f t="shared" si="29"/>
        <v>CLOSED</v>
      </c>
      <c r="M297" s="261">
        <f t="shared" ca="1" si="30"/>
        <v>3</v>
      </c>
      <c r="N297" s="261">
        <f t="shared" ca="1" si="31"/>
        <v>0</v>
      </c>
      <c r="O297" s="262" t="str">
        <f t="shared" si="32"/>
        <v>IN</v>
      </c>
      <c r="P297" s="75"/>
    </row>
    <row r="298" spans="1:16" ht="49.2" hidden="1" customHeight="1">
      <c r="A298" s="72">
        <f t="shared" si="28"/>
        <v>291</v>
      </c>
      <c r="B298" s="259" t="s">
        <v>2534</v>
      </c>
      <c r="C298" s="259">
        <v>0</v>
      </c>
      <c r="D298" s="263"/>
      <c r="E298" s="259" t="s">
        <v>2447</v>
      </c>
      <c r="F298" s="259" t="s">
        <v>2673</v>
      </c>
      <c r="I298" s="284">
        <v>46074</v>
      </c>
      <c r="J298" s="108">
        <v>46077</v>
      </c>
      <c r="K298" s="172" t="s">
        <v>2</v>
      </c>
      <c r="L298" s="260" t="str">
        <f t="shared" si="29"/>
        <v>CLOSED</v>
      </c>
      <c r="M298" s="261">
        <f t="shared" ca="1" si="30"/>
        <v>3</v>
      </c>
      <c r="N298" s="261">
        <f t="shared" ca="1" si="31"/>
        <v>0</v>
      </c>
      <c r="O298" s="262" t="str">
        <f t="shared" si="32"/>
        <v>IN</v>
      </c>
      <c r="P298" s="75"/>
    </row>
    <row r="299" spans="1:16" ht="49.2" hidden="1" customHeight="1">
      <c r="A299" s="72">
        <f t="shared" si="28"/>
        <v>292</v>
      </c>
      <c r="B299" s="259" t="s">
        <v>2535</v>
      </c>
      <c r="C299" s="259">
        <v>0</v>
      </c>
      <c r="D299" s="263"/>
      <c r="E299" s="259" t="s">
        <v>2536</v>
      </c>
      <c r="F299" s="259" t="s">
        <v>2674</v>
      </c>
      <c r="I299" s="284">
        <v>46074</v>
      </c>
      <c r="J299" s="108">
        <v>46077</v>
      </c>
      <c r="K299" s="172" t="s">
        <v>2</v>
      </c>
      <c r="L299" s="260" t="str">
        <f t="shared" si="29"/>
        <v>CLOSED</v>
      </c>
      <c r="M299" s="261">
        <f t="shared" ca="1" si="30"/>
        <v>3</v>
      </c>
      <c r="N299" s="261">
        <f t="shared" ca="1" si="31"/>
        <v>0</v>
      </c>
      <c r="O299" s="262" t="str">
        <f t="shared" si="32"/>
        <v>IN</v>
      </c>
      <c r="P299" s="75"/>
    </row>
    <row r="300" spans="1:16" ht="49.2" hidden="1" customHeight="1">
      <c r="A300" s="72">
        <f t="shared" si="28"/>
        <v>293</v>
      </c>
      <c r="B300" s="259" t="s">
        <v>2537</v>
      </c>
      <c r="C300" s="259">
        <v>0</v>
      </c>
      <c r="D300" s="263"/>
      <c r="E300" s="259" t="s">
        <v>2538</v>
      </c>
      <c r="F300" s="259" t="s">
        <v>2675</v>
      </c>
      <c r="I300" s="284">
        <v>46074</v>
      </c>
      <c r="J300" s="108">
        <v>46077</v>
      </c>
      <c r="K300" s="172" t="s">
        <v>2</v>
      </c>
      <c r="L300" s="260" t="str">
        <f t="shared" si="29"/>
        <v>CLOSED</v>
      </c>
      <c r="M300" s="261">
        <f t="shared" ca="1" si="30"/>
        <v>3</v>
      </c>
      <c r="N300" s="261">
        <f t="shared" ca="1" si="31"/>
        <v>0</v>
      </c>
      <c r="O300" s="262" t="str">
        <f t="shared" si="32"/>
        <v>IN</v>
      </c>
      <c r="P300" s="75"/>
    </row>
    <row r="301" spans="1:16" ht="49.2" hidden="1" customHeight="1">
      <c r="A301" s="72">
        <f t="shared" si="28"/>
        <v>294</v>
      </c>
      <c r="B301" s="259" t="s">
        <v>2539</v>
      </c>
      <c r="C301" s="259">
        <v>0</v>
      </c>
      <c r="D301" s="263"/>
      <c r="E301" s="259" t="s">
        <v>2540</v>
      </c>
      <c r="F301" s="259" t="s">
        <v>2676</v>
      </c>
      <c r="I301" s="284">
        <v>46074</v>
      </c>
      <c r="J301" s="108">
        <v>46077</v>
      </c>
      <c r="K301" s="172" t="s">
        <v>2</v>
      </c>
      <c r="L301" s="260" t="str">
        <f t="shared" si="29"/>
        <v>CLOSED</v>
      </c>
      <c r="M301" s="261">
        <f t="shared" ca="1" si="30"/>
        <v>3</v>
      </c>
      <c r="N301" s="261">
        <f t="shared" ca="1" si="31"/>
        <v>0</v>
      </c>
      <c r="O301" s="262" t="str">
        <f t="shared" si="32"/>
        <v>IN</v>
      </c>
      <c r="P301" s="75"/>
    </row>
    <row r="302" spans="1:16" ht="49.2" hidden="1" customHeight="1">
      <c r="A302" s="72">
        <f t="shared" si="28"/>
        <v>295</v>
      </c>
      <c r="B302" s="259" t="s">
        <v>2541</v>
      </c>
      <c r="C302" s="259">
        <v>0</v>
      </c>
      <c r="D302" s="263"/>
      <c r="E302" s="259" t="s">
        <v>2450</v>
      </c>
      <c r="F302" s="259" t="s">
        <v>2677</v>
      </c>
      <c r="I302" s="284">
        <v>46074</v>
      </c>
      <c r="J302" s="108">
        <v>46077</v>
      </c>
      <c r="K302" s="172" t="s">
        <v>2</v>
      </c>
      <c r="L302" s="260" t="str">
        <f t="shared" si="29"/>
        <v>CLOSED</v>
      </c>
      <c r="M302" s="261">
        <f t="shared" ca="1" si="30"/>
        <v>3</v>
      </c>
      <c r="N302" s="261">
        <f t="shared" ca="1" si="31"/>
        <v>0</v>
      </c>
      <c r="O302" s="262" t="str">
        <f t="shared" si="32"/>
        <v>IN</v>
      </c>
      <c r="P302" s="75"/>
    </row>
    <row r="303" spans="1:16" ht="49.2" hidden="1" customHeight="1">
      <c r="A303" s="72">
        <f t="shared" si="28"/>
        <v>296</v>
      </c>
      <c r="B303" s="259" t="s">
        <v>2542</v>
      </c>
      <c r="C303" s="259">
        <v>0</v>
      </c>
      <c r="D303" s="263"/>
      <c r="E303" s="259" t="s">
        <v>2543</v>
      </c>
      <c r="F303" s="259" t="s">
        <v>2678</v>
      </c>
      <c r="I303" s="284">
        <v>46074</v>
      </c>
      <c r="J303" s="108">
        <v>46077</v>
      </c>
      <c r="K303" s="172" t="s">
        <v>2</v>
      </c>
      <c r="L303" s="260" t="str">
        <f t="shared" si="29"/>
        <v>CLOSED</v>
      </c>
      <c r="M303" s="261">
        <f t="shared" ca="1" si="30"/>
        <v>3</v>
      </c>
      <c r="N303" s="261">
        <f t="shared" ca="1" si="31"/>
        <v>0</v>
      </c>
      <c r="O303" s="262" t="str">
        <f t="shared" si="32"/>
        <v>IN</v>
      </c>
      <c r="P303" s="75"/>
    </row>
    <row r="304" spans="1:16" ht="49.2" hidden="1" customHeight="1">
      <c r="A304" s="72">
        <f t="shared" si="28"/>
        <v>297</v>
      </c>
      <c r="B304" s="259" t="s">
        <v>2544</v>
      </c>
      <c r="C304" s="259">
        <v>0</v>
      </c>
      <c r="D304" s="263"/>
      <c r="E304" s="259" t="s">
        <v>2545</v>
      </c>
      <c r="F304" s="259" t="s">
        <v>2679</v>
      </c>
      <c r="I304" s="284">
        <v>46074</v>
      </c>
      <c r="J304" s="108">
        <v>46077</v>
      </c>
      <c r="K304" s="172" t="s">
        <v>2</v>
      </c>
      <c r="L304" s="260" t="str">
        <f t="shared" si="29"/>
        <v>CLOSED</v>
      </c>
      <c r="M304" s="261">
        <f t="shared" ca="1" si="30"/>
        <v>3</v>
      </c>
      <c r="N304" s="261">
        <f t="shared" ca="1" si="31"/>
        <v>0</v>
      </c>
      <c r="O304" s="262" t="str">
        <f t="shared" si="32"/>
        <v>IN</v>
      </c>
      <c r="P304" s="75"/>
    </row>
    <row r="305" spans="1:16" ht="49.2" hidden="1" customHeight="1">
      <c r="A305" s="223">
        <f t="shared" si="28"/>
        <v>298</v>
      </c>
      <c r="B305" s="259" t="s">
        <v>2546</v>
      </c>
      <c r="C305" s="259">
        <v>0</v>
      </c>
      <c r="D305" s="263"/>
      <c r="E305" s="259" t="s">
        <v>2418</v>
      </c>
      <c r="F305" s="259" t="s">
        <v>2680</v>
      </c>
      <c r="I305" s="284">
        <v>46074</v>
      </c>
      <c r="J305" s="108">
        <v>46077</v>
      </c>
      <c r="K305" s="172" t="s">
        <v>2</v>
      </c>
      <c r="L305" s="260" t="str">
        <f t="shared" si="29"/>
        <v>CLOSED</v>
      </c>
      <c r="M305" s="261">
        <f t="shared" ca="1" si="30"/>
        <v>3</v>
      </c>
      <c r="N305" s="261">
        <f t="shared" ca="1" si="31"/>
        <v>0</v>
      </c>
      <c r="O305" s="262" t="str">
        <f t="shared" si="32"/>
        <v>IN</v>
      </c>
      <c r="P305" s="75"/>
    </row>
    <row r="306" spans="1:16" ht="49.2" hidden="1" customHeight="1">
      <c r="A306" s="72">
        <f t="shared" si="28"/>
        <v>299</v>
      </c>
      <c r="B306" s="259" t="s">
        <v>2547</v>
      </c>
      <c r="C306" s="259">
        <v>0</v>
      </c>
      <c r="D306" s="263"/>
      <c r="E306" s="259" t="s">
        <v>2548</v>
      </c>
      <c r="F306" s="259" t="s">
        <v>2681</v>
      </c>
      <c r="I306" s="284">
        <v>46074</v>
      </c>
      <c r="J306" s="108">
        <v>46077</v>
      </c>
      <c r="K306" s="172" t="s">
        <v>2</v>
      </c>
      <c r="L306" s="260" t="str">
        <f t="shared" si="29"/>
        <v>CLOSED</v>
      </c>
      <c r="M306" s="261">
        <f t="shared" ca="1" si="30"/>
        <v>3</v>
      </c>
      <c r="N306" s="261">
        <f t="shared" ca="1" si="31"/>
        <v>0</v>
      </c>
      <c r="O306" s="262" t="str">
        <f t="shared" si="32"/>
        <v>IN</v>
      </c>
      <c r="P306" s="75"/>
    </row>
    <row r="307" spans="1:16" ht="49.2" hidden="1" customHeight="1">
      <c r="A307" s="72">
        <f t="shared" si="28"/>
        <v>300</v>
      </c>
      <c r="B307" s="259" t="s">
        <v>2549</v>
      </c>
      <c r="C307" s="259">
        <v>0</v>
      </c>
      <c r="D307" s="263"/>
      <c r="E307" s="259" t="s">
        <v>2413</v>
      </c>
      <c r="F307" s="259" t="s">
        <v>2682</v>
      </c>
      <c r="I307" s="284">
        <v>46074</v>
      </c>
      <c r="J307" s="108">
        <v>46077</v>
      </c>
      <c r="K307" s="172" t="s">
        <v>2</v>
      </c>
      <c r="L307" s="260" t="str">
        <f t="shared" si="29"/>
        <v>CLOSED</v>
      </c>
      <c r="M307" s="261">
        <f t="shared" ca="1" si="30"/>
        <v>3</v>
      </c>
      <c r="N307" s="261">
        <f t="shared" ca="1" si="31"/>
        <v>0</v>
      </c>
      <c r="O307" s="262" t="str">
        <f t="shared" si="32"/>
        <v>IN</v>
      </c>
      <c r="P307" s="75"/>
    </row>
    <row r="308" spans="1:16" ht="49.2" hidden="1" customHeight="1">
      <c r="A308" s="72">
        <f t="shared" si="28"/>
        <v>301</v>
      </c>
      <c r="B308" s="259" t="s">
        <v>2550</v>
      </c>
      <c r="C308" s="259">
        <v>0</v>
      </c>
      <c r="D308" s="263"/>
      <c r="E308" s="259" t="s">
        <v>2551</v>
      </c>
      <c r="F308" s="259" t="s">
        <v>2683</v>
      </c>
      <c r="I308" s="284">
        <v>46074</v>
      </c>
      <c r="J308" s="108">
        <v>46077</v>
      </c>
      <c r="K308" s="172" t="s">
        <v>2</v>
      </c>
      <c r="L308" s="260" t="str">
        <f t="shared" si="29"/>
        <v>CLOSED</v>
      </c>
      <c r="M308" s="261">
        <f t="shared" ca="1" si="30"/>
        <v>3</v>
      </c>
      <c r="N308" s="261">
        <f t="shared" ca="1" si="31"/>
        <v>0</v>
      </c>
      <c r="O308" s="262" t="str">
        <f t="shared" si="32"/>
        <v>IN</v>
      </c>
      <c r="P308" s="75"/>
    </row>
    <row r="309" spans="1:16" ht="49.2" hidden="1" customHeight="1">
      <c r="A309" s="72">
        <f t="shared" si="28"/>
        <v>302</v>
      </c>
      <c r="B309" s="259" t="s">
        <v>2552</v>
      </c>
      <c r="C309" s="259">
        <v>0</v>
      </c>
      <c r="D309" s="263"/>
      <c r="E309" s="259" t="s">
        <v>2390</v>
      </c>
      <c r="F309" s="259" t="s">
        <v>2684</v>
      </c>
      <c r="I309" s="284">
        <v>46074</v>
      </c>
      <c r="J309" s="108">
        <v>46077</v>
      </c>
      <c r="K309" s="172" t="s">
        <v>2</v>
      </c>
      <c r="L309" s="260" t="str">
        <f t="shared" si="29"/>
        <v>CLOSED</v>
      </c>
      <c r="M309" s="261">
        <f t="shared" ca="1" si="30"/>
        <v>3</v>
      </c>
      <c r="N309" s="261">
        <f t="shared" ca="1" si="31"/>
        <v>0</v>
      </c>
      <c r="O309" s="262" t="str">
        <f t="shared" si="32"/>
        <v>IN</v>
      </c>
      <c r="P309" s="75"/>
    </row>
    <row r="310" spans="1:16" ht="49.2" hidden="1" customHeight="1">
      <c r="A310" s="72">
        <f t="shared" si="28"/>
        <v>303</v>
      </c>
      <c r="B310" s="259" t="s">
        <v>2553</v>
      </c>
      <c r="C310" s="259">
        <v>0</v>
      </c>
      <c r="D310" s="263"/>
      <c r="E310" s="259" t="s">
        <v>2554</v>
      </c>
      <c r="F310" s="259" t="s">
        <v>2685</v>
      </c>
      <c r="I310" s="284">
        <v>46074</v>
      </c>
      <c r="J310" s="108">
        <v>46077</v>
      </c>
      <c r="K310" s="172" t="s">
        <v>2</v>
      </c>
      <c r="L310" s="260" t="str">
        <f t="shared" si="29"/>
        <v>CLOSED</v>
      </c>
      <c r="M310" s="261">
        <f t="shared" ca="1" si="30"/>
        <v>3</v>
      </c>
      <c r="N310" s="261">
        <f t="shared" ca="1" si="31"/>
        <v>0</v>
      </c>
      <c r="O310" s="262" t="str">
        <f t="shared" si="32"/>
        <v>IN</v>
      </c>
      <c r="P310" s="75"/>
    </row>
    <row r="311" spans="1:16" ht="49.2" hidden="1" customHeight="1">
      <c r="A311" s="72">
        <f t="shared" si="28"/>
        <v>304</v>
      </c>
      <c r="B311" s="259" t="s">
        <v>2555</v>
      </c>
      <c r="C311" s="259">
        <v>0</v>
      </c>
      <c r="D311" s="263"/>
      <c r="E311" s="259" t="s">
        <v>2444</v>
      </c>
      <c r="F311" s="259" t="s">
        <v>2686</v>
      </c>
      <c r="I311" s="284">
        <v>46074</v>
      </c>
      <c r="J311" s="108">
        <v>46077</v>
      </c>
      <c r="K311" s="172" t="s">
        <v>2</v>
      </c>
      <c r="L311" s="260" t="str">
        <f t="shared" si="29"/>
        <v>CLOSED</v>
      </c>
      <c r="M311" s="261">
        <f t="shared" ca="1" si="30"/>
        <v>3</v>
      </c>
      <c r="N311" s="261">
        <f t="shared" ca="1" si="31"/>
        <v>0</v>
      </c>
      <c r="O311" s="262" t="str">
        <f t="shared" si="32"/>
        <v>IN</v>
      </c>
      <c r="P311" s="75"/>
    </row>
    <row r="312" spans="1:16" ht="49.2" hidden="1" customHeight="1">
      <c r="A312" s="72">
        <f t="shared" si="28"/>
        <v>305</v>
      </c>
      <c r="B312" s="259" t="s">
        <v>2556</v>
      </c>
      <c r="C312" s="259">
        <v>0</v>
      </c>
      <c r="D312" s="263"/>
      <c r="E312" s="259" t="s">
        <v>2436</v>
      </c>
      <c r="F312" s="259" t="s">
        <v>2687</v>
      </c>
      <c r="I312" s="284">
        <v>46074</v>
      </c>
      <c r="J312" s="108">
        <v>46077</v>
      </c>
      <c r="K312" s="172" t="s">
        <v>2</v>
      </c>
      <c r="L312" s="260" t="str">
        <f t="shared" si="29"/>
        <v>CLOSED</v>
      </c>
      <c r="M312" s="261">
        <f t="shared" ca="1" si="30"/>
        <v>3</v>
      </c>
      <c r="N312" s="261">
        <f t="shared" ca="1" si="31"/>
        <v>0</v>
      </c>
      <c r="O312" s="262" t="str">
        <f t="shared" si="32"/>
        <v>IN</v>
      </c>
      <c r="P312" s="75"/>
    </row>
    <row r="313" spans="1:16" ht="49.2" hidden="1" customHeight="1">
      <c r="A313" s="72">
        <f t="shared" si="28"/>
        <v>306</v>
      </c>
      <c r="B313" s="259" t="s">
        <v>2557</v>
      </c>
      <c r="C313" s="259">
        <v>0</v>
      </c>
      <c r="D313" s="263"/>
      <c r="E313" s="259" t="s">
        <v>2439</v>
      </c>
      <c r="F313" s="259" t="s">
        <v>2688</v>
      </c>
      <c r="I313" s="284">
        <v>46074</v>
      </c>
      <c r="J313" s="108">
        <v>46077</v>
      </c>
      <c r="K313" s="172" t="s">
        <v>2</v>
      </c>
      <c r="L313" s="260" t="str">
        <f t="shared" si="29"/>
        <v>CLOSED</v>
      </c>
      <c r="M313" s="261">
        <f t="shared" ca="1" si="30"/>
        <v>3</v>
      </c>
      <c r="N313" s="261">
        <f t="shared" ca="1" si="31"/>
        <v>0</v>
      </c>
      <c r="O313" s="262" t="str">
        <f t="shared" si="32"/>
        <v>IN</v>
      </c>
      <c r="P313" s="75"/>
    </row>
    <row r="314" spans="1:16" ht="49.2" hidden="1" customHeight="1">
      <c r="A314" s="223">
        <f t="shared" si="28"/>
        <v>307</v>
      </c>
      <c r="B314" s="259" t="s">
        <v>2558</v>
      </c>
      <c r="C314" s="259">
        <v>0</v>
      </c>
      <c r="D314" s="263"/>
      <c r="E314" s="259" t="s">
        <v>2559</v>
      </c>
      <c r="F314" s="259" t="s">
        <v>2689</v>
      </c>
      <c r="I314" s="284">
        <v>46074</v>
      </c>
      <c r="J314" s="108">
        <v>46077</v>
      </c>
      <c r="K314" s="172" t="s">
        <v>2</v>
      </c>
      <c r="L314" s="260" t="str">
        <f t="shared" si="29"/>
        <v>CLOSED</v>
      </c>
      <c r="M314" s="261">
        <f t="shared" ca="1" si="30"/>
        <v>3</v>
      </c>
      <c r="N314" s="261">
        <f t="shared" ca="1" si="31"/>
        <v>0</v>
      </c>
      <c r="O314" s="262" t="str">
        <f t="shared" si="32"/>
        <v>IN</v>
      </c>
      <c r="P314" s="75"/>
    </row>
    <row r="315" spans="1:16" ht="49.2" hidden="1" customHeight="1">
      <c r="A315" s="72">
        <f t="shared" si="28"/>
        <v>308</v>
      </c>
      <c r="B315" s="259" t="s">
        <v>2560</v>
      </c>
      <c r="C315" s="259">
        <v>0</v>
      </c>
      <c r="D315" s="263"/>
      <c r="E315" s="259" t="s">
        <v>2561</v>
      </c>
      <c r="F315" s="259" t="s">
        <v>2690</v>
      </c>
      <c r="I315" s="284">
        <v>46074</v>
      </c>
      <c r="J315" s="108">
        <v>46077</v>
      </c>
      <c r="K315" s="172" t="s">
        <v>2</v>
      </c>
      <c r="L315" s="260" t="str">
        <f t="shared" si="29"/>
        <v>CLOSED</v>
      </c>
      <c r="M315" s="261">
        <f t="shared" ca="1" si="30"/>
        <v>3</v>
      </c>
      <c r="N315" s="261">
        <f t="shared" ca="1" si="31"/>
        <v>0</v>
      </c>
      <c r="O315" s="262" t="str">
        <f t="shared" si="32"/>
        <v>IN</v>
      </c>
      <c r="P315" s="75"/>
    </row>
    <row r="316" spans="1:16" ht="49.2" hidden="1" customHeight="1">
      <c r="A316" s="72">
        <f t="shared" si="28"/>
        <v>309</v>
      </c>
      <c r="B316" s="259" t="s">
        <v>2562</v>
      </c>
      <c r="C316" s="259">
        <v>0</v>
      </c>
      <c r="D316" s="263"/>
      <c r="E316" s="259" t="s">
        <v>2563</v>
      </c>
      <c r="F316" s="259" t="s">
        <v>2691</v>
      </c>
      <c r="I316" s="284">
        <v>46074</v>
      </c>
      <c r="J316" s="108">
        <v>46077</v>
      </c>
      <c r="K316" s="172" t="s">
        <v>2</v>
      </c>
      <c r="L316" s="260" t="str">
        <f t="shared" si="29"/>
        <v>CLOSED</v>
      </c>
      <c r="M316" s="261">
        <f t="shared" ca="1" si="30"/>
        <v>3</v>
      </c>
      <c r="N316" s="261">
        <f t="shared" ca="1" si="31"/>
        <v>0</v>
      </c>
      <c r="O316" s="262" t="str">
        <f t="shared" si="32"/>
        <v>IN</v>
      </c>
      <c r="P316" s="75"/>
    </row>
    <row r="317" spans="1:16" ht="49.2" hidden="1" customHeight="1">
      <c r="A317" s="72">
        <f t="shared" si="28"/>
        <v>310</v>
      </c>
      <c r="B317" s="259" t="s">
        <v>2564</v>
      </c>
      <c r="C317" s="259">
        <v>0</v>
      </c>
      <c r="D317" s="263"/>
      <c r="E317" s="259" t="s">
        <v>2565</v>
      </c>
      <c r="F317" s="259" t="s">
        <v>2692</v>
      </c>
      <c r="I317" s="284">
        <v>46074</v>
      </c>
      <c r="J317" s="108">
        <v>46077</v>
      </c>
      <c r="K317" s="172" t="s">
        <v>2</v>
      </c>
      <c r="L317" s="260" t="str">
        <f t="shared" si="29"/>
        <v>CLOSED</v>
      </c>
      <c r="M317" s="261">
        <f t="shared" ca="1" si="30"/>
        <v>3</v>
      </c>
      <c r="N317" s="261">
        <f t="shared" ca="1" si="31"/>
        <v>0</v>
      </c>
      <c r="O317" s="262" t="str">
        <f t="shared" si="32"/>
        <v>IN</v>
      </c>
      <c r="P317" s="75"/>
    </row>
    <row r="318" spans="1:16" ht="49.2" hidden="1" customHeight="1">
      <c r="A318" s="72">
        <f t="shared" si="28"/>
        <v>311</v>
      </c>
      <c r="B318" s="259" t="s">
        <v>2566</v>
      </c>
      <c r="C318" s="259">
        <v>0</v>
      </c>
      <c r="D318" s="263"/>
      <c r="E318" s="259" t="s">
        <v>2388</v>
      </c>
      <c r="F318" s="259" t="s">
        <v>2693</v>
      </c>
      <c r="I318" s="284">
        <v>46074</v>
      </c>
      <c r="J318" s="108">
        <v>46077</v>
      </c>
      <c r="K318" s="172" t="s">
        <v>2</v>
      </c>
      <c r="L318" s="260" t="str">
        <f t="shared" si="29"/>
        <v>CLOSED</v>
      </c>
      <c r="M318" s="261">
        <f t="shared" ca="1" si="30"/>
        <v>3</v>
      </c>
      <c r="N318" s="261">
        <f t="shared" ca="1" si="31"/>
        <v>0</v>
      </c>
      <c r="O318" s="262" t="str">
        <f t="shared" si="32"/>
        <v>IN</v>
      </c>
      <c r="P318" s="75"/>
    </row>
    <row r="319" spans="1:16" ht="49.2" hidden="1" customHeight="1">
      <c r="A319" s="72">
        <f t="shared" si="28"/>
        <v>312</v>
      </c>
      <c r="B319" s="259" t="s">
        <v>2567</v>
      </c>
      <c r="C319" s="259">
        <v>0</v>
      </c>
      <c r="D319" s="263"/>
      <c r="E319" s="259" t="s">
        <v>2415</v>
      </c>
      <c r="F319" s="259" t="s">
        <v>2694</v>
      </c>
      <c r="I319" s="284">
        <v>46074</v>
      </c>
      <c r="J319" s="108">
        <v>46077</v>
      </c>
      <c r="K319" s="172" t="s">
        <v>2</v>
      </c>
      <c r="L319" s="260" t="str">
        <f t="shared" si="29"/>
        <v>CLOSED</v>
      </c>
      <c r="M319" s="261">
        <f t="shared" ca="1" si="30"/>
        <v>3</v>
      </c>
      <c r="N319" s="261">
        <f t="shared" ca="1" si="31"/>
        <v>0</v>
      </c>
      <c r="O319" s="262" t="str">
        <f t="shared" si="32"/>
        <v>IN</v>
      </c>
      <c r="P319" s="75"/>
    </row>
    <row r="320" spans="1:16" ht="49.2" hidden="1" customHeight="1">
      <c r="A320" s="72">
        <f t="shared" si="28"/>
        <v>313</v>
      </c>
      <c r="B320" s="259" t="s">
        <v>2568</v>
      </c>
      <c r="C320" s="259">
        <v>0</v>
      </c>
      <c r="D320" s="263"/>
      <c r="E320" s="259" t="s">
        <v>2569</v>
      </c>
      <c r="F320" s="259" t="s">
        <v>2695</v>
      </c>
      <c r="I320" s="284">
        <v>46074</v>
      </c>
      <c r="J320" s="108">
        <v>46077</v>
      </c>
      <c r="K320" s="172" t="s">
        <v>2</v>
      </c>
      <c r="L320" s="260" t="str">
        <f t="shared" si="29"/>
        <v>CLOSED</v>
      </c>
      <c r="M320" s="261">
        <f t="shared" ca="1" si="30"/>
        <v>3</v>
      </c>
      <c r="N320" s="261">
        <f t="shared" ca="1" si="31"/>
        <v>0</v>
      </c>
      <c r="O320" s="262" t="str">
        <f t="shared" si="32"/>
        <v>IN</v>
      </c>
      <c r="P320" s="75"/>
    </row>
    <row r="321" spans="1:16" ht="49.2" hidden="1" customHeight="1">
      <c r="A321" s="72">
        <f t="shared" si="28"/>
        <v>314</v>
      </c>
      <c r="B321" s="259" t="s">
        <v>2570</v>
      </c>
      <c r="C321" s="259">
        <v>0</v>
      </c>
      <c r="D321" s="263"/>
      <c r="E321" s="259" t="s">
        <v>2571</v>
      </c>
      <c r="F321" s="259" t="s">
        <v>2696</v>
      </c>
      <c r="I321" s="284">
        <v>46074</v>
      </c>
      <c r="J321" s="108">
        <v>46077</v>
      </c>
      <c r="K321" s="172" t="s">
        <v>2</v>
      </c>
      <c r="L321" s="260" t="str">
        <f t="shared" si="29"/>
        <v>CLOSED</v>
      </c>
      <c r="M321" s="261">
        <f t="shared" ca="1" si="30"/>
        <v>3</v>
      </c>
      <c r="N321" s="261">
        <f t="shared" ca="1" si="31"/>
        <v>0</v>
      </c>
      <c r="O321" s="262" t="str">
        <f t="shared" si="32"/>
        <v>IN</v>
      </c>
      <c r="P321" s="75"/>
    </row>
    <row r="322" spans="1:16" ht="49.2" hidden="1" customHeight="1">
      <c r="A322" s="72">
        <f t="shared" si="28"/>
        <v>315</v>
      </c>
      <c r="B322" s="259" t="s">
        <v>2572</v>
      </c>
      <c r="C322" s="259">
        <v>0</v>
      </c>
      <c r="D322" s="263"/>
      <c r="E322" s="259" t="s">
        <v>2573</v>
      </c>
      <c r="F322" s="259" t="s">
        <v>2697</v>
      </c>
      <c r="I322" s="284">
        <v>46074</v>
      </c>
      <c r="J322" s="108">
        <v>46077</v>
      </c>
      <c r="K322" s="172" t="s">
        <v>2</v>
      </c>
      <c r="L322" s="260" t="str">
        <f t="shared" si="29"/>
        <v>CLOSED</v>
      </c>
      <c r="M322" s="261">
        <f t="shared" ca="1" si="30"/>
        <v>3</v>
      </c>
      <c r="N322" s="261">
        <f t="shared" ca="1" si="31"/>
        <v>0</v>
      </c>
      <c r="O322" s="262" t="str">
        <f t="shared" si="32"/>
        <v>IN</v>
      </c>
      <c r="P322" s="75"/>
    </row>
    <row r="323" spans="1:16" ht="49.2" hidden="1" customHeight="1">
      <c r="A323" s="223">
        <f t="shared" si="28"/>
        <v>316</v>
      </c>
      <c r="B323" s="259" t="s">
        <v>2574</v>
      </c>
      <c r="C323" s="259">
        <v>0</v>
      </c>
      <c r="D323" s="263"/>
      <c r="E323" s="259" t="s">
        <v>2575</v>
      </c>
      <c r="F323" s="259" t="s">
        <v>2698</v>
      </c>
      <c r="I323" s="284">
        <v>46074</v>
      </c>
      <c r="J323" s="108">
        <v>46077</v>
      </c>
      <c r="K323" s="172" t="s">
        <v>2</v>
      </c>
      <c r="L323" s="260" t="str">
        <f t="shared" si="29"/>
        <v>CLOSED</v>
      </c>
      <c r="M323" s="261">
        <f t="shared" ca="1" si="30"/>
        <v>3</v>
      </c>
      <c r="N323" s="261">
        <f t="shared" ca="1" si="31"/>
        <v>0</v>
      </c>
      <c r="O323" s="262" t="str">
        <f t="shared" si="32"/>
        <v>IN</v>
      </c>
      <c r="P323" s="75"/>
    </row>
    <row r="324" spans="1:16" ht="49.2" hidden="1" customHeight="1">
      <c r="A324" s="72">
        <f t="shared" si="28"/>
        <v>317</v>
      </c>
      <c r="B324" s="259" t="s">
        <v>2576</v>
      </c>
      <c r="C324" s="259">
        <v>0</v>
      </c>
      <c r="D324" s="263"/>
      <c r="E324" s="259" t="s">
        <v>2577</v>
      </c>
      <c r="F324" s="259" t="s">
        <v>2699</v>
      </c>
      <c r="I324" s="284">
        <v>46074</v>
      </c>
      <c r="J324" s="108">
        <v>46077</v>
      </c>
      <c r="K324" s="172" t="s">
        <v>2</v>
      </c>
      <c r="L324" s="260" t="str">
        <f t="shared" si="29"/>
        <v>CLOSED</v>
      </c>
      <c r="M324" s="261">
        <f t="shared" ca="1" si="30"/>
        <v>3</v>
      </c>
      <c r="N324" s="261">
        <f t="shared" ca="1" si="31"/>
        <v>0</v>
      </c>
      <c r="O324" s="262" t="str">
        <f t="shared" si="32"/>
        <v>IN</v>
      </c>
      <c r="P324" s="75"/>
    </row>
    <row r="325" spans="1:16" ht="49.2" hidden="1" customHeight="1">
      <c r="A325" s="72">
        <f t="shared" si="28"/>
        <v>318</v>
      </c>
      <c r="B325" s="259" t="s">
        <v>2579</v>
      </c>
      <c r="C325" s="259">
        <v>0</v>
      </c>
      <c r="D325" s="263"/>
      <c r="E325" s="259" t="s">
        <v>2580</v>
      </c>
      <c r="F325" s="259" t="s">
        <v>2581</v>
      </c>
      <c r="I325" s="284">
        <v>46074</v>
      </c>
      <c r="J325" s="108">
        <v>46077</v>
      </c>
      <c r="K325" s="172" t="s">
        <v>2</v>
      </c>
      <c r="L325" s="260" t="str">
        <f t="shared" ref="L325:L351" si="33">IF(K325="UR","PENDING",IF(K325="CC","OPEN","CLOSED"))</f>
        <v>CLOSED</v>
      </c>
      <c r="M325" s="261">
        <f t="shared" ref="M325:M351" ca="1" si="34">IF(J325="",TODAY()-I325,J325-I325)</f>
        <v>3</v>
      </c>
      <c r="N325" s="261">
        <f t="shared" ref="N325:N351" ca="1" si="35">IF(P325="",0,(IF(J325="",TODAY()-P325,IF(J325-P325&gt;0,J325-P325,0))))</f>
        <v>0</v>
      </c>
      <c r="O325" s="262" t="str">
        <f t="shared" ref="O325:O351" si="36">HYPERLINK(CONCATENATE("Project Name\01- Inspection Request - IR\STR\",B325,"-",C325,".PDF"),"IN")</f>
        <v>IN</v>
      </c>
      <c r="P325" s="75"/>
    </row>
    <row r="326" spans="1:16" ht="49.2" hidden="1" customHeight="1">
      <c r="A326" s="72">
        <f t="shared" si="28"/>
        <v>319</v>
      </c>
      <c r="B326" s="259" t="s">
        <v>2582</v>
      </c>
      <c r="C326" s="259">
        <v>0</v>
      </c>
      <c r="D326" s="263"/>
      <c r="E326" s="259" t="s">
        <v>2583</v>
      </c>
      <c r="F326" s="259" t="s">
        <v>2584</v>
      </c>
      <c r="I326" s="284">
        <v>46074</v>
      </c>
      <c r="J326" s="108">
        <v>46077</v>
      </c>
      <c r="K326" s="172" t="s">
        <v>2</v>
      </c>
      <c r="L326" s="260" t="str">
        <f t="shared" si="33"/>
        <v>CLOSED</v>
      </c>
      <c r="M326" s="261">
        <f t="shared" ca="1" si="34"/>
        <v>3</v>
      </c>
      <c r="N326" s="261">
        <f t="shared" ca="1" si="35"/>
        <v>0</v>
      </c>
      <c r="O326" s="262" t="str">
        <f t="shared" si="36"/>
        <v>IN</v>
      </c>
      <c r="P326" s="75"/>
    </row>
    <row r="327" spans="1:16" ht="49.2" hidden="1" customHeight="1">
      <c r="A327" s="72">
        <f t="shared" si="28"/>
        <v>320</v>
      </c>
      <c r="B327" s="259" t="s">
        <v>2585</v>
      </c>
      <c r="C327" s="259">
        <v>0</v>
      </c>
      <c r="D327" s="263"/>
      <c r="E327" s="259" t="s">
        <v>2586</v>
      </c>
      <c r="F327" s="259" t="s">
        <v>2587</v>
      </c>
      <c r="I327" s="284">
        <v>46074</v>
      </c>
      <c r="J327" s="108">
        <v>46077</v>
      </c>
      <c r="K327" s="172" t="s">
        <v>2</v>
      </c>
      <c r="L327" s="260" t="str">
        <f t="shared" si="33"/>
        <v>CLOSED</v>
      </c>
      <c r="M327" s="261">
        <f t="shared" ca="1" si="34"/>
        <v>3</v>
      </c>
      <c r="N327" s="261">
        <f t="shared" ca="1" si="35"/>
        <v>0</v>
      </c>
      <c r="O327" s="262" t="str">
        <f t="shared" si="36"/>
        <v>IN</v>
      </c>
      <c r="P327" s="75"/>
    </row>
    <row r="328" spans="1:16" ht="49.2" hidden="1" customHeight="1">
      <c r="A328" s="72">
        <f t="shared" ref="A328:A391" si="37">ROW(A321)</f>
        <v>321</v>
      </c>
      <c r="B328" s="259" t="s">
        <v>2588</v>
      </c>
      <c r="C328" s="259">
        <v>0</v>
      </c>
      <c r="D328" s="263"/>
      <c r="E328" s="259" t="s">
        <v>2589</v>
      </c>
      <c r="F328" s="259" t="s">
        <v>2590</v>
      </c>
      <c r="I328" s="284">
        <v>46074</v>
      </c>
      <c r="J328" s="108">
        <v>46077</v>
      </c>
      <c r="K328" s="172" t="s">
        <v>2</v>
      </c>
      <c r="L328" s="260" t="str">
        <f t="shared" si="33"/>
        <v>CLOSED</v>
      </c>
      <c r="M328" s="261">
        <f t="shared" ca="1" si="34"/>
        <v>3</v>
      </c>
      <c r="N328" s="261">
        <f t="shared" ca="1" si="35"/>
        <v>0</v>
      </c>
      <c r="O328" s="262" t="str">
        <f t="shared" si="36"/>
        <v>IN</v>
      </c>
      <c r="P328" s="75"/>
    </row>
    <row r="329" spans="1:16" ht="49.2" hidden="1" customHeight="1">
      <c r="A329" s="72">
        <f t="shared" si="37"/>
        <v>322</v>
      </c>
      <c r="B329" s="259" t="s">
        <v>2591</v>
      </c>
      <c r="C329" s="259">
        <v>0</v>
      </c>
      <c r="D329" s="263"/>
      <c r="E329" s="259" t="s">
        <v>2592</v>
      </c>
      <c r="F329" s="259" t="s">
        <v>2593</v>
      </c>
      <c r="I329" s="284">
        <v>46074</v>
      </c>
      <c r="J329" s="108">
        <v>46077</v>
      </c>
      <c r="K329" s="172" t="s">
        <v>2</v>
      </c>
      <c r="L329" s="260" t="str">
        <f t="shared" si="33"/>
        <v>CLOSED</v>
      </c>
      <c r="M329" s="261">
        <f t="shared" ca="1" si="34"/>
        <v>3</v>
      </c>
      <c r="N329" s="261">
        <f t="shared" ca="1" si="35"/>
        <v>0</v>
      </c>
      <c r="O329" s="262" t="str">
        <f t="shared" si="36"/>
        <v>IN</v>
      </c>
      <c r="P329" s="75"/>
    </row>
    <row r="330" spans="1:16" ht="49.2" hidden="1" customHeight="1">
      <c r="A330" s="72">
        <f t="shared" si="37"/>
        <v>323</v>
      </c>
      <c r="B330" s="259" t="s">
        <v>2594</v>
      </c>
      <c r="C330" s="259">
        <v>0</v>
      </c>
      <c r="D330" s="263"/>
      <c r="E330" s="259" t="s">
        <v>2595</v>
      </c>
      <c r="F330" s="259" t="s">
        <v>2596</v>
      </c>
      <c r="I330" s="284">
        <v>46074</v>
      </c>
      <c r="J330" s="108">
        <v>46077</v>
      </c>
      <c r="K330" s="172" t="s">
        <v>2</v>
      </c>
      <c r="L330" s="260" t="str">
        <f t="shared" si="33"/>
        <v>CLOSED</v>
      </c>
      <c r="M330" s="261">
        <f t="shared" ca="1" si="34"/>
        <v>3</v>
      </c>
      <c r="N330" s="261">
        <f t="shared" ca="1" si="35"/>
        <v>0</v>
      </c>
      <c r="O330" s="262" t="str">
        <f t="shared" si="36"/>
        <v>IN</v>
      </c>
      <c r="P330" s="75"/>
    </row>
    <row r="331" spans="1:16" ht="49.2" hidden="1" customHeight="1">
      <c r="A331" s="72">
        <f t="shared" si="37"/>
        <v>324</v>
      </c>
      <c r="B331" s="259" t="s">
        <v>2597</v>
      </c>
      <c r="C331" s="259">
        <v>0</v>
      </c>
      <c r="D331" s="263"/>
      <c r="E331" s="259" t="s">
        <v>2598</v>
      </c>
      <c r="F331" s="259" t="s">
        <v>2599</v>
      </c>
      <c r="I331" s="284">
        <v>46074</v>
      </c>
      <c r="J331" s="108">
        <v>46077</v>
      </c>
      <c r="K331" s="172" t="s">
        <v>2</v>
      </c>
      <c r="L331" s="260" t="str">
        <f t="shared" si="33"/>
        <v>CLOSED</v>
      </c>
      <c r="M331" s="261">
        <f t="shared" ca="1" si="34"/>
        <v>3</v>
      </c>
      <c r="N331" s="261">
        <f t="shared" ca="1" si="35"/>
        <v>0</v>
      </c>
      <c r="O331" s="262" t="str">
        <f t="shared" si="36"/>
        <v>IN</v>
      </c>
      <c r="P331" s="75"/>
    </row>
    <row r="332" spans="1:16" ht="49.2" hidden="1" customHeight="1">
      <c r="A332" s="223">
        <f t="shared" si="37"/>
        <v>325</v>
      </c>
      <c r="B332" s="259" t="s">
        <v>2600</v>
      </c>
      <c r="C332" s="259">
        <v>0</v>
      </c>
      <c r="D332" s="263"/>
      <c r="E332" s="259" t="s">
        <v>2427</v>
      </c>
      <c r="F332" s="259" t="s">
        <v>2601</v>
      </c>
      <c r="I332" s="284">
        <v>46074</v>
      </c>
      <c r="J332" s="108">
        <v>46077</v>
      </c>
      <c r="K332" s="172" t="s">
        <v>2</v>
      </c>
      <c r="L332" s="260" t="str">
        <f t="shared" si="33"/>
        <v>CLOSED</v>
      </c>
      <c r="M332" s="261">
        <f t="shared" ca="1" si="34"/>
        <v>3</v>
      </c>
      <c r="N332" s="261">
        <f t="shared" ca="1" si="35"/>
        <v>0</v>
      </c>
      <c r="O332" s="262" t="str">
        <f t="shared" si="36"/>
        <v>IN</v>
      </c>
      <c r="P332" s="75"/>
    </row>
    <row r="333" spans="1:16" ht="49.2" hidden="1" customHeight="1">
      <c r="A333" s="72">
        <f t="shared" si="37"/>
        <v>326</v>
      </c>
      <c r="B333" s="259" t="s">
        <v>2602</v>
      </c>
      <c r="C333" s="259">
        <v>0</v>
      </c>
      <c r="D333" s="263"/>
      <c r="E333" s="259" t="s">
        <v>2603</v>
      </c>
      <c r="F333" s="259" t="s">
        <v>2604</v>
      </c>
      <c r="I333" s="284">
        <v>46074</v>
      </c>
      <c r="J333" s="108">
        <v>46077</v>
      </c>
      <c r="K333" s="172" t="s">
        <v>2</v>
      </c>
      <c r="L333" s="260" t="str">
        <f t="shared" si="33"/>
        <v>CLOSED</v>
      </c>
      <c r="M333" s="261">
        <f t="shared" ca="1" si="34"/>
        <v>3</v>
      </c>
      <c r="N333" s="261">
        <f t="shared" ca="1" si="35"/>
        <v>0</v>
      </c>
      <c r="O333" s="262" t="str">
        <f t="shared" si="36"/>
        <v>IN</v>
      </c>
      <c r="P333" s="75"/>
    </row>
    <row r="334" spans="1:16" ht="49.2" hidden="1" customHeight="1">
      <c r="A334" s="72">
        <f t="shared" si="37"/>
        <v>327</v>
      </c>
      <c r="B334" s="259" t="s">
        <v>2605</v>
      </c>
      <c r="C334" s="259">
        <v>0</v>
      </c>
      <c r="D334" s="263"/>
      <c r="E334" s="259" t="s">
        <v>2606</v>
      </c>
      <c r="F334" s="259" t="s">
        <v>2607</v>
      </c>
      <c r="I334" s="284">
        <v>46074</v>
      </c>
      <c r="J334" s="108">
        <v>46077</v>
      </c>
      <c r="K334" s="172" t="s">
        <v>2</v>
      </c>
      <c r="L334" s="260" t="str">
        <f t="shared" si="33"/>
        <v>CLOSED</v>
      </c>
      <c r="M334" s="261">
        <f t="shared" ca="1" si="34"/>
        <v>3</v>
      </c>
      <c r="N334" s="261">
        <f t="shared" ca="1" si="35"/>
        <v>0</v>
      </c>
      <c r="O334" s="262" t="str">
        <f t="shared" si="36"/>
        <v>IN</v>
      </c>
      <c r="P334" s="75"/>
    </row>
    <row r="335" spans="1:16" ht="49.2" hidden="1" customHeight="1">
      <c r="A335" s="72">
        <f t="shared" si="37"/>
        <v>328</v>
      </c>
      <c r="B335" s="259" t="s">
        <v>2608</v>
      </c>
      <c r="C335" s="259">
        <v>0</v>
      </c>
      <c r="D335" s="263"/>
      <c r="E335" s="259" t="s">
        <v>2609</v>
      </c>
      <c r="F335" s="259" t="s">
        <v>2610</v>
      </c>
      <c r="I335" s="284">
        <v>46074</v>
      </c>
      <c r="J335" s="108">
        <v>46077</v>
      </c>
      <c r="K335" s="172" t="s">
        <v>2</v>
      </c>
      <c r="L335" s="260" t="str">
        <f t="shared" si="33"/>
        <v>CLOSED</v>
      </c>
      <c r="M335" s="261">
        <f t="shared" ca="1" si="34"/>
        <v>3</v>
      </c>
      <c r="N335" s="261">
        <f t="shared" ca="1" si="35"/>
        <v>0</v>
      </c>
      <c r="O335" s="262" t="str">
        <f t="shared" si="36"/>
        <v>IN</v>
      </c>
      <c r="P335" s="75"/>
    </row>
    <row r="336" spans="1:16" ht="49.2" hidden="1" customHeight="1">
      <c r="A336" s="72">
        <f t="shared" si="37"/>
        <v>329</v>
      </c>
      <c r="B336" s="259" t="s">
        <v>2611</v>
      </c>
      <c r="C336" s="259">
        <v>0</v>
      </c>
      <c r="D336" s="263"/>
      <c r="E336" s="259" t="s">
        <v>2612</v>
      </c>
      <c r="F336" s="259" t="s">
        <v>2613</v>
      </c>
      <c r="I336" s="284">
        <v>46074</v>
      </c>
      <c r="J336" s="108">
        <v>46077</v>
      </c>
      <c r="K336" s="172" t="s">
        <v>2</v>
      </c>
      <c r="L336" s="260" t="str">
        <f t="shared" si="33"/>
        <v>CLOSED</v>
      </c>
      <c r="M336" s="261">
        <f t="shared" ca="1" si="34"/>
        <v>3</v>
      </c>
      <c r="N336" s="261">
        <f t="shared" ca="1" si="35"/>
        <v>0</v>
      </c>
      <c r="O336" s="262" t="str">
        <f t="shared" si="36"/>
        <v>IN</v>
      </c>
      <c r="P336" s="75"/>
    </row>
    <row r="337" spans="1:16" ht="49.2" hidden="1" customHeight="1">
      <c r="A337" s="72">
        <f t="shared" si="37"/>
        <v>330</v>
      </c>
      <c r="B337" s="259" t="s">
        <v>2614</v>
      </c>
      <c r="C337" s="259">
        <v>0</v>
      </c>
      <c r="D337" s="263"/>
      <c r="E337" s="259" t="s">
        <v>2615</v>
      </c>
      <c r="F337" s="259" t="s">
        <v>2604</v>
      </c>
      <c r="I337" s="284">
        <v>46074</v>
      </c>
      <c r="J337" s="108">
        <v>46077</v>
      </c>
      <c r="K337" s="172" t="s">
        <v>2</v>
      </c>
      <c r="L337" s="260" t="str">
        <f t="shared" si="33"/>
        <v>CLOSED</v>
      </c>
      <c r="M337" s="261">
        <f t="shared" ca="1" si="34"/>
        <v>3</v>
      </c>
      <c r="N337" s="261">
        <f t="shared" ca="1" si="35"/>
        <v>0</v>
      </c>
      <c r="O337" s="262" t="str">
        <f t="shared" si="36"/>
        <v>IN</v>
      </c>
      <c r="P337" s="75"/>
    </row>
    <row r="338" spans="1:16" ht="49.2" hidden="1" customHeight="1">
      <c r="A338" s="72">
        <f t="shared" si="37"/>
        <v>331</v>
      </c>
      <c r="B338" s="259" t="s">
        <v>2616</v>
      </c>
      <c r="C338" s="259">
        <v>0</v>
      </c>
      <c r="D338" s="263"/>
      <c r="E338" s="259" t="s">
        <v>2617</v>
      </c>
      <c r="F338" s="259" t="s">
        <v>2618</v>
      </c>
      <c r="I338" s="284">
        <v>46074</v>
      </c>
      <c r="J338" s="108">
        <v>46077</v>
      </c>
      <c r="K338" s="172" t="s">
        <v>2</v>
      </c>
      <c r="L338" s="260" t="str">
        <f t="shared" si="33"/>
        <v>CLOSED</v>
      </c>
      <c r="M338" s="261">
        <f t="shared" ca="1" si="34"/>
        <v>3</v>
      </c>
      <c r="N338" s="261">
        <f t="shared" ca="1" si="35"/>
        <v>0</v>
      </c>
      <c r="O338" s="262" t="str">
        <f t="shared" si="36"/>
        <v>IN</v>
      </c>
      <c r="P338" s="75"/>
    </row>
    <row r="339" spans="1:16" ht="49.2" hidden="1" customHeight="1">
      <c r="A339" s="72">
        <f t="shared" si="37"/>
        <v>332</v>
      </c>
      <c r="B339" s="259" t="s">
        <v>2619</v>
      </c>
      <c r="C339" s="259">
        <v>0</v>
      </c>
      <c r="D339" s="263"/>
      <c r="E339" s="259" t="s">
        <v>2620</v>
      </c>
      <c r="F339" s="259" t="s">
        <v>2621</v>
      </c>
      <c r="I339" s="284">
        <v>46074</v>
      </c>
      <c r="J339" s="108">
        <v>46077</v>
      </c>
      <c r="K339" s="172" t="s">
        <v>2</v>
      </c>
      <c r="L339" s="260" t="str">
        <f t="shared" si="33"/>
        <v>CLOSED</v>
      </c>
      <c r="M339" s="261">
        <f t="shared" ca="1" si="34"/>
        <v>3</v>
      </c>
      <c r="N339" s="261">
        <f t="shared" ca="1" si="35"/>
        <v>0</v>
      </c>
      <c r="O339" s="262" t="str">
        <f t="shared" si="36"/>
        <v>IN</v>
      </c>
      <c r="P339" s="75"/>
    </row>
    <row r="340" spans="1:16" ht="49.2" hidden="1" customHeight="1">
      <c r="A340" s="72">
        <f t="shared" si="37"/>
        <v>333</v>
      </c>
      <c r="B340" s="259" t="s">
        <v>2622</v>
      </c>
      <c r="C340" s="259">
        <v>0</v>
      </c>
      <c r="D340" s="263"/>
      <c r="E340" s="259" t="s">
        <v>2623</v>
      </c>
      <c r="F340" s="259" t="s">
        <v>2624</v>
      </c>
      <c r="I340" s="284">
        <v>46074</v>
      </c>
      <c r="J340" s="108">
        <v>46077</v>
      </c>
      <c r="K340" s="172" t="s">
        <v>2</v>
      </c>
      <c r="L340" s="260" t="str">
        <f t="shared" si="33"/>
        <v>CLOSED</v>
      </c>
      <c r="M340" s="261">
        <f t="shared" ca="1" si="34"/>
        <v>3</v>
      </c>
      <c r="N340" s="261">
        <f t="shared" ca="1" si="35"/>
        <v>0</v>
      </c>
      <c r="O340" s="262" t="str">
        <f t="shared" si="36"/>
        <v>IN</v>
      </c>
      <c r="P340" s="75"/>
    </row>
    <row r="341" spans="1:16" ht="49.2" hidden="1" customHeight="1">
      <c r="A341" s="223">
        <f t="shared" si="37"/>
        <v>334</v>
      </c>
      <c r="B341" s="259" t="s">
        <v>2625</v>
      </c>
      <c r="C341" s="259">
        <v>0</v>
      </c>
      <c r="D341" s="263"/>
      <c r="E341" s="259" t="s">
        <v>2626</v>
      </c>
      <c r="F341" s="259" t="s">
        <v>2627</v>
      </c>
      <c r="I341" s="284">
        <v>46074</v>
      </c>
      <c r="J341" s="108">
        <v>46077</v>
      </c>
      <c r="K341" s="172" t="s">
        <v>2</v>
      </c>
      <c r="L341" s="260" t="str">
        <f t="shared" si="33"/>
        <v>CLOSED</v>
      </c>
      <c r="M341" s="261">
        <f t="shared" ca="1" si="34"/>
        <v>3</v>
      </c>
      <c r="N341" s="261">
        <f t="shared" ca="1" si="35"/>
        <v>0</v>
      </c>
      <c r="O341" s="262" t="str">
        <f t="shared" si="36"/>
        <v>IN</v>
      </c>
      <c r="P341" s="75"/>
    </row>
    <row r="342" spans="1:16" ht="49.2" hidden="1" customHeight="1">
      <c r="A342" s="72">
        <f t="shared" si="37"/>
        <v>335</v>
      </c>
      <c r="B342" s="259" t="s">
        <v>2628</v>
      </c>
      <c r="C342" s="259">
        <v>0</v>
      </c>
      <c r="D342" s="263"/>
      <c r="E342" s="259" t="s">
        <v>2629</v>
      </c>
      <c r="F342" s="259" t="s">
        <v>2630</v>
      </c>
      <c r="I342" s="284">
        <v>46074</v>
      </c>
      <c r="J342" s="108">
        <v>46077</v>
      </c>
      <c r="K342" s="172" t="s">
        <v>2</v>
      </c>
      <c r="L342" s="260" t="str">
        <f t="shared" si="33"/>
        <v>CLOSED</v>
      </c>
      <c r="M342" s="261">
        <f t="shared" ca="1" si="34"/>
        <v>3</v>
      </c>
      <c r="N342" s="261">
        <f t="shared" ca="1" si="35"/>
        <v>0</v>
      </c>
      <c r="O342" s="262" t="str">
        <f t="shared" si="36"/>
        <v>IN</v>
      </c>
      <c r="P342" s="75"/>
    </row>
    <row r="343" spans="1:16" ht="49.2" hidden="1" customHeight="1">
      <c r="A343" s="72">
        <f t="shared" si="37"/>
        <v>336</v>
      </c>
      <c r="B343" s="259" t="s">
        <v>2631</v>
      </c>
      <c r="C343" s="259">
        <v>0</v>
      </c>
      <c r="D343" s="263"/>
      <c r="E343" s="259" t="s">
        <v>2632</v>
      </c>
      <c r="F343" s="259" t="s">
        <v>2633</v>
      </c>
      <c r="I343" s="284">
        <v>46074</v>
      </c>
      <c r="J343" s="108">
        <v>46077</v>
      </c>
      <c r="K343" s="172" t="s">
        <v>2</v>
      </c>
      <c r="L343" s="260" t="str">
        <f t="shared" si="33"/>
        <v>CLOSED</v>
      </c>
      <c r="M343" s="261">
        <f t="shared" ca="1" si="34"/>
        <v>3</v>
      </c>
      <c r="N343" s="261">
        <f t="shared" ca="1" si="35"/>
        <v>0</v>
      </c>
      <c r="O343" s="262" t="str">
        <f t="shared" si="36"/>
        <v>IN</v>
      </c>
      <c r="P343" s="75"/>
    </row>
    <row r="344" spans="1:16" ht="49.2" hidden="1" customHeight="1">
      <c r="A344" s="72">
        <f t="shared" si="37"/>
        <v>337</v>
      </c>
      <c r="B344" s="259" t="s">
        <v>2634</v>
      </c>
      <c r="C344" s="259">
        <v>0</v>
      </c>
      <c r="D344" s="263"/>
      <c r="E344" s="259" t="s">
        <v>2635</v>
      </c>
      <c r="F344" s="259" t="s">
        <v>2636</v>
      </c>
      <c r="I344" s="284">
        <v>46074</v>
      </c>
      <c r="J344" s="108">
        <v>46077</v>
      </c>
      <c r="K344" s="172" t="s">
        <v>2</v>
      </c>
      <c r="L344" s="260" t="str">
        <f t="shared" si="33"/>
        <v>CLOSED</v>
      </c>
      <c r="M344" s="261">
        <f t="shared" ca="1" si="34"/>
        <v>3</v>
      </c>
      <c r="N344" s="261">
        <f t="shared" ca="1" si="35"/>
        <v>0</v>
      </c>
      <c r="O344" s="262" t="str">
        <f t="shared" si="36"/>
        <v>IN</v>
      </c>
      <c r="P344" s="75"/>
    </row>
    <row r="345" spans="1:16" ht="49.2" hidden="1" customHeight="1">
      <c r="A345" s="72">
        <f t="shared" si="37"/>
        <v>338</v>
      </c>
      <c r="B345" s="259" t="s">
        <v>2637</v>
      </c>
      <c r="C345" s="259">
        <v>0</v>
      </c>
      <c r="D345" s="263"/>
      <c r="E345" s="259" t="s">
        <v>2638</v>
      </c>
      <c r="F345" s="259" t="s">
        <v>2639</v>
      </c>
      <c r="I345" s="284">
        <v>46074</v>
      </c>
      <c r="J345" s="108">
        <v>46077</v>
      </c>
      <c r="K345" s="172" t="s">
        <v>2</v>
      </c>
      <c r="L345" s="260" t="str">
        <f t="shared" si="33"/>
        <v>CLOSED</v>
      </c>
      <c r="M345" s="261">
        <f t="shared" ca="1" si="34"/>
        <v>3</v>
      </c>
      <c r="N345" s="261">
        <f t="shared" ca="1" si="35"/>
        <v>0</v>
      </c>
      <c r="O345" s="262" t="str">
        <f t="shared" si="36"/>
        <v>IN</v>
      </c>
      <c r="P345" s="75"/>
    </row>
    <row r="346" spans="1:16" ht="49.2" hidden="1" customHeight="1">
      <c r="A346" s="72">
        <f t="shared" si="37"/>
        <v>339</v>
      </c>
      <c r="B346" s="259" t="s">
        <v>2640</v>
      </c>
      <c r="C346" s="259">
        <v>0</v>
      </c>
      <c r="D346" s="263"/>
      <c r="E346" s="259" t="s">
        <v>2641</v>
      </c>
      <c r="F346" s="259" t="s">
        <v>2642</v>
      </c>
      <c r="I346" s="284">
        <v>46074</v>
      </c>
      <c r="J346" s="108">
        <v>46077</v>
      </c>
      <c r="K346" s="172" t="s">
        <v>2</v>
      </c>
      <c r="L346" s="260" t="str">
        <f t="shared" si="33"/>
        <v>CLOSED</v>
      </c>
      <c r="M346" s="261">
        <f t="shared" ca="1" si="34"/>
        <v>3</v>
      </c>
      <c r="N346" s="261">
        <f t="shared" ca="1" si="35"/>
        <v>0</v>
      </c>
      <c r="O346" s="262" t="str">
        <f t="shared" si="36"/>
        <v>IN</v>
      </c>
      <c r="P346" s="75"/>
    </row>
    <row r="347" spans="1:16" ht="49.2" hidden="1" customHeight="1">
      <c r="A347" s="72">
        <f t="shared" si="37"/>
        <v>340</v>
      </c>
      <c r="B347" s="259" t="s">
        <v>2643</v>
      </c>
      <c r="C347" s="259">
        <v>0</v>
      </c>
      <c r="D347" s="263"/>
      <c r="E347" s="259" t="s">
        <v>2644</v>
      </c>
      <c r="F347" s="259" t="s">
        <v>2645</v>
      </c>
      <c r="I347" s="284">
        <v>46074</v>
      </c>
      <c r="J347" s="108">
        <v>46077</v>
      </c>
      <c r="K347" s="172" t="s">
        <v>2</v>
      </c>
      <c r="L347" s="260" t="str">
        <f t="shared" si="33"/>
        <v>CLOSED</v>
      </c>
      <c r="M347" s="261">
        <f t="shared" ca="1" si="34"/>
        <v>3</v>
      </c>
      <c r="N347" s="261">
        <f t="shared" ca="1" si="35"/>
        <v>0</v>
      </c>
      <c r="O347" s="262" t="str">
        <f t="shared" si="36"/>
        <v>IN</v>
      </c>
      <c r="P347" s="75"/>
    </row>
    <row r="348" spans="1:16" ht="49.2" hidden="1" customHeight="1">
      <c r="A348" s="72">
        <f t="shared" si="37"/>
        <v>341</v>
      </c>
      <c r="B348" s="259" t="s">
        <v>2646</v>
      </c>
      <c r="C348" s="259">
        <v>0</v>
      </c>
      <c r="D348" s="263"/>
      <c r="E348" s="259" t="s">
        <v>2647</v>
      </c>
      <c r="F348" s="259" t="s">
        <v>2648</v>
      </c>
      <c r="I348" s="284">
        <v>46074</v>
      </c>
      <c r="J348" s="108">
        <v>46077</v>
      </c>
      <c r="K348" s="172" t="s">
        <v>2</v>
      </c>
      <c r="L348" s="260" t="str">
        <f t="shared" si="33"/>
        <v>CLOSED</v>
      </c>
      <c r="M348" s="261">
        <f t="shared" ca="1" si="34"/>
        <v>3</v>
      </c>
      <c r="N348" s="261">
        <f t="shared" ca="1" si="35"/>
        <v>0</v>
      </c>
      <c r="O348" s="262" t="str">
        <f t="shared" si="36"/>
        <v>IN</v>
      </c>
      <c r="P348" s="75"/>
    </row>
    <row r="349" spans="1:16" ht="49.2" hidden="1" customHeight="1">
      <c r="A349" s="72">
        <f t="shared" si="37"/>
        <v>342</v>
      </c>
      <c r="B349" s="259" t="s">
        <v>2649</v>
      </c>
      <c r="C349" s="259">
        <v>0</v>
      </c>
      <c r="D349" s="263"/>
      <c r="E349" s="259" t="s">
        <v>2650</v>
      </c>
      <c r="F349" s="259" t="s">
        <v>2651</v>
      </c>
      <c r="I349" s="284">
        <v>46074</v>
      </c>
      <c r="J349" s="108">
        <v>46077</v>
      </c>
      <c r="K349" s="172" t="s">
        <v>2</v>
      </c>
      <c r="L349" s="260" t="str">
        <f t="shared" si="33"/>
        <v>CLOSED</v>
      </c>
      <c r="M349" s="261">
        <f t="shared" ca="1" si="34"/>
        <v>3</v>
      </c>
      <c r="N349" s="261">
        <f t="shared" ca="1" si="35"/>
        <v>0</v>
      </c>
      <c r="O349" s="262" t="str">
        <f t="shared" si="36"/>
        <v>IN</v>
      </c>
      <c r="P349" s="75"/>
    </row>
    <row r="350" spans="1:16" ht="49.2" hidden="1" customHeight="1">
      <c r="A350" s="223">
        <f t="shared" si="37"/>
        <v>343</v>
      </c>
      <c r="B350" s="259" t="s">
        <v>2652</v>
      </c>
      <c r="C350" s="259">
        <v>0</v>
      </c>
      <c r="D350" s="263"/>
      <c r="E350" s="259" t="s">
        <v>2653</v>
      </c>
      <c r="F350" s="259" t="s">
        <v>2654</v>
      </c>
      <c r="I350" s="284">
        <v>46074</v>
      </c>
      <c r="J350" s="108">
        <v>46077</v>
      </c>
      <c r="K350" s="172" t="s">
        <v>2</v>
      </c>
      <c r="L350" s="260" t="str">
        <f t="shared" si="33"/>
        <v>CLOSED</v>
      </c>
      <c r="M350" s="261">
        <f t="shared" ca="1" si="34"/>
        <v>3</v>
      </c>
      <c r="N350" s="261">
        <f t="shared" ca="1" si="35"/>
        <v>0</v>
      </c>
      <c r="O350" s="262" t="str">
        <f t="shared" si="36"/>
        <v>IN</v>
      </c>
      <c r="P350" s="75"/>
    </row>
    <row r="351" spans="1:16" ht="49.2" hidden="1" customHeight="1">
      <c r="A351" s="72">
        <f t="shared" si="37"/>
        <v>344</v>
      </c>
      <c r="B351" s="259" t="s">
        <v>2655</v>
      </c>
      <c r="C351" s="259">
        <v>0</v>
      </c>
      <c r="D351" s="263"/>
      <c r="E351" s="259" t="s">
        <v>2656</v>
      </c>
      <c r="F351" s="259" t="s">
        <v>2657</v>
      </c>
      <c r="I351" s="284">
        <v>46074</v>
      </c>
      <c r="J351" s="108">
        <v>46077</v>
      </c>
      <c r="K351" s="172" t="s">
        <v>2</v>
      </c>
      <c r="L351" s="260" t="str">
        <f t="shared" si="33"/>
        <v>CLOSED</v>
      </c>
      <c r="M351" s="261">
        <f t="shared" ca="1" si="34"/>
        <v>3</v>
      </c>
      <c r="N351" s="261">
        <f t="shared" ca="1" si="35"/>
        <v>0</v>
      </c>
      <c r="O351" s="262" t="str">
        <f t="shared" si="36"/>
        <v>IN</v>
      </c>
      <c r="P351" s="75"/>
    </row>
    <row r="352" spans="1:16" ht="49.2" customHeight="1">
      <c r="A352" s="72">
        <f t="shared" si="37"/>
        <v>345</v>
      </c>
      <c r="B352" s="259" t="s">
        <v>2700</v>
      </c>
      <c r="C352" s="259">
        <v>0</v>
      </c>
      <c r="D352" s="259"/>
      <c r="E352" s="259" t="s">
        <v>2808</v>
      </c>
      <c r="F352" s="275" t="s">
        <v>2809</v>
      </c>
      <c r="I352" s="284">
        <v>46074</v>
      </c>
      <c r="J352" s="108"/>
      <c r="K352" s="264" t="s">
        <v>2367</v>
      </c>
      <c r="L352" s="260" t="str">
        <f t="shared" ref="L352:L390" si="38">IF(K352="UR","PENDING",IF(K352="CC","OPEN","CLOSED"))</f>
        <v>PENDING</v>
      </c>
      <c r="M352" s="261">
        <f t="shared" ref="M352:M390" ca="1" si="39">IF(J352="",TODAY()-I352,J352-I352)</f>
        <v>40</v>
      </c>
      <c r="N352" s="261">
        <f t="shared" ref="N352:N390" ca="1" si="40">IF(P352="",0,(IF(J352="",TODAY()-P352,IF(J352-P352&gt;0,J352-P352,0))))</f>
        <v>0</v>
      </c>
      <c r="O352" s="262" t="str">
        <f t="shared" ref="O352:O390" si="41">HYPERLINK(CONCATENATE("Project Name\01- Inspection Request - IR\STR\",B352,"-",C352,".PDF"),"IN")</f>
        <v>IN</v>
      </c>
      <c r="P352" s="75"/>
    </row>
    <row r="353" spans="1:16" ht="49.2" customHeight="1">
      <c r="A353" s="72">
        <f t="shared" si="37"/>
        <v>346</v>
      </c>
      <c r="B353" s="259" t="s">
        <v>2701</v>
      </c>
      <c r="C353" s="259">
        <v>0</v>
      </c>
      <c r="D353" s="263"/>
      <c r="E353" s="259" t="s">
        <v>2810</v>
      </c>
      <c r="F353" s="250" t="s">
        <v>2811</v>
      </c>
      <c r="I353" s="284">
        <v>46074</v>
      </c>
      <c r="J353" s="108"/>
      <c r="K353" s="264" t="s">
        <v>2367</v>
      </c>
      <c r="L353" s="260" t="str">
        <f t="shared" si="38"/>
        <v>PENDING</v>
      </c>
      <c r="M353" s="261">
        <f t="shared" ca="1" si="39"/>
        <v>40</v>
      </c>
      <c r="N353" s="261">
        <f t="shared" ca="1" si="40"/>
        <v>0</v>
      </c>
      <c r="O353" s="262" t="str">
        <f t="shared" si="41"/>
        <v>IN</v>
      </c>
      <c r="P353" s="75"/>
    </row>
    <row r="354" spans="1:16" ht="49.2" customHeight="1">
      <c r="A354" s="72">
        <f t="shared" si="37"/>
        <v>347</v>
      </c>
      <c r="B354" s="259" t="s">
        <v>2702</v>
      </c>
      <c r="C354" s="259">
        <v>0</v>
      </c>
      <c r="D354" s="263"/>
      <c r="E354" s="259" t="s">
        <v>2812</v>
      </c>
      <c r="F354" s="250" t="s">
        <v>2813</v>
      </c>
      <c r="I354" s="284">
        <v>46074</v>
      </c>
      <c r="J354" s="108"/>
      <c r="K354" s="264" t="s">
        <v>2367</v>
      </c>
      <c r="L354" s="260" t="str">
        <f t="shared" si="38"/>
        <v>PENDING</v>
      </c>
      <c r="M354" s="261">
        <f t="shared" ca="1" si="39"/>
        <v>40</v>
      </c>
      <c r="N354" s="261">
        <f t="shared" ca="1" si="40"/>
        <v>0</v>
      </c>
      <c r="O354" s="262" t="str">
        <f t="shared" si="41"/>
        <v>IN</v>
      </c>
      <c r="P354" s="75"/>
    </row>
    <row r="355" spans="1:16" ht="49.2" customHeight="1">
      <c r="A355" s="72">
        <f t="shared" si="37"/>
        <v>348</v>
      </c>
      <c r="B355" s="259" t="s">
        <v>2703</v>
      </c>
      <c r="C355" s="259">
        <v>0</v>
      </c>
      <c r="E355" s="259" t="s">
        <v>2814</v>
      </c>
      <c r="F355" s="250" t="s">
        <v>2815</v>
      </c>
      <c r="I355" s="284">
        <v>46074</v>
      </c>
      <c r="J355" s="108"/>
      <c r="K355" s="264" t="s">
        <v>2367</v>
      </c>
      <c r="L355" s="260" t="str">
        <f t="shared" si="38"/>
        <v>PENDING</v>
      </c>
      <c r="M355" s="261">
        <f t="shared" ca="1" si="39"/>
        <v>40</v>
      </c>
      <c r="N355" s="261">
        <f t="shared" ca="1" si="40"/>
        <v>0</v>
      </c>
      <c r="O355" s="262" t="str">
        <f t="shared" si="41"/>
        <v>IN</v>
      </c>
      <c r="P355" s="75"/>
    </row>
    <row r="356" spans="1:16" ht="49.2" customHeight="1">
      <c r="A356" s="72">
        <f t="shared" si="37"/>
        <v>349</v>
      </c>
      <c r="B356" s="259" t="s">
        <v>2704</v>
      </c>
      <c r="C356" s="259">
        <v>0</v>
      </c>
      <c r="E356" s="259" t="s">
        <v>2816</v>
      </c>
      <c r="F356" s="250" t="s">
        <v>2817</v>
      </c>
      <c r="I356" s="284">
        <v>46074</v>
      </c>
      <c r="J356" s="108"/>
      <c r="K356" s="264" t="s">
        <v>2367</v>
      </c>
      <c r="L356" s="260" t="str">
        <f t="shared" si="38"/>
        <v>PENDING</v>
      </c>
      <c r="M356" s="261">
        <f t="shared" ca="1" si="39"/>
        <v>40</v>
      </c>
      <c r="N356" s="261">
        <f t="shared" ca="1" si="40"/>
        <v>0</v>
      </c>
      <c r="O356" s="262" t="str">
        <f t="shared" si="41"/>
        <v>IN</v>
      </c>
      <c r="P356" s="75"/>
    </row>
    <row r="357" spans="1:16" ht="49.2" customHeight="1">
      <c r="A357" s="72">
        <f t="shared" si="37"/>
        <v>350</v>
      </c>
      <c r="B357" s="259" t="s">
        <v>2705</v>
      </c>
      <c r="C357" s="259">
        <v>0</v>
      </c>
      <c r="E357" s="259" t="s">
        <v>2818</v>
      </c>
      <c r="F357" s="250" t="s">
        <v>2819</v>
      </c>
      <c r="I357" s="284">
        <v>46074</v>
      </c>
      <c r="J357" s="108"/>
      <c r="K357" s="264" t="s">
        <v>2367</v>
      </c>
      <c r="L357" s="260" t="str">
        <f t="shared" si="38"/>
        <v>PENDING</v>
      </c>
      <c r="M357" s="261">
        <f t="shared" ca="1" si="39"/>
        <v>40</v>
      </c>
      <c r="N357" s="261">
        <f t="shared" ca="1" si="40"/>
        <v>0</v>
      </c>
      <c r="O357" s="262" t="str">
        <f t="shared" si="41"/>
        <v>IN</v>
      </c>
      <c r="P357" s="75"/>
    </row>
    <row r="358" spans="1:16" ht="49.2" customHeight="1">
      <c r="A358" s="72">
        <f t="shared" si="37"/>
        <v>351</v>
      </c>
      <c r="B358" s="259" t="s">
        <v>2706</v>
      </c>
      <c r="C358" s="259">
        <v>0</v>
      </c>
      <c r="E358" s="259" t="s">
        <v>2820</v>
      </c>
      <c r="F358" s="250" t="s">
        <v>2821</v>
      </c>
      <c r="I358" s="284">
        <v>46074</v>
      </c>
      <c r="J358" s="108"/>
      <c r="K358" s="264" t="s">
        <v>2367</v>
      </c>
      <c r="L358" s="260" t="str">
        <f t="shared" si="38"/>
        <v>PENDING</v>
      </c>
      <c r="M358" s="261">
        <f t="shared" ca="1" si="39"/>
        <v>40</v>
      </c>
      <c r="N358" s="261">
        <f t="shared" ca="1" si="40"/>
        <v>0</v>
      </c>
      <c r="O358" s="262" t="str">
        <f t="shared" si="41"/>
        <v>IN</v>
      </c>
      <c r="P358" s="75"/>
    </row>
    <row r="359" spans="1:16" ht="49.2" customHeight="1">
      <c r="A359" s="223">
        <f t="shared" si="37"/>
        <v>352</v>
      </c>
      <c r="B359" s="259" t="s">
        <v>2707</v>
      </c>
      <c r="C359" s="259">
        <v>0</v>
      </c>
      <c r="E359" s="259" t="s">
        <v>2822</v>
      </c>
      <c r="F359" s="250" t="s">
        <v>2823</v>
      </c>
      <c r="I359" s="284">
        <v>46074</v>
      </c>
      <c r="J359" s="108"/>
      <c r="K359" s="264" t="s">
        <v>2367</v>
      </c>
      <c r="L359" s="260" t="str">
        <f t="shared" si="38"/>
        <v>PENDING</v>
      </c>
      <c r="M359" s="261">
        <f t="shared" ca="1" si="39"/>
        <v>40</v>
      </c>
      <c r="N359" s="261">
        <f t="shared" ca="1" si="40"/>
        <v>0</v>
      </c>
      <c r="O359" s="262" t="str">
        <f t="shared" si="41"/>
        <v>IN</v>
      </c>
      <c r="P359" s="75"/>
    </row>
    <row r="360" spans="1:16" ht="49.2" customHeight="1">
      <c r="A360" s="72">
        <f t="shared" si="37"/>
        <v>353</v>
      </c>
      <c r="B360" s="259" t="s">
        <v>2708</v>
      </c>
      <c r="C360" s="259">
        <v>0</v>
      </c>
      <c r="E360" s="259" t="s">
        <v>2824</v>
      </c>
      <c r="F360" s="250" t="s">
        <v>2825</v>
      </c>
      <c r="I360" s="284">
        <v>46074</v>
      </c>
      <c r="J360" s="108"/>
      <c r="K360" s="264" t="s">
        <v>2367</v>
      </c>
      <c r="L360" s="260" t="str">
        <f t="shared" si="38"/>
        <v>PENDING</v>
      </c>
      <c r="M360" s="261">
        <f t="shared" ca="1" si="39"/>
        <v>40</v>
      </c>
      <c r="N360" s="261">
        <f t="shared" ca="1" si="40"/>
        <v>0</v>
      </c>
      <c r="O360" s="262" t="str">
        <f t="shared" si="41"/>
        <v>IN</v>
      </c>
      <c r="P360" s="75"/>
    </row>
    <row r="361" spans="1:16" ht="49.2" customHeight="1">
      <c r="A361" s="72">
        <f t="shared" si="37"/>
        <v>354</v>
      </c>
      <c r="B361" s="259" t="s">
        <v>2709</v>
      </c>
      <c r="C361" s="259">
        <v>0</v>
      </c>
      <c r="E361" s="259" t="s">
        <v>2826</v>
      </c>
      <c r="F361" s="250" t="s">
        <v>2827</v>
      </c>
      <c r="I361" s="284">
        <v>46074</v>
      </c>
      <c r="J361" s="108"/>
      <c r="K361" s="264" t="s">
        <v>2367</v>
      </c>
      <c r="L361" s="260" t="str">
        <f t="shared" si="38"/>
        <v>PENDING</v>
      </c>
      <c r="M361" s="261">
        <f t="shared" ca="1" si="39"/>
        <v>40</v>
      </c>
      <c r="N361" s="261">
        <f t="shared" ca="1" si="40"/>
        <v>0</v>
      </c>
      <c r="O361" s="262" t="str">
        <f t="shared" si="41"/>
        <v>IN</v>
      </c>
      <c r="P361" s="75"/>
    </row>
    <row r="362" spans="1:16" ht="49.2" customHeight="1">
      <c r="A362" s="72">
        <f t="shared" si="37"/>
        <v>355</v>
      </c>
      <c r="B362" s="259" t="s">
        <v>2710</v>
      </c>
      <c r="C362" s="259">
        <v>0</v>
      </c>
      <c r="E362" s="259" t="s">
        <v>2828</v>
      </c>
      <c r="F362" s="250" t="s">
        <v>2829</v>
      </c>
      <c r="I362" s="284">
        <v>46074</v>
      </c>
      <c r="J362" s="108"/>
      <c r="K362" s="264" t="s">
        <v>2367</v>
      </c>
      <c r="L362" s="260" t="str">
        <f t="shared" si="38"/>
        <v>PENDING</v>
      </c>
      <c r="M362" s="261">
        <f t="shared" ca="1" si="39"/>
        <v>40</v>
      </c>
      <c r="N362" s="261">
        <f t="shared" ca="1" si="40"/>
        <v>0</v>
      </c>
      <c r="O362" s="262" t="str">
        <f t="shared" si="41"/>
        <v>IN</v>
      </c>
      <c r="P362" s="75"/>
    </row>
    <row r="363" spans="1:16" ht="49.2" customHeight="1">
      <c r="A363" s="72">
        <f t="shared" si="37"/>
        <v>356</v>
      </c>
      <c r="B363" s="259" t="s">
        <v>2711</v>
      </c>
      <c r="C363" s="259">
        <v>0</v>
      </c>
      <c r="E363" s="259" t="s">
        <v>2830</v>
      </c>
      <c r="F363" s="250" t="s">
        <v>2831</v>
      </c>
      <c r="I363" s="284">
        <v>46074</v>
      </c>
      <c r="J363" s="108"/>
      <c r="K363" s="264" t="s">
        <v>2367</v>
      </c>
      <c r="L363" s="260" t="str">
        <f t="shared" si="38"/>
        <v>PENDING</v>
      </c>
      <c r="M363" s="261">
        <f t="shared" ca="1" si="39"/>
        <v>40</v>
      </c>
      <c r="N363" s="261">
        <f t="shared" ca="1" si="40"/>
        <v>0</v>
      </c>
      <c r="O363" s="262" t="str">
        <f t="shared" si="41"/>
        <v>IN</v>
      </c>
      <c r="P363" s="75"/>
    </row>
    <row r="364" spans="1:16" ht="49.2" customHeight="1">
      <c r="A364" s="72">
        <f t="shared" si="37"/>
        <v>357</v>
      </c>
      <c r="B364" s="259" t="s">
        <v>2712</v>
      </c>
      <c r="C364" s="259">
        <v>0</v>
      </c>
      <c r="E364" s="259" t="s">
        <v>2832</v>
      </c>
      <c r="F364" s="250" t="s">
        <v>2833</v>
      </c>
      <c r="I364" s="284">
        <v>46074</v>
      </c>
      <c r="J364" s="108"/>
      <c r="K364" s="264" t="s">
        <v>2367</v>
      </c>
      <c r="L364" s="260" t="str">
        <f t="shared" si="38"/>
        <v>PENDING</v>
      </c>
      <c r="M364" s="261">
        <f t="shared" ca="1" si="39"/>
        <v>40</v>
      </c>
      <c r="N364" s="261">
        <f t="shared" ca="1" si="40"/>
        <v>0</v>
      </c>
      <c r="O364" s="262" t="str">
        <f t="shared" si="41"/>
        <v>IN</v>
      </c>
      <c r="P364" s="75"/>
    </row>
    <row r="365" spans="1:16" ht="49.2" customHeight="1">
      <c r="A365" s="72">
        <f t="shared" si="37"/>
        <v>358</v>
      </c>
      <c r="B365" s="259" t="s">
        <v>2713</v>
      </c>
      <c r="C365" s="259">
        <v>0</v>
      </c>
      <c r="E365" s="259" t="s">
        <v>2834</v>
      </c>
      <c r="F365" s="250" t="s">
        <v>2835</v>
      </c>
      <c r="I365" s="284">
        <v>46074</v>
      </c>
      <c r="J365" s="108"/>
      <c r="K365" s="264" t="s">
        <v>2367</v>
      </c>
      <c r="L365" s="260" t="str">
        <f t="shared" si="38"/>
        <v>PENDING</v>
      </c>
      <c r="M365" s="261">
        <f t="shared" ca="1" si="39"/>
        <v>40</v>
      </c>
      <c r="N365" s="261">
        <f t="shared" ca="1" si="40"/>
        <v>0</v>
      </c>
      <c r="O365" s="262" t="str">
        <f t="shared" si="41"/>
        <v>IN</v>
      </c>
      <c r="P365" s="75"/>
    </row>
    <row r="366" spans="1:16" ht="49.2" customHeight="1">
      <c r="A366" s="72">
        <f t="shared" si="37"/>
        <v>359</v>
      </c>
      <c r="B366" s="259" t="s">
        <v>2714</v>
      </c>
      <c r="C366" s="259">
        <v>0</v>
      </c>
      <c r="E366" s="259" t="s">
        <v>2836</v>
      </c>
      <c r="F366" s="250" t="s">
        <v>2837</v>
      </c>
      <c r="I366" s="284">
        <v>46074</v>
      </c>
      <c r="J366" s="108"/>
      <c r="K366" s="264" t="s">
        <v>2367</v>
      </c>
      <c r="L366" s="260" t="str">
        <f t="shared" si="38"/>
        <v>PENDING</v>
      </c>
      <c r="M366" s="261">
        <f t="shared" ca="1" si="39"/>
        <v>40</v>
      </c>
      <c r="N366" s="261">
        <f t="shared" ca="1" si="40"/>
        <v>0</v>
      </c>
      <c r="O366" s="262" t="str">
        <f t="shared" si="41"/>
        <v>IN</v>
      </c>
      <c r="P366" s="75"/>
    </row>
    <row r="367" spans="1:16" ht="49.2" customHeight="1">
      <c r="A367" s="72">
        <f t="shared" si="37"/>
        <v>360</v>
      </c>
      <c r="B367" s="259" t="s">
        <v>2715</v>
      </c>
      <c r="C367" s="259">
        <v>0</v>
      </c>
      <c r="E367" s="259" t="s">
        <v>2838</v>
      </c>
      <c r="F367" s="250" t="s">
        <v>2839</v>
      </c>
      <c r="I367" s="284">
        <v>46074</v>
      </c>
      <c r="J367" s="108"/>
      <c r="K367" s="264" t="s">
        <v>2367</v>
      </c>
      <c r="L367" s="260" t="str">
        <f t="shared" si="38"/>
        <v>PENDING</v>
      </c>
      <c r="M367" s="261">
        <f t="shared" ca="1" si="39"/>
        <v>40</v>
      </c>
      <c r="N367" s="261">
        <f t="shared" ca="1" si="40"/>
        <v>0</v>
      </c>
      <c r="O367" s="262" t="str">
        <f t="shared" si="41"/>
        <v>IN</v>
      </c>
      <c r="P367" s="75"/>
    </row>
    <row r="368" spans="1:16" ht="49.2" customHeight="1">
      <c r="A368" s="223">
        <f t="shared" si="37"/>
        <v>361</v>
      </c>
      <c r="B368" s="259" t="s">
        <v>2716</v>
      </c>
      <c r="C368" s="259">
        <v>0</v>
      </c>
      <c r="E368" s="259" t="s">
        <v>2840</v>
      </c>
      <c r="F368" s="250" t="s">
        <v>2841</v>
      </c>
      <c r="I368" s="284">
        <v>46074</v>
      </c>
      <c r="J368" s="108"/>
      <c r="K368" s="264" t="s">
        <v>2367</v>
      </c>
      <c r="L368" s="260" t="str">
        <f t="shared" si="38"/>
        <v>PENDING</v>
      </c>
      <c r="M368" s="261">
        <f t="shared" ca="1" si="39"/>
        <v>40</v>
      </c>
      <c r="N368" s="261">
        <f t="shared" ca="1" si="40"/>
        <v>0</v>
      </c>
      <c r="O368" s="262" t="str">
        <f t="shared" si="41"/>
        <v>IN</v>
      </c>
      <c r="P368" s="75"/>
    </row>
    <row r="369" spans="1:16" ht="49.2" customHeight="1">
      <c r="A369" s="72">
        <f t="shared" si="37"/>
        <v>362</v>
      </c>
      <c r="B369" s="259" t="s">
        <v>2717</v>
      </c>
      <c r="C369" s="259">
        <v>0</v>
      </c>
      <c r="E369" s="259" t="s">
        <v>2842</v>
      </c>
      <c r="F369" s="250" t="s">
        <v>2843</v>
      </c>
      <c r="I369" s="284">
        <v>46074</v>
      </c>
      <c r="J369" s="108"/>
      <c r="K369" s="264" t="s">
        <v>2367</v>
      </c>
      <c r="L369" s="260" t="str">
        <f t="shared" si="38"/>
        <v>PENDING</v>
      </c>
      <c r="M369" s="261">
        <f t="shared" ca="1" si="39"/>
        <v>40</v>
      </c>
      <c r="N369" s="261">
        <f t="shared" ca="1" si="40"/>
        <v>0</v>
      </c>
      <c r="O369" s="262" t="str">
        <f t="shared" si="41"/>
        <v>IN</v>
      </c>
      <c r="P369" s="75"/>
    </row>
    <row r="370" spans="1:16" ht="49.2" customHeight="1">
      <c r="A370" s="72">
        <f t="shared" si="37"/>
        <v>363</v>
      </c>
      <c r="B370" s="259" t="s">
        <v>2718</v>
      </c>
      <c r="C370" s="259">
        <v>0</v>
      </c>
      <c r="E370" s="259" t="s">
        <v>2844</v>
      </c>
      <c r="F370" s="250" t="s">
        <v>2845</v>
      </c>
      <c r="I370" s="284">
        <v>46074</v>
      </c>
      <c r="J370" s="108"/>
      <c r="K370" s="264" t="s">
        <v>2367</v>
      </c>
      <c r="L370" s="260" t="str">
        <f t="shared" si="38"/>
        <v>PENDING</v>
      </c>
      <c r="M370" s="261">
        <f t="shared" ca="1" si="39"/>
        <v>40</v>
      </c>
      <c r="N370" s="261">
        <f t="shared" ca="1" si="40"/>
        <v>0</v>
      </c>
      <c r="O370" s="262" t="str">
        <f t="shared" si="41"/>
        <v>IN</v>
      </c>
      <c r="P370" s="75"/>
    </row>
    <row r="371" spans="1:16" ht="49.2" customHeight="1">
      <c r="A371" s="72">
        <f t="shared" si="37"/>
        <v>364</v>
      </c>
      <c r="B371" s="259" t="s">
        <v>2719</v>
      </c>
      <c r="C371" s="259">
        <v>0</v>
      </c>
      <c r="E371" s="259" t="s">
        <v>2846</v>
      </c>
      <c r="F371" s="250" t="s">
        <v>2847</v>
      </c>
      <c r="I371" s="284">
        <v>46074</v>
      </c>
      <c r="J371" s="108"/>
      <c r="K371" s="264" t="s">
        <v>2367</v>
      </c>
      <c r="L371" s="260" t="str">
        <f t="shared" si="38"/>
        <v>PENDING</v>
      </c>
      <c r="M371" s="261">
        <f t="shared" ca="1" si="39"/>
        <v>40</v>
      </c>
      <c r="N371" s="261">
        <f t="shared" ca="1" si="40"/>
        <v>0</v>
      </c>
      <c r="O371" s="262" t="str">
        <f t="shared" si="41"/>
        <v>IN</v>
      </c>
      <c r="P371" s="75"/>
    </row>
    <row r="372" spans="1:16" ht="49.2" customHeight="1">
      <c r="A372" s="72">
        <f t="shared" si="37"/>
        <v>365</v>
      </c>
      <c r="B372" s="259" t="s">
        <v>2720</v>
      </c>
      <c r="C372" s="259">
        <v>0</v>
      </c>
      <c r="E372" s="259" t="s">
        <v>2848</v>
      </c>
      <c r="F372" s="250" t="s">
        <v>2849</v>
      </c>
      <c r="I372" s="284">
        <v>46074</v>
      </c>
      <c r="J372" s="108"/>
      <c r="K372" s="264" t="s">
        <v>2367</v>
      </c>
      <c r="L372" s="260" t="str">
        <f t="shared" si="38"/>
        <v>PENDING</v>
      </c>
      <c r="M372" s="261">
        <f t="shared" ca="1" si="39"/>
        <v>40</v>
      </c>
      <c r="N372" s="261">
        <f t="shared" ca="1" si="40"/>
        <v>0</v>
      </c>
      <c r="O372" s="262" t="str">
        <f t="shared" si="41"/>
        <v>IN</v>
      </c>
      <c r="P372" s="75"/>
    </row>
    <row r="373" spans="1:16" ht="49.2" customHeight="1">
      <c r="A373" s="72">
        <f t="shared" si="37"/>
        <v>366</v>
      </c>
      <c r="B373" s="259" t="s">
        <v>2721</v>
      </c>
      <c r="C373" s="259">
        <v>0</v>
      </c>
      <c r="E373" s="259" t="s">
        <v>2850</v>
      </c>
      <c r="F373" s="250" t="s">
        <v>2851</v>
      </c>
      <c r="I373" s="284">
        <v>46074</v>
      </c>
      <c r="J373" s="108"/>
      <c r="K373" s="264" t="s">
        <v>2367</v>
      </c>
      <c r="L373" s="260" t="str">
        <f t="shared" si="38"/>
        <v>PENDING</v>
      </c>
      <c r="M373" s="261">
        <f t="shared" ca="1" si="39"/>
        <v>40</v>
      </c>
      <c r="N373" s="261">
        <f t="shared" ca="1" si="40"/>
        <v>0</v>
      </c>
      <c r="O373" s="262" t="str">
        <f t="shared" si="41"/>
        <v>IN</v>
      </c>
      <c r="P373" s="75"/>
    </row>
    <row r="374" spans="1:16" ht="49.2" customHeight="1">
      <c r="A374" s="72">
        <f t="shared" si="37"/>
        <v>367</v>
      </c>
      <c r="B374" s="259" t="s">
        <v>2722</v>
      </c>
      <c r="C374" s="259">
        <v>0</v>
      </c>
      <c r="E374" s="259" t="s">
        <v>2852</v>
      </c>
      <c r="F374" s="250" t="s">
        <v>2853</v>
      </c>
      <c r="I374" s="284">
        <v>46074</v>
      </c>
      <c r="J374" s="108"/>
      <c r="K374" s="264" t="s">
        <v>2367</v>
      </c>
      <c r="L374" s="260" t="str">
        <f t="shared" si="38"/>
        <v>PENDING</v>
      </c>
      <c r="M374" s="261">
        <f t="shared" ca="1" si="39"/>
        <v>40</v>
      </c>
      <c r="N374" s="261">
        <f t="shared" ca="1" si="40"/>
        <v>0</v>
      </c>
      <c r="O374" s="262" t="str">
        <f t="shared" si="41"/>
        <v>IN</v>
      </c>
      <c r="P374" s="75"/>
    </row>
    <row r="375" spans="1:16" ht="49.2" customHeight="1">
      <c r="A375" s="72">
        <f t="shared" si="37"/>
        <v>368</v>
      </c>
      <c r="B375" s="259" t="s">
        <v>2723</v>
      </c>
      <c r="C375" s="259">
        <v>0</v>
      </c>
      <c r="E375" s="259" t="s">
        <v>2854</v>
      </c>
      <c r="F375" s="250" t="s">
        <v>2855</v>
      </c>
      <c r="I375" s="284">
        <v>46074</v>
      </c>
      <c r="J375" s="108"/>
      <c r="K375" s="264" t="s">
        <v>2367</v>
      </c>
      <c r="L375" s="260" t="str">
        <f t="shared" si="38"/>
        <v>PENDING</v>
      </c>
      <c r="M375" s="261">
        <f t="shared" ca="1" si="39"/>
        <v>40</v>
      </c>
      <c r="N375" s="261">
        <f t="shared" ca="1" si="40"/>
        <v>0</v>
      </c>
      <c r="O375" s="262" t="str">
        <f t="shared" si="41"/>
        <v>IN</v>
      </c>
      <c r="P375" s="75"/>
    </row>
    <row r="376" spans="1:16" ht="49.2" customHeight="1">
      <c r="A376" s="72">
        <f t="shared" si="37"/>
        <v>369</v>
      </c>
      <c r="B376" s="259" t="s">
        <v>2724</v>
      </c>
      <c r="C376" s="259">
        <v>0</v>
      </c>
      <c r="E376" s="259" t="s">
        <v>2856</v>
      </c>
      <c r="F376" s="250" t="s">
        <v>2857</v>
      </c>
      <c r="I376" s="284">
        <v>46074</v>
      </c>
      <c r="J376" s="108"/>
      <c r="K376" s="264" t="s">
        <v>2367</v>
      </c>
      <c r="L376" s="260" t="str">
        <f t="shared" si="38"/>
        <v>PENDING</v>
      </c>
      <c r="M376" s="261">
        <f t="shared" ca="1" si="39"/>
        <v>40</v>
      </c>
      <c r="N376" s="261">
        <f t="shared" ca="1" si="40"/>
        <v>0</v>
      </c>
      <c r="O376" s="262" t="str">
        <f t="shared" si="41"/>
        <v>IN</v>
      </c>
      <c r="P376" s="75"/>
    </row>
    <row r="377" spans="1:16" ht="49.2" customHeight="1">
      <c r="A377" s="223">
        <f t="shared" si="37"/>
        <v>370</v>
      </c>
      <c r="B377" s="259" t="s">
        <v>2725</v>
      </c>
      <c r="C377" s="259">
        <v>0</v>
      </c>
      <c r="E377" s="259" t="s">
        <v>2858</v>
      </c>
      <c r="F377" s="250" t="s">
        <v>2859</v>
      </c>
      <c r="I377" s="284">
        <v>46074</v>
      </c>
      <c r="J377" s="108"/>
      <c r="K377" s="264" t="s">
        <v>2367</v>
      </c>
      <c r="L377" s="260" t="str">
        <f t="shared" si="38"/>
        <v>PENDING</v>
      </c>
      <c r="M377" s="261">
        <f t="shared" ca="1" si="39"/>
        <v>40</v>
      </c>
      <c r="N377" s="261">
        <f t="shared" ca="1" si="40"/>
        <v>0</v>
      </c>
      <c r="O377" s="262" t="str">
        <f t="shared" si="41"/>
        <v>IN</v>
      </c>
      <c r="P377" s="75"/>
    </row>
    <row r="378" spans="1:16" ht="49.2" customHeight="1">
      <c r="A378" s="72">
        <f t="shared" si="37"/>
        <v>371</v>
      </c>
      <c r="B378" s="259" t="s">
        <v>2726</v>
      </c>
      <c r="C378" s="259">
        <v>0</v>
      </c>
      <c r="E378" s="259" t="s">
        <v>2860</v>
      </c>
      <c r="F378" s="250" t="s">
        <v>2861</v>
      </c>
      <c r="I378" s="284">
        <v>46074</v>
      </c>
      <c r="J378" s="108"/>
      <c r="K378" s="264" t="s">
        <v>2367</v>
      </c>
      <c r="L378" s="260" t="str">
        <f t="shared" si="38"/>
        <v>PENDING</v>
      </c>
      <c r="M378" s="261">
        <f t="shared" ca="1" si="39"/>
        <v>40</v>
      </c>
      <c r="N378" s="261">
        <f t="shared" ca="1" si="40"/>
        <v>0</v>
      </c>
      <c r="O378" s="262" t="str">
        <f t="shared" si="41"/>
        <v>IN</v>
      </c>
      <c r="P378" s="75"/>
    </row>
    <row r="379" spans="1:16" ht="49.2" customHeight="1">
      <c r="A379" s="72">
        <f t="shared" si="37"/>
        <v>372</v>
      </c>
      <c r="B379" s="259" t="s">
        <v>2727</v>
      </c>
      <c r="C379" s="259">
        <v>0</v>
      </c>
      <c r="E379" s="259" t="s">
        <v>2862</v>
      </c>
      <c r="F379" s="250" t="s">
        <v>2863</v>
      </c>
      <c r="I379" s="284">
        <v>46074</v>
      </c>
      <c r="J379" s="108"/>
      <c r="K379" s="264" t="s">
        <v>2367</v>
      </c>
      <c r="L379" s="260" t="str">
        <f t="shared" si="38"/>
        <v>PENDING</v>
      </c>
      <c r="M379" s="261">
        <f t="shared" ca="1" si="39"/>
        <v>40</v>
      </c>
      <c r="N379" s="261">
        <f t="shared" ca="1" si="40"/>
        <v>0</v>
      </c>
      <c r="O379" s="262" t="str">
        <f t="shared" si="41"/>
        <v>IN</v>
      </c>
      <c r="P379" s="75"/>
    </row>
    <row r="380" spans="1:16" ht="49.2" customHeight="1">
      <c r="A380" s="72">
        <f t="shared" si="37"/>
        <v>373</v>
      </c>
      <c r="B380" s="259" t="s">
        <v>2728</v>
      </c>
      <c r="C380" s="259">
        <v>0</v>
      </c>
      <c r="E380" s="259" t="s">
        <v>2864</v>
      </c>
      <c r="F380" s="250" t="s">
        <v>2865</v>
      </c>
      <c r="I380" s="284">
        <v>46074</v>
      </c>
      <c r="J380" s="108"/>
      <c r="K380" s="264" t="s">
        <v>2367</v>
      </c>
      <c r="L380" s="260" t="str">
        <f t="shared" si="38"/>
        <v>PENDING</v>
      </c>
      <c r="M380" s="261">
        <f t="shared" ca="1" si="39"/>
        <v>40</v>
      </c>
      <c r="N380" s="261">
        <f t="shared" ca="1" si="40"/>
        <v>0</v>
      </c>
      <c r="O380" s="262" t="str">
        <f t="shared" si="41"/>
        <v>IN</v>
      </c>
      <c r="P380" s="75"/>
    </row>
    <row r="381" spans="1:16" ht="49.2" customHeight="1">
      <c r="A381" s="72">
        <f t="shared" si="37"/>
        <v>374</v>
      </c>
      <c r="B381" s="259" t="s">
        <v>2729</v>
      </c>
      <c r="C381" s="259">
        <v>0</v>
      </c>
      <c r="E381" s="259" t="s">
        <v>2866</v>
      </c>
      <c r="F381" s="250" t="s">
        <v>2867</v>
      </c>
      <c r="I381" s="284">
        <v>46074</v>
      </c>
      <c r="J381" s="108"/>
      <c r="K381" s="264" t="s">
        <v>2367</v>
      </c>
      <c r="L381" s="260" t="str">
        <f t="shared" si="38"/>
        <v>PENDING</v>
      </c>
      <c r="M381" s="261">
        <f t="shared" ca="1" si="39"/>
        <v>40</v>
      </c>
      <c r="N381" s="261">
        <f t="shared" ca="1" si="40"/>
        <v>0</v>
      </c>
      <c r="O381" s="262" t="str">
        <f t="shared" si="41"/>
        <v>IN</v>
      </c>
      <c r="P381" s="75"/>
    </row>
    <row r="382" spans="1:16" ht="49.2" customHeight="1">
      <c r="A382" s="72">
        <f t="shared" si="37"/>
        <v>375</v>
      </c>
      <c r="B382" s="259" t="s">
        <v>2730</v>
      </c>
      <c r="C382" s="259">
        <v>0</v>
      </c>
      <c r="E382" s="259" t="s">
        <v>2868</v>
      </c>
      <c r="F382" s="250" t="s">
        <v>2869</v>
      </c>
      <c r="I382" s="284">
        <v>46074</v>
      </c>
      <c r="J382" s="108"/>
      <c r="K382" s="264" t="s">
        <v>2367</v>
      </c>
      <c r="L382" s="260" t="str">
        <f t="shared" si="38"/>
        <v>PENDING</v>
      </c>
      <c r="M382" s="261">
        <f t="shared" ca="1" si="39"/>
        <v>40</v>
      </c>
      <c r="N382" s="261">
        <f t="shared" ca="1" si="40"/>
        <v>0</v>
      </c>
      <c r="O382" s="262" t="str">
        <f t="shared" si="41"/>
        <v>IN</v>
      </c>
      <c r="P382" s="75"/>
    </row>
    <row r="383" spans="1:16" ht="49.2" customHeight="1">
      <c r="A383" s="72">
        <f t="shared" si="37"/>
        <v>376</v>
      </c>
      <c r="B383" s="259" t="s">
        <v>2731</v>
      </c>
      <c r="C383" s="259">
        <v>0</v>
      </c>
      <c r="E383" s="259" t="s">
        <v>2808</v>
      </c>
      <c r="F383" s="250" t="s">
        <v>2870</v>
      </c>
      <c r="I383" s="284">
        <v>46074</v>
      </c>
      <c r="J383" s="108"/>
      <c r="K383" s="264" t="s">
        <v>2367</v>
      </c>
      <c r="L383" s="260" t="str">
        <f t="shared" si="38"/>
        <v>PENDING</v>
      </c>
      <c r="M383" s="261">
        <f t="shared" ca="1" si="39"/>
        <v>40</v>
      </c>
      <c r="N383" s="261">
        <f t="shared" ca="1" si="40"/>
        <v>0</v>
      </c>
      <c r="O383" s="262" t="str">
        <f t="shared" si="41"/>
        <v>IN</v>
      </c>
      <c r="P383" s="75"/>
    </row>
    <row r="384" spans="1:16" ht="49.2" customHeight="1">
      <c r="A384" s="72">
        <f t="shared" si="37"/>
        <v>377</v>
      </c>
      <c r="B384" s="259" t="s">
        <v>2732</v>
      </c>
      <c r="C384" s="259">
        <v>0</v>
      </c>
      <c r="E384" s="259" t="s">
        <v>2810</v>
      </c>
      <c r="F384" s="250" t="s">
        <v>2871</v>
      </c>
      <c r="I384" s="284">
        <v>46074</v>
      </c>
      <c r="J384" s="108"/>
      <c r="K384" s="264" t="s">
        <v>2367</v>
      </c>
      <c r="L384" s="260" t="str">
        <f t="shared" si="38"/>
        <v>PENDING</v>
      </c>
      <c r="M384" s="261">
        <f t="shared" ca="1" si="39"/>
        <v>40</v>
      </c>
      <c r="N384" s="261">
        <f t="shared" ca="1" si="40"/>
        <v>0</v>
      </c>
      <c r="O384" s="262" t="str">
        <f t="shared" si="41"/>
        <v>IN</v>
      </c>
      <c r="P384" s="75"/>
    </row>
    <row r="385" spans="1:16" ht="49.2" customHeight="1">
      <c r="A385" s="72">
        <f t="shared" si="37"/>
        <v>378</v>
      </c>
      <c r="B385" s="259" t="s">
        <v>2733</v>
      </c>
      <c r="C385" s="259">
        <v>0</v>
      </c>
      <c r="E385" s="259" t="s">
        <v>2812</v>
      </c>
      <c r="F385" s="250" t="s">
        <v>2872</v>
      </c>
      <c r="I385" s="284">
        <v>46074</v>
      </c>
      <c r="J385" s="108"/>
      <c r="K385" s="264" t="s">
        <v>2367</v>
      </c>
      <c r="L385" s="260" t="str">
        <f t="shared" si="38"/>
        <v>PENDING</v>
      </c>
      <c r="M385" s="261">
        <f t="shared" ca="1" si="39"/>
        <v>40</v>
      </c>
      <c r="N385" s="261">
        <f t="shared" ca="1" si="40"/>
        <v>0</v>
      </c>
      <c r="O385" s="262" t="str">
        <f t="shared" si="41"/>
        <v>IN</v>
      </c>
      <c r="P385" s="75"/>
    </row>
    <row r="386" spans="1:16" ht="49.2" customHeight="1">
      <c r="A386" s="223">
        <f t="shared" si="37"/>
        <v>379</v>
      </c>
      <c r="B386" s="259" t="s">
        <v>2734</v>
      </c>
      <c r="C386" s="259">
        <v>0</v>
      </c>
      <c r="E386" s="259" t="s">
        <v>2814</v>
      </c>
      <c r="F386" s="250" t="s">
        <v>2873</v>
      </c>
      <c r="I386" s="284">
        <v>46074</v>
      </c>
      <c r="J386" s="108"/>
      <c r="K386" s="264" t="s">
        <v>2367</v>
      </c>
      <c r="L386" s="260" t="str">
        <f t="shared" si="38"/>
        <v>PENDING</v>
      </c>
      <c r="M386" s="261">
        <f t="shared" ca="1" si="39"/>
        <v>40</v>
      </c>
      <c r="N386" s="261">
        <f t="shared" ca="1" si="40"/>
        <v>0</v>
      </c>
      <c r="O386" s="262" t="str">
        <f t="shared" si="41"/>
        <v>IN</v>
      </c>
      <c r="P386" s="75"/>
    </row>
    <row r="387" spans="1:16" ht="49.2" customHeight="1">
      <c r="A387" s="72">
        <f t="shared" si="37"/>
        <v>380</v>
      </c>
      <c r="B387" s="259" t="s">
        <v>2735</v>
      </c>
      <c r="C387" s="259">
        <v>0</v>
      </c>
      <c r="E387" s="259" t="s">
        <v>2816</v>
      </c>
      <c r="F387" s="250" t="s">
        <v>2874</v>
      </c>
      <c r="I387" s="284">
        <v>46074</v>
      </c>
      <c r="J387" s="108"/>
      <c r="K387" s="264" t="s">
        <v>2367</v>
      </c>
      <c r="L387" s="260" t="str">
        <f t="shared" si="38"/>
        <v>PENDING</v>
      </c>
      <c r="M387" s="261">
        <f t="shared" ca="1" si="39"/>
        <v>40</v>
      </c>
      <c r="N387" s="261">
        <f t="shared" ca="1" si="40"/>
        <v>0</v>
      </c>
      <c r="O387" s="262" t="str">
        <f t="shared" si="41"/>
        <v>IN</v>
      </c>
      <c r="P387" s="75"/>
    </row>
    <row r="388" spans="1:16" ht="49.2" customHeight="1">
      <c r="A388" s="72">
        <f t="shared" si="37"/>
        <v>381</v>
      </c>
      <c r="B388" s="259" t="s">
        <v>2736</v>
      </c>
      <c r="C388" s="259">
        <v>0</v>
      </c>
      <c r="E388" s="259" t="s">
        <v>2818</v>
      </c>
      <c r="F388" s="250" t="s">
        <v>2875</v>
      </c>
      <c r="I388" s="284">
        <v>46074</v>
      </c>
      <c r="J388" s="108"/>
      <c r="K388" s="264" t="s">
        <v>2367</v>
      </c>
      <c r="L388" s="260" t="str">
        <f t="shared" si="38"/>
        <v>PENDING</v>
      </c>
      <c r="M388" s="261">
        <f t="shared" ca="1" si="39"/>
        <v>40</v>
      </c>
      <c r="N388" s="261">
        <f t="shared" ca="1" si="40"/>
        <v>0</v>
      </c>
      <c r="O388" s="262" t="str">
        <f t="shared" si="41"/>
        <v>IN</v>
      </c>
      <c r="P388" s="75"/>
    </row>
    <row r="389" spans="1:16" ht="49.2" customHeight="1">
      <c r="A389" s="72">
        <f t="shared" si="37"/>
        <v>382</v>
      </c>
      <c r="B389" s="259" t="s">
        <v>2737</v>
      </c>
      <c r="C389" s="259">
        <v>0</v>
      </c>
      <c r="E389" s="259" t="s">
        <v>2820</v>
      </c>
      <c r="F389" s="250" t="s">
        <v>2876</v>
      </c>
      <c r="I389" s="284">
        <v>46074</v>
      </c>
      <c r="J389" s="108"/>
      <c r="K389" s="264" t="s">
        <v>2367</v>
      </c>
      <c r="L389" s="260" t="str">
        <f t="shared" si="38"/>
        <v>PENDING</v>
      </c>
      <c r="M389" s="261">
        <f t="shared" ca="1" si="39"/>
        <v>40</v>
      </c>
      <c r="N389" s="261">
        <f t="shared" ca="1" si="40"/>
        <v>0</v>
      </c>
      <c r="O389" s="262" t="str">
        <f t="shared" si="41"/>
        <v>IN</v>
      </c>
      <c r="P389" s="75"/>
    </row>
    <row r="390" spans="1:16" ht="49.2" customHeight="1">
      <c r="A390" s="72">
        <f t="shared" si="37"/>
        <v>383</v>
      </c>
      <c r="B390" s="259" t="s">
        <v>2738</v>
      </c>
      <c r="C390" s="259">
        <v>0</v>
      </c>
      <c r="E390" s="259" t="s">
        <v>2822</v>
      </c>
      <c r="F390" s="250" t="s">
        <v>2877</v>
      </c>
      <c r="I390" s="284">
        <v>46074</v>
      </c>
      <c r="J390" s="108"/>
      <c r="K390" s="264" t="s">
        <v>2367</v>
      </c>
      <c r="L390" s="260" t="str">
        <f t="shared" si="38"/>
        <v>PENDING</v>
      </c>
      <c r="M390" s="261">
        <f t="shared" ca="1" si="39"/>
        <v>40</v>
      </c>
      <c r="N390" s="261">
        <f t="shared" ca="1" si="40"/>
        <v>0</v>
      </c>
      <c r="O390" s="262" t="str">
        <f t="shared" si="41"/>
        <v>IN</v>
      </c>
      <c r="P390" s="75"/>
    </row>
    <row r="391" spans="1:16" ht="49.2" customHeight="1">
      <c r="A391" s="72">
        <f t="shared" si="37"/>
        <v>384</v>
      </c>
      <c r="B391" s="259" t="s">
        <v>2739</v>
      </c>
      <c r="C391" s="259">
        <v>0</v>
      </c>
      <c r="E391" s="259" t="s">
        <v>2824</v>
      </c>
      <c r="F391" s="250" t="s">
        <v>2878</v>
      </c>
      <c r="I391" s="284">
        <v>46074</v>
      </c>
      <c r="J391" s="108"/>
      <c r="K391" s="264" t="s">
        <v>2367</v>
      </c>
      <c r="L391" s="260" t="str">
        <f t="shared" ref="L391:L394" si="42">IF(K391="UR","PENDING",IF(K391="CC","OPEN","CLOSED"))</f>
        <v>PENDING</v>
      </c>
      <c r="M391" s="261">
        <f t="shared" ref="M391:M394" ca="1" si="43">IF(J391="",TODAY()-I391,J391-I391)</f>
        <v>40</v>
      </c>
      <c r="N391" s="261">
        <f t="shared" ref="N391:N394" ca="1" si="44">IF(P391="",0,(IF(J391="",TODAY()-P391,IF(J391-P391&gt;0,J391-P391,0))))</f>
        <v>0</v>
      </c>
      <c r="O391" s="262" t="str">
        <f t="shared" ref="O391:O394" si="45">HYPERLINK(CONCATENATE("Project Name\01- Inspection Request - IR\STR\",B391,"-",C391,".PDF"),"IN")</f>
        <v>IN</v>
      </c>
      <c r="P391" s="75"/>
    </row>
    <row r="392" spans="1:16" ht="49.2" customHeight="1">
      <c r="A392" s="72">
        <f t="shared" ref="A392:A455" si="46">ROW(A385)</f>
        <v>385</v>
      </c>
      <c r="B392" s="259" t="s">
        <v>2740</v>
      </c>
      <c r="C392" s="259">
        <v>0</v>
      </c>
      <c r="E392" s="259" t="s">
        <v>2826</v>
      </c>
      <c r="F392" s="250" t="s">
        <v>2879</v>
      </c>
      <c r="I392" s="284">
        <v>46074</v>
      </c>
      <c r="J392" s="108"/>
      <c r="K392" s="264" t="s">
        <v>2367</v>
      </c>
      <c r="L392" s="260" t="str">
        <f t="shared" si="42"/>
        <v>PENDING</v>
      </c>
      <c r="M392" s="261">
        <f t="shared" ca="1" si="43"/>
        <v>40</v>
      </c>
      <c r="N392" s="261">
        <f t="shared" ca="1" si="44"/>
        <v>0</v>
      </c>
      <c r="O392" s="262" t="str">
        <f t="shared" si="45"/>
        <v>IN</v>
      </c>
      <c r="P392" s="75"/>
    </row>
    <row r="393" spans="1:16" ht="49.2" customHeight="1">
      <c r="A393" s="72">
        <f t="shared" si="46"/>
        <v>386</v>
      </c>
      <c r="B393" s="259" t="s">
        <v>2741</v>
      </c>
      <c r="C393" s="259">
        <v>0</v>
      </c>
      <c r="E393" s="259" t="s">
        <v>2828</v>
      </c>
      <c r="F393" s="250" t="s">
        <v>2880</v>
      </c>
      <c r="I393" s="284">
        <v>46074</v>
      </c>
      <c r="J393" s="108"/>
      <c r="K393" s="264" t="s">
        <v>2367</v>
      </c>
      <c r="L393" s="260" t="str">
        <f t="shared" si="42"/>
        <v>PENDING</v>
      </c>
      <c r="M393" s="261">
        <f t="shared" ca="1" si="43"/>
        <v>40</v>
      </c>
      <c r="N393" s="261">
        <f t="shared" ca="1" si="44"/>
        <v>0</v>
      </c>
      <c r="O393" s="262" t="str">
        <f t="shared" si="45"/>
        <v>IN</v>
      </c>
      <c r="P393" s="75"/>
    </row>
    <row r="394" spans="1:16" ht="49.2" customHeight="1">
      <c r="A394" s="72">
        <f t="shared" si="46"/>
        <v>387</v>
      </c>
      <c r="B394" s="259" t="s">
        <v>2742</v>
      </c>
      <c r="C394" s="259">
        <v>0</v>
      </c>
      <c r="E394" s="259" t="s">
        <v>2830</v>
      </c>
      <c r="F394" s="250" t="s">
        <v>2881</v>
      </c>
      <c r="I394" s="284">
        <v>46074</v>
      </c>
      <c r="J394" s="108"/>
      <c r="K394" s="264" t="s">
        <v>2367</v>
      </c>
      <c r="L394" s="260" t="str">
        <f t="shared" si="42"/>
        <v>PENDING</v>
      </c>
      <c r="M394" s="261">
        <f t="shared" ca="1" si="43"/>
        <v>40</v>
      </c>
      <c r="N394" s="261">
        <f t="shared" ca="1" si="44"/>
        <v>0</v>
      </c>
      <c r="O394" s="262" t="str">
        <f t="shared" si="45"/>
        <v>IN</v>
      </c>
      <c r="P394" s="75"/>
    </row>
    <row r="395" spans="1:16" ht="49.2" customHeight="1">
      <c r="A395" s="223">
        <f t="shared" si="46"/>
        <v>388</v>
      </c>
      <c r="B395" s="259" t="s">
        <v>2743</v>
      </c>
      <c r="C395" s="259">
        <v>0</v>
      </c>
      <c r="E395" s="259" t="s">
        <v>2832</v>
      </c>
      <c r="F395" s="250" t="s">
        <v>2882</v>
      </c>
      <c r="I395" s="284">
        <v>46074</v>
      </c>
      <c r="J395" s="108"/>
      <c r="K395" s="264" t="s">
        <v>2367</v>
      </c>
      <c r="L395" s="260" t="str">
        <f t="shared" ref="L395:L458" si="47">IF(K395="UR","PENDING",IF(K395="CC","OPEN","CLOSED"))</f>
        <v>PENDING</v>
      </c>
      <c r="M395" s="261">
        <f t="shared" ref="M395:M457" ca="1" si="48">IF(J395="",TODAY()-I395,J395-I395)</f>
        <v>40</v>
      </c>
      <c r="N395" s="261">
        <f t="shared" ref="N395:N458" ca="1" si="49">IF(P395="",0,(IF(J395="",TODAY()-P395,IF(J395-P395&gt;0,J395-P395,0))))</f>
        <v>0</v>
      </c>
      <c r="O395" s="262" t="str">
        <f t="shared" ref="O395:O458" si="50">HYPERLINK(CONCATENATE("Project Name\01- Inspection Request - IR\STR\",B395,"-",C395,".PDF"),"IN")</f>
        <v>IN</v>
      </c>
      <c r="P395" s="75"/>
    </row>
    <row r="396" spans="1:16" ht="49.2" customHeight="1">
      <c r="A396" s="72">
        <f t="shared" si="46"/>
        <v>389</v>
      </c>
      <c r="B396" s="259" t="s">
        <v>2744</v>
      </c>
      <c r="C396" s="259">
        <v>0</v>
      </c>
      <c r="E396" s="259" t="s">
        <v>2834</v>
      </c>
      <c r="F396" s="250" t="s">
        <v>2883</v>
      </c>
      <c r="I396" s="284">
        <v>46074</v>
      </c>
      <c r="J396" s="108"/>
      <c r="K396" s="264" t="s">
        <v>2367</v>
      </c>
      <c r="L396" s="260" t="str">
        <f t="shared" si="47"/>
        <v>PENDING</v>
      </c>
      <c r="M396" s="261">
        <f t="shared" ca="1" si="48"/>
        <v>40</v>
      </c>
      <c r="N396" s="261">
        <f t="shared" ca="1" si="49"/>
        <v>0</v>
      </c>
      <c r="O396" s="262" t="str">
        <f t="shared" si="50"/>
        <v>IN</v>
      </c>
      <c r="P396" s="75"/>
    </row>
    <row r="397" spans="1:16" ht="49.2" customHeight="1">
      <c r="A397" s="72">
        <f t="shared" si="46"/>
        <v>390</v>
      </c>
      <c r="B397" s="259" t="s">
        <v>2745</v>
      </c>
      <c r="C397" s="259">
        <v>0</v>
      </c>
      <c r="E397" s="259" t="s">
        <v>2836</v>
      </c>
      <c r="F397" s="250" t="s">
        <v>2884</v>
      </c>
      <c r="I397" s="284">
        <v>46074</v>
      </c>
      <c r="J397" s="108"/>
      <c r="K397" s="264" t="s">
        <v>2367</v>
      </c>
      <c r="L397" s="260" t="str">
        <f t="shared" si="47"/>
        <v>PENDING</v>
      </c>
      <c r="M397" s="261">
        <f t="shared" ca="1" si="48"/>
        <v>40</v>
      </c>
      <c r="N397" s="261">
        <f t="shared" ca="1" si="49"/>
        <v>0</v>
      </c>
      <c r="O397" s="262" t="str">
        <f t="shared" si="50"/>
        <v>IN</v>
      </c>
      <c r="P397" s="75"/>
    </row>
    <row r="398" spans="1:16" ht="49.2" customHeight="1">
      <c r="A398" s="72">
        <f t="shared" si="46"/>
        <v>391</v>
      </c>
      <c r="B398" s="259" t="s">
        <v>2746</v>
      </c>
      <c r="C398" s="259">
        <v>0</v>
      </c>
      <c r="E398" s="259" t="s">
        <v>2838</v>
      </c>
      <c r="F398" s="250" t="s">
        <v>2885</v>
      </c>
      <c r="I398" s="284">
        <v>46074</v>
      </c>
      <c r="J398" s="108"/>
      <c r="K398" s="264" t="s">
        <v>2367</v>
      </c>
      <c r="L398" s="260" t="str">
        <f t="shared" si="47"/>
        <v>PENDING</v>
      </c>
      <c r="M398" s="261">
        <f t="shared" ca="1" si="48"/>
        <v>40</v>
      </c>
      <c r="N398" s="261">
        <f t="shared" ca="1" si="49"/>
        <v>0</v>
      </c>
      <c r="O398" s="262" t="str">
        <f t="shared" si="50"/>
        <v>IN</v>
      </c>
      <c r="P398" s="75"/>
    </row>
    <row r="399" spans="1:16" ht="49.2" customHeight="1">
      <c r="A399" s="72">
        <f t="shared" si="46"/>
        <v>392</v>
      </c>
      <c r="B399" s="259" t="s">
        <v>2747</v>
      </c>
      <c r="C399" s="259">
        <v>0</v>
      </c>
      <c r="E399" s="259" t="s">
        <v>2840</v>
      </c>
      <c r="F399" s="250" t="s">
        <v>2886</v>
      </c>
      <c r="I399" s="284">
        <v>46074</v>
      </c>
      <c r="J399" s="108"/>
      <c r="K399" s="264" t="s">
        <v>2367</v>
      </c>
      <c r="L399" s="260" t="str">
        <f t="shared" si="47"/>
        <v>PENDING</v>
      </c>
      <c r="M399" s="261">
        <f t="shared" ca="1" si="48"/>
        <v>40</v>
      </c>
      <c r="N399" s="261">
        <f t="shared" ca="1" si="49"/>
        <v>0</v>
      </c>
      <c r="O399" s="262" t="str">
        <f t="shared" si="50"/>
        <v>IN</v>
      </c>
      <c r="P399" s="75"/>
    </row>
    <row r="400" spans="1:16" ht="49.2" customHeight="1">
      <c r="A400" s="72">
        <f t="shared" si="46"/>
        <v>393</v>
      </c>
      <c r="B400" s="259" t="s">
        <v>2748</v>
      </c>
      <c r="C400" s="259">
        <v>0</v>
      </c>
      <c r="E400" s="259" t="s">
        <v>2842</v>
      </c>
      <c r="F400" s="250" t="s">
        <v>2887</v>
      </c>
      <c r="I400" s="284">
        <v>46074</v>
      </c>
      <c r="J400" s="108"/>
      <c r="K400" s="264" t="s">
        <v>2367</v>
      </c>
      <c r="L400" s="260" t="str">
        <f t="shared" si="47"/>
        <v>PENDING</v>
      </c>
      <c r="M400" s="261">
        <f t="shared" ca="1" si="48"/>
        <v>40</v>
      </c>
      <c r="N400" s="261">
        <f t="shared" ca="1" si="49"/>
        <v>0</v>
      </c>
      <c r="O400" s="262" t="str">
        <f t="shared" si="50"/>
        <v>IN</v>
      </c>
      <c r="P400" s="75"/>
    </row>
    <row r="401" spans="1:16" ht="49.2" customHeight="1">
      <c r="A401" s="72">
        <f t="shared" si="46"/>
        <v>394</v>
      </c>
      <c r="B401" s="259" t="s">
        <v>2749</v>
      </c>
      <c r="C401" s="259">
        <v>0</v>
      </c>
      <c r="E401" s="259" t="s">
        <v>2844</v>
      </c>
      <c r="F401" s="250" t="s">
        <v>2888</v>
      </c>
      <c r="I401" s="284">
        <v>46074</v>
      </c>
      <c r="J401" s="108"/>
      <c r="K401" s="264" t="s">
        <v>2367</v>
      </c>
      <c r="L401" s="260" t="str">
        <f t="shared" si="47"/>
        <v>PENDING</v>
      </c>
      <c r="M401" s="261">
        <f t="shared" ca="1" si="48"/>
        <v>40</v>
      </c>
      <c r="N401" s="261">
        <f t="shared" ca="1" si="49"/>
        <v>0</v>
      </c>
      <c r="O401" s="262" t="str">
        <f t="shared" si="50"/>
        <v>IN</v>
      </c>
      <c r="P401" s="75"/>
    </row>
    <row r="402" spans="1:16" ht="49.2" customHeight="1">
      <c r="A402" s="72">
        <f t="shared" si="46"/>
        <v>395</v>
      </c>
      <c r="B402" s="259" t="s">
        <v>2750</v>
      </c>
      <c r="C402" s="259">
        <v>0</v>
      </c>
      <c r="E402" s="259" t="s">
        <v>2846</v>
      </c>
      <c r="F402" s="250" t="s">
        <v>2889</v>
      </c>
      <c r="I402" s="284">
        <v>46074</v>
      </c>
      <c r="J402" s="108"/>
      <c r="K402" s="264" t="s">
        <v>2367</v>
      </c>
      <c r="L402" s="260" t="str">
        <f t="shared" si="47"/>
        <v>PENDING</v>
      </c>
      <c r="M402" s="261">
        <f t="shared" ca="1" si="48"/>
        <v>40</v>
      </c>
      <c r="N402" s="261">
        <f t="shared" ca="1" si="49"/>
        <v>0</v>
      </c>
      <c r="O402" s="262" t="str">
        <f t="shared" si="50"/>
        <v>IN</v>
      </c>
      <c r="P402" s="75"/>
    </row>
    <row r="403" spans="1:16" ht="49.2" customHeight="1">
      <c r="A403" s="72">
        <f t="shared" si="46"/>
        <v>396</v>
      </c>
      <c r="B403" s="259" t="s">
        <v>2751</v>
      </c>
      <c r="C403" s="259">
        <v>0</v>
      </c>
      <c r="E403" s="259" t="s">
        <v>2848</v>
      </c>
      <c r="F403" s="250" t="s">
        <v>2890</v>
      </c>
      <c r="I403" s="284">
        <v>46074</v>
      </c>
      <c r="J403" s="108"/>
      <c r="K403" s="264" t="s">
        <v>2367</v>
      </c>
      <c r="L403" s="260" t="str">
        <f t="shared" si="47"/>
        <v>PENDING</v>
      </c>
      <c r="M403" s="261">
        <f t="shared" ca="1" si="48"/>
        <v>40</v>
      </c>
      <c r="N403" s="261">
        <f t="shared" ca="1" si="49"/>
        <v>0</v>
      </c>
      <c r="O403" s="262" t="str">
        <f t="shared" si="50"/>
        <v>IN</v>
      </c>
      <c r="P403" s="75"/>
    </row>
    <row r="404" spans="1:16" ht="49.2" customHeight="1">
      <c r="A404" s="223">
        <f t="shared" si="46"/>
        <v>397</v>
      </c>
      <c r="B404" s="259" t="s">
        <v>2752</v>
      </c>
      <c r="C404" s="259">
        <v>0</v>
      </c>
      <c r="E404" s="259" t="s">
        <v>2808</v>
      </c>
      <c r="F404" s="250" t="s">
        <v>2891</v>
      </c>
      <c r="I404" s="284">
        <v>46074</v>
      </c>
      <c r="J404" s="108"/>
      <c r="K404" s="264" t="s">
        <v>2367</v>
      </c>
      <c r="L404" s="260" t="str">
        <f t="shared" si="47"/>
        <v>PENDING</v>
      </c>
      <c r="M404" s="261">
        <f t="shared" ca="1" si="48"/>
        <v>40</v>
      </c>
      <c r="N404" s="261">
        <f t="shared" ca="1" si="49"/>
        <v>0</v>
      </c>
      <c r="O404" s="262" t="str">
        <f t="shared" si="50"/>
        <v>IN</v>
      </c>
      <c r="P404" s="75"/>
    </row>
    <row r="405" spans="1:16" ht="49.2" customHeight="1">
      <c r="A405" s="72">
        <f t="shared" si="46"/>
        <v>398</v>
      </c>
      <c r="B405" s="259" t="s">
        <v>2753</v>
      </c>
      <c r="C405" s="259">
        <v>0</v>
      </c>
      <c r="E405" s="259" t="s">
        <v>2892</v>
      </c>
      <c r="F405" s="250" t="s">
        <v>2893</v>
      </c>
      <c r="I405" s="284">
        <v>46074</v>
      </c>
      <c r="J405" s="108"/>
      <c r="K405" s="264" t="s">
        <v>2367</v>
      </c>
      <c r="L405" s="260" t="str">
        <f t="shared" si="47"/>
        <v>PENDING</v>
      </c>
      <c r="M405" s="261">
        <f t="shared" ca="1" si="48"/>
        <v>40</v>
      </c>
      <c r="N405" s="261">
        <f t="shared" ca="1" si="49"/>
        <v>0</v>
      </c>
      <c r="O405" s="262" t="str">
        <f t="shared" si="50"/>
        <v>IN</v>
      </c>
      <c r="P405" s="75"/>
    </row>
    <row r="406" spans="1:16" ht="49.2" customHeight="1">
      <c r="A406" s="72">
        <f t="shared" si="46"/>
        <v>399</v>
      </c>
      <c r="B406" s="259" t="s">
        <v>2754</v>
      </c>
      <c r="C406" s="259">
        <v>0</v>
      </c>
      <c r="E406" s="259" t="s">
        <v>2894</v>
      </c>
      <c r="F406" s="250" t="s">
        <v>2895</v>
      </c>
      <c r="I406" s="284">
        <v>46074</v>
      </c>
      <c r="J406" s="108"/>
      <c r="K406" s="264" t="s">
        <v>2367</v>
      </c>
      <c r="L406" s="260" t="str">
        <f t="shared" si="47"/>
        <v>PENDING</v>
      </c>
      <c r="M406" s="261">
        <f t="shared" ca="1" si="48"/>
        <v>40</v>
      </c>
      <c r="N406" s="261">
        <f t="shared" ca="1" si="49"/>
        <v>0</v>
      </c>
      <c r="O406" s="262" t="str">
        <f t="shared" si="50"/>
        <v>IN</v>
      </c>
      <c r="P406" s="75"/>
    </row>
    <row r="407" spans="1:16" ht="49.2" customHeight="1">
      <c r="A407" s="72">
        <f t="shared" si="46"/>
        <v>400</v>
      </c>
      <c r="B407" s="259" t="s">
        <v>2755</v>
      </c>
      <c r="C407" s="259">
        <v>0</v>
      </c>
      <c r="E407" s="259" t="s">
        <v>2896</v>
      </c>
      <c r="F407" s="250" t="s">
        <v>2897</v>
      </c>
      <c r="I407" s="284">
        <v>46074</v>
      </c>
      <c r="J407" s="108"/>
      <c r="K407" s="264" t="s">
        <v>2367</v>
      </c>
      <c r="L407" s="260" t="str">
        <f t="shared" si="47"/>
        <v>PENDING</v>
      </c>
      <c r="M407" s="261">
        <f t="shared" ca="1" si="48"/>
        <v>40</v>
      </c>
      <c r="N407" s="261">
        <f t="shared" ca="1" si="49"/>
        <v>0</v>
      </c>
      <c r="O407" s="262" t="str">
        <f t="shared" si="50"/>
        <v>IN</v>
      </c>
      <c r="P407" s="75"/>
    </row>
    <row r="408" spans="1:16" ht="49.2" customHeight="1">
      <c r="A408" s="72">
        <f t="shared" si="46"/>
        <v>401</v>
      </c>
      <c r="B408" s="259" t="s">
        <v>2756</v>
      </c>
      <c r="C408" s="259">
        <v>0</v>
      </c>
      <c r="E408" s="259" t="s">
        <v>2898</v>
      </c>
      <c r="F408" s="250" t="s">
        <v>2899</v>
      </c>
      <c r="I408" s="284">
        <v>46074</v>
      </c>
      <c r="J408" s="108"/>
      <c r="K408" s="264" t="s">
        <v>2367</v>
      </c>
      <c r="L408" s="260" t="str">
        <f t="shared" si="47"/>
        <v>PENDING</v>
      </c>
      <c r="M408" s="261">
        <f t="shared" ca="1" si="48"/>
        <v>40</v>
      </c>
      <c r="N408" s="261">
        <f t="shared" ca="1" si="49"/>
        <v>0</v>
      </c>
      <c r="O408" s="262" t="str">
        <f t="shared" si="50"/>
        <v>IN</v>
      </c>
      <c r="P408" s="75"/>
    </row>
    <row r="409" spans="1:16" ht="49.2" customHeight="1">
      <c r="A409" s="72">
        <f t="shared" si="46"/>
        <v>402</v>
      </c>
      <c r="B409" s="259" t="s">
        <v>2757</v>
      </c>
      <c r="C409" s="259">
        <v>0</v>
      </c>
      <c r="E409" s="259" t="s">
        <v>2900</v>
      </c>
      <c r="F409" s="250" t="s">
        <v>2901</v>
      </c>
      <c r="I409" s="284">
        <v>46074</v>
      </c>
      <c r="J409" s="108"/>
      <c r="K409" s="264" t="s">
        <v>2367</v>
      </c>
      <c r="L409" s="260" t="str">
        <f t="shared" si="47"/>
        <v>PENDING</v>
      </c>
      <c r="M409" s="261">
        <f t="shared" ca="1" si="48"/>
        <v>40</v>
      </c>
      <c r="N409" s="261">
        <f t="shared" ca="1" si="49"/>
        <v>0</v>
      </c>
      <c r="O409" s="262" t="str">
        <f t="shared" si="50"/>
        <v>IN</v>
      </c>
      <c r="P409" s="75"/>
    </row>
    <row r="410" spans="1:16" ht="49.2" customHeight="1">
      <c r="A410" s="72">
        <f t="shared" si="46"/>
        <v>403</v>
      </c>
      <c r="B410" s="259" t="s">
        <v>2758</v>
      </c>
      <c r="C410" s="259">
        <v>0</v>
      </c>
      <c r="E410" s="259" t="s">
        <v>2902</v>
      </c>
      <c r="F410" s="250" t="s">
        <v>2903</v>
      </c>
      <c r="I410" s="284">
        <v>46074</v>
      </c>
      <c r="J410" s="108"/>
      <c r="K410" s="264" t="s">
        <v>2367</v>
      </c>
      <c r="L410" s="260" t="str">
        <f t="shared" si="47"/>
        <v>PENDING</v>
      </c>
      <c r="M410" s="261">
        <f t="shared" ca="1" si="48"/>
        <v>40</v>
      </c>
      <c r="N410" s="261">
        <f t="shared" ca="1" si="49"/>
        <v>0</v>
      </c>
      <c r="O410" s="262" t="str">
        <f t="shared" si="50"/>
        <v>IN</v>
      </c>
      <c r="P410" s="75"/>
    </row>
    <row r="411" spans="1:16" ht="49.2" customHeight="1">
      <c r="A411" s="72">
        <f t="shared" si="46"/>
        <v>404</v>
      </c>
      <c r="B411" s="259" t="s">
        <v>2759</v>
      </c>
      <c r="C411" s="259">
        <v>0</v>
      </c>
      <c r="E411" s="259" t="s">
        <v>2904</v>
      </c>
      <c r="F411" s="250" t="s">
        <v>2905</v>
      </c>
      <c r="I411" s="284">
        <v>46074</v>
      </c>
      <c r="J411" s="108"/>
      <c r="K411" s="264" t="s">
        <v>2367</v>
      </c>
      <c r="L411" s="260" t="str">
        <f t="shared" si="47"/>
        <v>PENDING</v>
      </c>
      <c r="M411" s="261">
        <f t="shared" ca="1" si="48"/>
        <v>40</v>
      </c>
      <c r="N411" s="261">
        <f t="shared" ca="1" si="49"/>
        <v>0</v>
      </c>
      <c r="O411" s="262" t="str">
        <f t="shared" si="50"/>
        <v>IN</v>
      </c>
      <c r="P411" s="75"/>
    </row>
    <row r="412" spans="1:16" ht="49.2" customHeight="1">
      <c r="A412" s="72">
        <f t="shared" si="46"/>
        <v>405</v>
      </c>
      <c r="B412" s="259" t="s">
        <v>2760</v>
      </c>
      <c r="C412" s="259">
        <v>0</v>
      </c>
      <c r="E412" s="259" t="s">
        <v>2906</v>
      </c>
      <c r="F412" s="250" t="s">
        <v>2907</v>
      </c>
      <c r="I412" s="284">
        <v>46074</v>
      </c>
      <c r="J412" s="108"/>
      <c r="K412" s="264" t="s">
        <v>2367</v>
      </c>
      <c r="L412" s="260" t="str">
        <f t="shared" si="47"/>
        <v>PENDING</v>
      </c>
      <c r="M412" s="261">
        <f t="shared" ca="1" si="48"/>
        <v>40</v>
      </c>
      <c r="N412" s="261">
        <f t="shared" ca="1" si="49"/>
        <v>0</v>
      </c>
      <c r="O412" s="262" t="str">
        <f t="shared" si="50"/>
        <v>IN</v>
      </c>
      <c r="P412" s="75"/>
    </row>
    <row r="413" spans="1:16" ht="49.2" customHeight="1">
      <c r="A413" s="223">
        <f t="shared" si="46"/>
        <v>406</v>
      </c>
      <c r="B413" s="259" t="s">
        <v>2761</v>
      </c>
      <c r="C413" s="259">
        <v>0</v>
      </c>
      <c r="E413" s="259" t="s">
        <v>2908</v>
      </c>
      <c r="F413" s="250" t="s">
        <v>2909</v>
      </c>
      <c r="I413" s="284">
        <v>46074</v>
      </c>
      <c r="J413" s="108"/>
      <c r="K413" s="264" t="s">
        <v>2367</v>
      </c>
      <c r="L413" s="260" t="str">
        <f t="shared" si="47"/>
        <v>PENDING</v>
      </c>
      <c r="M413" s="261">
        <f t="shared" ca="1" si="48"/>
        <v>40</v>
      </c>
      <c r="N413" s="261">
        <f t="shared" ca="1" si="49"/>
        <v>0</v>
      </c>
      <c r="O413" s="262" t="str">
        <f t="shared" si="50"/>
        <v>IN</v>
      </c>
      <c r="P413" s="75"/>
    </row>
    <row r="414" spans="1:16" ht="49.2" customHeight="1">
      <c r="A414" s="72">
        <f t="shared" si="46"/>
        <v>407</v>
      </c>
      <c r="B414" s="259" t="s">
        <v>2762</v>
      </c>
      <c r="C414" s="259">
        <v>0</v>
      </c>
      <c r="E414" s="259" t="s">
        <v>2910</v>
      </c>
      <c r="F414" s="250" t="s">
        <v>2911</v>
      </c>
      <c r="I414" s="284">
        <v>46074</v>
      </c>
      <c r="J414" s="108"/>
      <c r="K414" s="264" t="s">
        <v>2367</v>
      </c>
      <c r="L414" s="260" t="str">
        <f t="shared" si="47"/>
        <v>PENDING</v>
      </c>
      <c r="M414" s="261">
        <f t="shared" ca="1" si="48"/>
        <v>40</v>
      </c>
      <c r="N414" s="261">
        <f t="shared" ca="1" si="49"/>
        <v>0</v>
      </c>
      <c r="O414" s="262" t="str">
        <f t="shared" si="50"/>
        <v>IN</v>
      </c>
      <c r="P414" s="75"/>
    </row>
    <row r="415" spans="1:16" ht="49.2" customHeight="1">
      <c r="A415" s="72">
        <f t="shared" si="46"/>
        <v>408</v>
      </c>
      <c r="B415" s="259" t="s">
        <v>2763</v>
      </c>
      <c r="C415" s="259">
        <v>0</v>
      </c>
      <c r="E415" s="259" t="s">
        <v>2912</v>
      </c>
      <c r="F415" s="250" t="s">
        <v>2913</v>
      </c>
      <c r="I415" s="284">
        <v>46074</v>
      </c>
      <c r="J415" s="108"/>
      <c r="K415" s="264" t="s">
        <v>2367</v>
      </c>
      <c r="L415" s="260" t="str">
        <f t="shared" si="47"/>
        <v>PENDING</v>
      </c>
      <c r="M415" s="261">
        <f t="shared" ca="1" si="48"/>
        <v>40</v>
      </c>
      <c r="N415" s="261">
        <f t="shared" ca="1" si="49"/>
        <v>0</v>
      </c>
      <c r="O415" s="262" t="str">
        <f t="shared" si="50"/>
        <v>IN</v>
      </c>
      <c r="P415" s="75"/>
    </row>
    <row r="416" spans="1:16" ht="49.2" customHeight="1">
      <c r="A416" s="72">
        <f t="shared" si="46"/>
        <v>409</v>
      </c>
      <c r="B416" s="259" t="s">
        <v>2764</v>
      </c>
      <c r="C416" s="259">
        <v>0</v>
      </c>
      <c r="E416" s="259" t="s">
        <v>2914</v>
      </c>
      <c r="F416" s="250" t="s">
        <v>2915</v>
      </c>
      <c r="I416" s="284">
        <v>46074</v>
      </c>
      <c r="J416" s="108"/>
      <c r="K416" s="264" t="s">
        <v>2367</v>
      </c>
      <c r="L416" s="260" t="str">
        <f t="shared" si="47"/>
        <v>PENDING</v>
      </c>
      <c r="M416" s="261">
        <f t="shared" ca="1" si="48"/>
        <v>40</v>
      </c>
      <c r="N416" s="261">
        <f t="shared" ca="1" si="49"/>
        <v>0</v>
      </c>
      <c r="O416" s="262" t="str">
        <f t="shared" si="50"/>
        <v>IN</v>
      </c>
      <c r="P416" s="75"/>
    </row>
    <row r="417" spans="1:16" ht="49.2" customHeight="1">
      <c r="A417" s="72">
        <f t="shared" si="46"/>
        <v>410</v>
      </c>
      <c r="B417" s="259" t="s">
        <v>2765</v>
      </c>
      <c r="C417" s="259">
        <v>0</v>
      </c>
      <c r="E417" s="259" t="s">
        <v>2916</v>
      </c>
      <c r="F417" s="250" t="s">
        <v>2917</v>
      </c>
      <c r="I417" s="284">
        <v>46074</v>
      </c>
      <c r="J417" s="108"/>
      <c r="K417" s="264" t="s">
        <v>2367</v>
      </c>
      <c r="L417" s="260" t="str">
        <f t="shared" si="47"/>
        <v>PENDING</v>
      </c>
      <c r="M417" s="261">
        <f t="shared" ca="1" si="48"/>
        <v>40</v>
      </c>
      <c r="N417" s="261">
        <f t="shared" ca="1" si="49"/>
        <v>0</v>
      </c>
      <c r="O417" s="262" t="str">
        <f t="shared" si="50"/>
        <v>IN</v>
      </c>
      <c r="P417" s="75"/>
    </row>
    <row r="418" spans="1:16" ht="49.2" customHeight="1">
      <c r="A418" s="72">
        <f t="shared" si="46"/>
        <v>411</v>
      </c>
      <c r="B418" s="259" t="s">
        <v>2766</v>
      </c>
      <c r="C418" s="259">
        <v>0</v>
      </c>
      <c r="E418" s="259" t="s">
        <v>2918</v>
      </c>
      <c r="F418" s="250" t="s">
        <v>2919</v>
      </c>
      <c r="I418" s="284">
        <v>46074</v>
      </c>
      <c r="J418" s="108"/>
      <c r="K418" s="264" t="s">
        <v>2367</v>
      </c>
      <c r="L418" s="260" t="str">
        <f t="shared" si="47"/>
        <v>PENDING</v>
      </c>
      <c r="M418" s="261">
        <f t="shared" ca="1" si="48"/>
        <v>40</v>
      </c>
      <c r="N418" s="261">
        <f t="shared" ca="1" si="49"/>
        <v>0</v>
      </c>
      <c r="O418" s="262" t="str">
        <f t="shared" si="50"/>
        <v>IN</v>
      </c>
      <c r="P418" s="75"/>
    </row>
    <row r="419" spans="1:16" ht="49.2" customHeight="1">
      <c r="A419" s="72">
        <f t="shared" si="46"/>
        <v>412</v>
      </c>
      <c r="B419" s="259" t="s">
        <v>2767</v>
      </c>
      <c r="C419" s="259">
        <v>0</v>
      </c>
      <c r="E419" s="259" t="s">
        <v>2920</v>
      </c>
      <c r="F419" s="250" t="s">
        <v>2921</v>
      </c>
      <c r="I419" s="284">
        <v>46074</v>
      </c>
      <c r="J419" s="108"/>
      <c r="K419" s="264" t="s">
        <v>2367</v>
      </c>
      <c r="L419" s="260" t="str">
        <f t="shared" si="47"/>
        <v>PENDING</v>
      </c>
      <c r="M419" s="261">
        <f t="shared" ca="1" si="48"/>
        <v>40</v>
      </c>
      <c r="N419" s="261">
        <f t="shared" ca="1" si="49"/>
        <v>0</v>
      </c>
      <c r="O419" s="262" t="str">
        <f t="shared" si="50"/>
        <v>IN</v>
      </c>
      <c r="P419" s="75"/>
    </row>
    <row r="420" spans="1:16" ht="49.2" customHeight="1">
      <c r="A420" s="72">
        <f t="shared" si="46"/>
        <v>413</v>
      </c>
      <c r="B420" s="259" t="s">
        <v>2768</v>
      </c>
      <c r="C420" s="259">
        <v>0</v>
      </c>
      <c r="E420" s="259" t="s">
        <v>2922</v>
      </c>
      <c r="F420" s="250" t="s">
        <v>2923</v>
      </c>
      <c r="I420" s="284">
        <v>46074</v>
      </c>
      <c r="J420" s="108"/>
      <c r="K420" s="264" t="s">
        <v>2367</v>
      </c>
      <c r="L420" s="260" t="str">
        <f t="shared" si="47"/>
        <v>PENDING</v>
      </c>
      <c r="M420" s="261">
        <f t="shared" ca="1" si="48"/>
        <v>40</v>
      </c>
      <c r="N420" s="261">
        <f t="shared" ca="1" si="49"/>
        <v>0</v>
      </c>
      <c r="O420" s="262" t="str">
        <f t="shared" si="50"/>
        <v>IN</v>
      </c>
      <c r="P420" s="75"/>
    </row>
    <row r="421" spans="1:16" ht="49.2" customHeight="1">
      <c r="A421" s="72">
        <f t="shared" si="46"/>
        <v>414</v>
      </c>
      <c r="B421" s="259" t="s">
        <v>2769</v>
      </c>
      <c r="C421" s="259">
        <v>0</v>
      </c>
      <c r="E421" s="259" t="s">
        <v>2924</v>
      </c>
      <c r="F421" s="250" t="s">
        <v>2925</v>
      </c>
      <c r="I421" s="284">
        <v>46074</v>
      </c>
      <c r="J421" s="108"/>
      <c r="K421" s="264" t="s">
        <v>2367</v>
      </c>
      <c r="L421" s="260" t="str">
        <f t="shared" si="47"/>
        <v>PENDING</v>
      </c>
      <c r="M421" s="261">
        <f t="shared" ca="1" si="48"/>
        <v>40</v>
      </c>
      <c r="N421" s="261">
        <f t="shared" ca="1" si="49"/>
        <v>0</v>
      </c>
      <c r="O421" s="262" t="str">
        <f t="shared" si="50"/>
        <v>IN</v>
      </c>
      <c r="P421" s="75"/>
    </row>
    <row r="422" spans="1:16" ht="49.2" customHeight="1">
      <c r="A422" s="223">
        <f t="shared" si="46"/>
        <v>415</v>
      </c>
      <c r="B422" s="259" t="s">
        <v>2770</v>
      </c>
      <c r="C422" s="259">
        <v>0</v>
      </c>
      <c r="E422" s="259" t="s">
        <v>2926</v>
      </c>
      <c r="F422" s="250" t="s">
        <v>2927</v>
      </c>
      <c r="I422" s="284">
        <v>46074</v>
      </c>
      <c r="J422" s="108"/>
      <c r="K422" s="264" t="s">
        <v>2367</v>
      </c>
      <c r="L422" s="260" t="str">
        <f t="shared" si="47"/>
        <v>PENDING</v>
      </c>
      <c r="M422" s="261">
        <f t="shared" ca="1" si="48"/>
        <v>40</v>
      </c>
      <c r="N422" s="261">
        <f t="shared" ca="1" si="49"/>
        <v>0</v>
      </c>
      <c r="O422" s="262" t="str">
        <f t="shared" si="50"/>
        <v>IN</v>
      </c>
      <c r="P422" s="75"/>
    </row>
    <row r="423" spans="1:16" ht="49.2" customHeight="1">
      <c r="A423" s="72">
        <f t="shared" si="46"/>
        <v>416</v>
      </c>
      <c r="B423" s="259" t="s">
        <v>2771</v>
      </c>
      <c r="C423" s="259">
        <v>0</v>
      </c>
      <c r="E423" s="259" t="s">
        <v>2928</v>
      </c>
      <c r="F423" s="250" t="s">
        <v>2929</v>
      </c>
      <c r="I423" s="284">
        <v>46074</v>
      </c>
      <c r="J423" s="108"/>
      <c r="K423" s="264" t="s">
        <v>2367</v>
      </c>
      <c r="L423" s="260" t="str">
        <f t="shared" si="47"/>
        <v>PENDING</v>
      </c>
      <c r="M423" s="261">
        <f t="shared" ca="1" si="48"/>
        <v>40</v>
      </c>
      <c r="N423" s="261">
        <f t="shared" ca="1" si="49"/>
        <v>0</v>
      </c>
      <c r="O423" s="262" t="str">
        <f t="shared" si="50"/>
        <v>IN</v>
      </c>
      <c r="P423" s="75"/>
    </row>
    <row r="424" spans="1:16" ht="49.2" customHeight="1">
      <c r="A424" s="72">
        <f t="shared" si="46"/>
        <v>417</v>
      </c>
      <c r="B424" s="259" t="s">
        <v>2772</v>
      </c>
      <c r="C424" s="259">
        <v>0</v>
      </c>
      <c r="E424" s="259" t="s">
        <v>2930</v>
      </c>
      <c r="F424" s="250" t="s">
        <v>2931</v>
      </c>
      <c r="I424" s="284">
        <v>46074</v>
      </c>
      <c r="J424" s="108"/>
      <c r="K424" s="264" t="s">
        <v>2367</v>
      </c>
      <c r="L424" s="260" t="str">
        <f t="shared" si="47"/>
        <v>PENDING</v>
      </c>
      <c r="M424" s="261">
        <f t="shared" ca="1" si="48"/>
        <v>40</v>
      </c>
      <c r="N424" s="261">
        <f t="shared" ca="1" si="49"/>
        <v>0</v>
      </c>
      <c r="O424" s="262" t="str">
        <f t="shared" si="50"/>
        <v>IN</v>
      </c>
      <c r="P424" s="75"/>
    </row>
    <row r="425" spans="1:16" ht="49.2" customHeight="1">
      <c r="A425" s="72">
        <f t="shared" si="46"/>
        <v>418</v>
      </c>
      <c r="B425" s="259" t="s">
        <v>2773</v>
      </c>
      <c r="C425" s="259">
        <v>0</v>
      </c>
      <c r="E425" s="259" t="s">
        <v>2932</v>
      </c>
      <c r="F425" s="250" t="s">
        <v>2933</v>
      </c>
      <c r="I425" s="284">
        <v>46074</v>
      </c>
      <c r="J425" s="108"/>
      <c r="K425" s="264" t="s">
        <v>2367</v>
      </c>
      <c r="L425" s="260" t="str">
        <f t="shared" si="47"/>
        <v>PENDING</v>
      </c>
      <c r="M425" s="261">
        <f t="shared" ca="1" si="48"/>
        <v>40</v>
      </c>
      <c r="N425" s="261">
        <f t="shared" ca="1" si="49"/>
        <v>0</v>
      </c>
      <c r="O425" s="262" t="str">
        <f t="shared" si="50"/>
        <v>IN</v>
      </c>
      <c r="P425" s="75"/>
    </row>
    <row r="426" spans="1:16" ht="49.2" customHeight="1">
      <c r="A426" s="72">
        <f t="shared" si="46"/>
        <v>419</v>
      </c>
      <c r="B426" s="259" t="s">
        <v>2774</v>
      </c>
      <c r="C426" s="259">
        <v>0</v>
      </c>
      <c r="E426" s="259" t="s">
        <v>2934</v>
      </c>
      <c r="F426" s="250" t="s">
        <v>2935</v>
      </c>
      <c r="I426" s="284">
        <v>46074</v>
      </c>
      <c r="J426" s="108"/>
      <c r="K426" s="264" t="s">
        <v>2367</v>
      </c>
      <c r="L426" s="260" t="str">
        <f t="shared" si="47"/>
        <v>PENDING</v>
      </c>
      <c r="M426" s="261">
        <f t="shared" ca="1" si="48"/>
        <v>40</v>
      </c>
      <c r="N426" s="261">
        <f t="shared" ca="1" si="49"/>
        <v>0</v>
      </c>
      <c r="O426" s="262" t="str">
        <f t="shared" si="50"/>
        <v>IN</v>
      </c>
      <c r="P426" s="75"/>
    </row>
    <row r="427" spans="1:16" ht="49.2" customHeight="1">
      <c r="A427" s="72">
        <f t="shared" si="46"/>
        <v>420</v>
      </c>
      <c r="B427" s="259" t="s">
        <v>2775</v>
      </c>
      <c r="C427" s="259">
        <v>0</v>
      </c>
      <c r="E427" s="259" t="s">
        <v>2936</v>
      </c>
      <c r="F427" s="250" t="s">
        <v>2937</v>
      </c>
      <c r="I427" s="284">
        <v>46074</v>
      </c>
      <c r="J427" s="108"/>
      <c r="K427" s="264" t="s">
        <v>2367</v>
      </c>
      <c r="L427" s="260" t="str">
        <f t="shared" si="47"/>
        <v>PENDING</v>
      </c>
      <c r="M427" s="261">
        <f t="shared" ca="1" si="48"/>
        <v>40</v>
      </c>
      <c r="N427" s="261">
        <f t="shared" ca="1" si="49"/>
        <v>0</v>
      </c>
      <c r="O427" s="262" t="str">
        <f t="shared" si="50"/>
        <v>IN</v>
      </c>
      <c r="P427" s="75"/>
    </row>
    <row r="428" spans="1:16" ht="49.2" customHeight="1">
      <c r="A428" s="72">
        <f t="shared" si="46"/>
        <v>421</v>
      </c>
      <c r="B428" s="259" t="s">
        <v>2776</v>
      </c>
      <c r="C428" s="259">
        <v>0</v>
      </c>
      <c r="E428" s="259" t="s">
        <v>2938</v>
      </c>
      <c r="F428" s="250" t="s">
        <v>2939</v>
      </c>
      <c r="I428" s="284">
        <v>46074</v>
      </c>
      <c r="J428" s="108"/>
      <c r="K428" s="264" t="s">
        <v>2367</v>
      </c>
      <c r="L428" s="260" t="str">
        <f t="shared" si="47"/>
        <v>PENDING</v>
      </c>
      <c r="M428" s="261">
        <f t="shared" ca="1" si="48"/>
        <v>40</v>
      </c>
      <c r="N428" s="261">
        <f t="shared" ca="1" si="49"/>
        <v>0</v>
      </c>
      <c r="O428" s="262" t="str">
        <f t="shared" si="50"/>
        <v>IN</v>
      </c>
      <c r="P428" s="75"/>
    </row>
    <row r="429" spans="1:16" ht="49.2" customHeight="1">
      <c r="A429" s="72">
        <f t="shared" si="46"/>
        <v>422</v>
      </c>
      <c r="B429" s="259" t="s">
        <v>2777</v>
      </c>
      <c r="C429" s="259">
        <v>0</v>
      </c>
      <c r="E429" s="259" t="s">
        <v>2940</v>
      </c>
      <c r="F429" s="250" t="s">
        <v>2941</v>
      </c>
      <c r="I429" s="284">
        <v>46074</v>
      </c>
      <c r="J429" s="108"/>
      <c r="K429" s="264" t="s">
        <v>2367</v>
      </c>
      <c r="L429" s="260" t="str">
        <f t="shared" si="47"/>
        <v>PENDING</v>
      </c>
      <c r="M429" s="261">
        <f t="shared" ca="1" si="48"/>
        <v>40</v>
      </c>
      <c r="N429" s="261">
        <f t="shared" ca="1" si="49"/>
        <v>0</v>
      </c>
      <c r="O429" s="262" t="str">
        <f t="shared" si="50"/>
        <v>IN</v>
      </c>
      <c r="P429" s="75"/>
    </row>
    <row r="430" spans="1:16" ht="49.2" customHeight="1">
      <c r="A430" s="72">
        <f t="shared" si="46"/>
        <v>423</v>
      </c>
      <c r="B430" s="259" t="s">
        <v>2778</v>
      </c>
      <c r="C430" s="259">
        <v>0</v>
      </c>
      <c r="E430" s="259" t="s">
        <v>2942</v>
      </c>
      <c r="F430" s="250" t="s">
        <v>2943</v>
      </c>
      <c r="I430" s="284">
        <v>46074</v>
      </c>
      <c r="J430" s="108"/>
      <c r="K430" s="264" t="s">
        <v>2367</v>
      </c>
      <c r="L430" s="260" t="str">
        <f t="shared" si="47"/>
        <v>PENDING</v>
      </c>
      <c r="M430" s="261">
        <f t="shared" ca="1" si="48"/>
        <v>40</v>
      </c>
      <c r="N430" s="261">
        <f t="shared" ca="1" si="49"/>
        <v>0</v>
      </c>
      <c r="O430" s="262" t="str">
        <f t="shared" si="50"/>
        <v>IN</v>
      </c>
      <c r="P430" s="75"/>
    </row>
    <row r="431" spans="1:16" ht="49.2" customHeight="1">
      <c r="A431" s="223">
        <f t="shared" si="46"/>
        <v>424</v>
      </c>
      <c r="B431" s="259" t="s">
        <v>2779</v>
      </c>
      <c r="C431" s="259">
        <v>0</v>
      </c>
      <c r="E431" s="259" t="s">
        <v>2944</v>
      </c>
      <c r="F431" s="250" t="s">
        <v>2945</v>
      </c>
      <c r="I431" s="284">
        <v>46074</v>
      </c>
      <c r="J431" s="108"/>
      <c r="K431" s="264" t="s">
        <v>2367</v>
      </c>
      <c r="L431" s="260" t="str">
        <f t="shared" si="47"/>
        <v>PENDING</v>
      </c>
      <c r="M431" s="261">
        <f t="shared" ca="1" si="48"/>
        <v>40</v>
      </c>
      <c r="N431" s="261">
        <f t="shared" ca="1" si="49"/>
        <v>0</v>
      </c>
      <c r="O431" s="262" t="str">
        <f t="shared" si="50"/>
        <v>IN</v>
      </c>
      <c r="P431" s="75"/>
    </row>
    <row r="432" spans="1:16" ht="49.2" customHeight="1">
      <c r="A432" s="72">
        <f t="shared" si="46"/>
        <v>425</v>
      </c>
      <c r="B432" s="259" t="s">
        <v>2780</v>
      </c>
      <c r="C432" s="259">
        <v>0</v>
      </c>
      <c r="E432" s="259" t="s">
        <v>2946</v>
      </c>
      <c r="F432" s="250" t="s">
        <v>2947</v>
      </c>
      <c r="I432" s="284">
        <v>46074</v>
      </c>
      <c r="J432" s="108"/>
      <c r="K432" s="264" t="s">
        <v>2367</v>
      </c>
      <c r="L432" s="260" t="str">
        <f t="shared" si="47"/>
        <v>PENDING</v>
      </c>
      <c r="M432" s="261">
        <f t="shared" ca="1" si="48"/>
        <v>40</v>
      </c>
      <c r="N432" s="261">
        <f t="shared" ca="1" si="49"/>
        <v>0</v>
      </c>
      <c r="O432" s="262" t="str">
        <f t="shared" si="50"/>
        <v>IN</v>
      </c>
      <c r="P432" s="75"/>
    </row>
    <row r="433" spans="1:16" ht="49.2" customHeight="1">
      <c r="A433" s="72">
        <f t="shared" si="46"/>
        <v>426</v>
      </c>
      <c r="B433" s="259" t="s">
        <v>2781</v>
      </c>
      <c r="C433" s="259">
        <v>0</v>
      </c>
      <c r="E433" s="259" t="s">
        <v>2948</v>
      </c>
      <c r="F433" s="250" t="s">
        <v>2949</v>
      </c>
      <c r="I433" s="284">
        <v>46074</v>
      </c>
      <c r="J433" s="108"/>
      <c r="K433" s="264" t="s">
        <v>2367</v>
      </c>
      <c r="L433" s="260" t="str">
        <f t="shared" si="47"/>
        <v>PENDING</v>
      </c>
      <c r="M433" s="261">
        <f t="shared" ca="1" si="48"/>
        <v>40</v>
      </c>
      <c r="N433" s="261">
        <f t="shared" ca="1" si="49"/>
        <v>0</v>
      </c>
      <c r="O433" s="262" t="str">
        <f t="shared" si="50"/>
        <v>IN</v>
      </c>
      <c r="P433" s="75"/>
    </row>
    <row r="434" spans="1:16" ht="49.2" customHeight="1">
      <c r="A434" s="72">
        <f t="shared" si="46"/>
        <v>427</v>
      </c>
      <c r="B434" s="259" t="s">
        <v>2782</v>
      </c>
      <c r="C434" s="259">
        <v>0</v>
      </c>
      <c r="E434" s="259" t="s">
        <v>2950</v>
      </c>
      <c r="F434" s="250" t="s">
        <v>2951</v>
      </c>
      <c r="I434" s="284">
        <v>46074</v>
      </c>
      <c r="J434" s="108"/>
      <c r="K434" s="264" t="s">
        <v>2367</v>
      </c>
      <c r="L434" s="260" t="str">
        <f t="shared" si="47"/>
        <v>PENDING</v>
      </c>
      <c r="M434" s="261">
        <f t="shared" ca="1" si="48"/>
        <v>40</v>
      </c>
      <c r="N434" s="261">
        <f t="shared" ca="1" si="49"/>
        <v>0</v>
      </c>
      <c r="O434" s="262" t="str">
        <f t="shared" si="50"/>
        <v>IN</v>
      </c>
      <c r="P434" s="75"/>
    </row>
    <row r="435" spans="1:16" ht="49.2" customHeight="1">
      <c r="A435" s="72">
        <f t="shared" si="46"/>
        <v>428</v>
      </c>
      <c r="B435" s="259" t="s">
        <v>2783</v>
      </c>
      <c r="C435" s="259">
        <v>0</v>
      </c>
      <c r="E435" s="259" t="s">
        <v>2952</v>
      </c>
      <c r="F435" s="250" t="s">
        <v>2953</v>
      </c>
      <c r="I435" s="284">
        <v>46074</v>
      </c>
      <c r="J435" s="108"/>
      <c r="K435" s="264" t="s">
        <v>2367</v>
      </c>
      <c r="L435" s="260" t="str">
        <f t="shared" si="47"/>
        <v>PENDING</v>
      </c>
      <c r="M435" s="261">
        <f t="shared" ca="1" si="48"/>
        <v>40</v>
      </c>
      <c r="N435" s="261">
        <f t="shared" ca="1" si="49"/>
        <v>0</v>
      </c>
      <c r="O435" s="262" t="str">
        <f t="shared" si="50"/>
        <v>IN</v>
      </c>
      <c r="P435" s="75"/>
    </row>
    <row r="436" spans="1:16" ht="49.2" customHeight="1">
      <c r="A436" s="72">
        <f t="shared" si="46"/>
        <v>429</v>
      </c>
      <c r="B436" s="259" t="s">
        <v>2784</v>
      </c>
      <c r="C436" s="259">
        <v>0</v>
      </c>
      <c r="E436" s="259" t="s">
        <v>2954</v>
      </c>
      <c r="F436" s="250" t="s">
        <v>2955</v>
      </c>
      <c r="I436" s="284">
        <v>46074</v>
      </c>
      <c r="J436" s="108"/>
      <c r="K436" s="264" t="s">
        <v>2367</v>
      </c>
      <c r="L436" s="260" t="str">
        <f t="shared" si="47"/>
        <v>PENDING</v>
      </c>
      <c r="M436" s="261">
        <f t="shared" ca="1" si="48"/>
        <v>40</v>
      </c>
      <c r="N436" s="261">
        <f t="shared" ca="1" si="49"/>
        <v>0</v>
      </c>
      <c r="O436" s="262" t="str">
        <f t="shared" si="50"/>
        <v>IN</v>
      </c>
      <c r="P436" s="75"/>
    </row>
    <row r="437" spans="1:16" ht="49.2" customHeight="1">
      <c r="A437" s="72">
        <f t="shared" si="46"/>
        <v>430</v>
      </c>
      <c r="B437" s="259" t="s">
        <v>2785</v>
      </c>
      <c r="C437" s="259">
        <v>0</v>
      </c>
      <c r="E437" s="259" t="s">
        <v>2956</v>
      </c>
      <c r="F437" s="250" t="s">
        <v>2957</v>
      </c>
      <c r="I437" s="284">
        <v>46074</v>
      </c>
      <c r="J437" s="108"/>
      <c r="K437" s="264" t="s">
        <v>2367</v>
      </c>
      <c r="L437" s="260" t="str">
        <f t="shared" si="47"/>
        <v>PENDING</v>
      </c>
      <c r="M437" s="261">
        <f t="shared" ca="1" si="48"/>
        <v>40</v>
      </c>
      <c r="N437" s="261">
        <f t="shared" ca="1" si="49"/>
        <v>0</v>
      </c>
      <c r="O437" s="262" t="str">
        <f t="shared" si="50"/>
        <v>IN</v>
      </c>
      <c r="P437" s="75"/>
    </row>
    <row r="438" spans="1:16" ht="49.2" customHeight="1">
      <c r="A438" s="72">
        <f t="shared" si="46"/>
        <v>431</v>
      </c>
      <c r="B438" s="259" t="s">
        <v>2786</v>
      </c>
      <c r="C438" s="259">
        <v>0</v>
      </c>
      <c r="E438" s="259" t="s">
        <v>2958</v>
      </c>
      <c r="F438" s="250" t="s">
        <v>2959</v>
      </c>
      <c r="I438" s="284">
        <v>46074</v>
      </c>
      <c r="J438" s="108"/>
      <c r="K438" s="264" t="s">
        <v>2367</v>
      </c>
      <c r="L438" s="260" t="str">
        <f t="shared" si="47"/>
        <v>PENDING</v>
      </c>
      <c r="M438" s="261">
        <f t="shared" ca="1" si="48"/>
        <v>40</v>
      </c>
      <c r="N438" s="261">
        <f t="shared" ca="1" si="49"/>
        <v>0</v>
      </c>
      <c r="O438" s="262" t="str">
        <f t="shared" si="50"/>
        <v>IN</v>
      </c>
      <c r="P438" s="75"/>
    </row>
    <row r="439" spans="1:16" ht="49.2" customHeight="1">
      <c r="A439" s="72">
        <f t="shared" si="46"/>
        <v>432</v>
      </c>
      <c r="B439" s="259" t="s">
        <v>2787</v>
      </c>
      <c r="C439" s="259">
        <v>0</v>
      </c>
      <c r="E439" s="259" t="s">
        <v>2960</v>
      </c>
      <c r="F439" s="250" t="s">
        <v>2961</v>
      </c>
      <c r="I439" s="284">
        <v>46074</v>
      </c>
      <c r="J439" s="108"/>
      <c r="K439" s="264" t="s">
        <v>2367</v>
      </c>
      <c r="L439" s="260" t="str">
        <f t="shared" si="47"/>
        <v>PENDING</v>
      </c>
      <c r="M439" s="261">
        <f t="shared" ca="1" si="48"/>
        <v>40</v>
      </c>
      <c r="N439" s="261">
        <f t="shared" ca="1" si="49"/>
        <v>0</v>
      </c>
      <c r="O439" s="262" t="str">
        <f t="shared" si="50"/>
        <v>IN</v>
      </c>
      <c r="P439" s="75"/>
    </row>
    <row r="440" spans="1:16" ht="49.2" customHeight="1">
      <c r="A440" s="223">
        <f t="shared" si="46"/>
        <v>433</v>
      </c>
      <c r="B440" s="259" t="s">
        <v>2788</v>
      </c>
      <c r="C440" s="259">
        <v>0</v>
      </c>
      <c r="E440" s="259" t="s">
        <v>2962</v>
      </c>
      <c r="F440" s="250" t="s">
        <v>2963</v>
      </c>
      <c r="I440" s="284">
        <v>46074</v>
      </c>
      <c r="J440" s="108"/>
      <c r="K440" s="264" t="s">
        <v>2367</v>
      </c>
      <c r="L440" s="260" t="str">
        <f t="shared" si="47"/>
        <v>PENDING</v>
      </c>
      <c r="M440" s="261">
        <f t="shared" ca="1" si="48"/>
        <v>40</v>
      </c>
      <c r="N440" s="261">
        <f t="shared" ca="1" si="49"/>
        <v>0</v>
      </c>
      <c r="O440" s="262" t="str">
        <f t="shared" si="50"/>
        <v>IN</v>
      </c>
      <c r="P440" s="75"/>
    </row>
    <row r="441" spans="1:16" ht="49.2" customHeight="1">
      <c r="A441" s="72">
        <f t="shared" si="46"/>
        <v>434</v>
      </c>
      <c r="B441" s="259" t="s">
        <v>2789</v>
      </c>
      <c r="C441" s="259">
        <v>0</v>
      </c>
      <c r="E441" s="259" t="s">
        <v>2964</v>
      </c>
      <c r="F441" s="250" t="s">
        <v>2965</v>
      </c>
      <c r="I441" s="284">
        <v>46074</v>
      </c>
      <c r="J441" s="108"/>
      <c r="K441" s="264" t="s">
        <v>2367</v>
      </c>
      <c r="L441" s="260" t="str">
        <f t="shared" si="47"/>
        <v>PENDING</v>
      </c>
      <c r="M441" s="261">
        <f t="shared" ca="1" si="48"/>
        <v>40</v>
      </c>
      <c r="N441" s="261">
        <f t="shared" ca="1" si="49"/>
        <v>0</v>
      </c>
      <c r="O441" s="262" t="str">
        <f t="shared" si="50"/>
        <v>IN</v>
      </c>
      <c r="P441" s="75"/>
    </row>
    <row r="442" spans="1:16" ht="49.2" customHeight="1">
      <c r="A442" s="72">
        <f t="shared" si="46"/>
        <v>435</v>
      </c>
      <c r="B442" s="259" t="s">
        <v>2790</v>
      </c>
      <c r="C442" s="259">
        <v>0</v>
      </c>
      <c r="E442" s="259" t="s">
        <v>2966</v>
      </c>
      <c r="F442" s="250" t="s">
        <v>2967</v>
      </c>
      <c r="I442" s="284">
        <v>46074</v>
      </c>
      <c r="J442" s="108"/>
      <c r="K442" s="264" t="s">
        <v>2367</v>
      </c>
      <c r="L442" s="260" t="str">
        <f t="shared" si="47"/>
        <v>PENDING</v>
      </c>
      <c r="M442" s="261">
        <f t="shared" ca="1" si="48"/>
        <v>40</v>
      </c>
      <c r="N442" s="261">
        <f t="shared" ca="1" si="49"/>
        <v>0</v>
      </c>
      <c r="O442" s="262" t="str">
        <f t="shared" si="50"/>
        <v>IN</v>
      </c>
      <c r="P442" s="75"/>
    </row>
    <row r="443" spans="1:16" ht="49.2" customHeight="1">
      <c r="A443" s="72">
        <f t="shared" si="46"/>
        <v>436</v>
      </c>
      <c r="B443" s="259" t="s">
        <v>2791</v>
      </c>
      <c r="C443" s="259">
        <v>0</v>
      </c>
      <c r="E443" s="259" t="s">
        <v>2968</v>
      </c>
      <c r="F443" s="250" t="s">
        <v>2969</v>
      </c>
      <c r="I443" s="284">
        <v>46074</v>
      </c>
      <c r="J443" s="108"/>
      <c r="K443" s="264" t="s">
        <v>2367</v>
      </c>
      <c r="L443" s="260" t="str">
        <f t="shared" si="47"/>
        <v>PENDING</v>
      </c>
      <c r="M443" s="261">
        <f t="shared" ca="1" si="48"/>
        <v>40</v>
      </c>
      <c r="N443" s="261">
        <f t="shared" ca="1" si="49"/>
        <v>0</v>
      </c>
      <c r="O443" s="262" t="str">
        <f t="shared" si="50"/>
        <v>IN</v>
      </c>
      <c r="P443" s="75"/>
    </row>
    <row r="444" spans="1:16" ht="49.2" customHeight="1">
      <c r="A444" s="72">
        <f t="shared" si="46"/>
        <v>437</v>
      </c>
      <c r="B444" s="259" t="s">
        <v>2792</v>
      </c>
      <c r="C444" s="259">
        <v>0</v>
      </c>
      <c r="E444" s="259" t="s">
        <v>2970</v>
      </c>
      <c r="F444" s="250" t="s">
        <v>2971</v>
      </c>
      <c r="I444" s="284">
        <v>46074</v>
      </c>
      <c r="J444" s="108"/>
      <c r="K444" s="264" t="s">
        <v>2367</v>
      </c>
      <c r="L444" s="260" t="str">
        <f t="shared" si="47"/>
        <v>PENDING</v>
      </c>
      <c r="M444" s="261">
        <f t="shared" ca="1" si="48"/>
        <v>40</v>
      </c>
      <c r="N444" s="261">
        <f t="shared" ca="1" si="49"/>
        <v>0</v>
      </c>
      <c r="O444" s="262" t="str">
        <f t="shared" si="50"/>
        <v>IN</v>
      </c>
      <c r="P444" s="75"/>
    </row>
    <row r="445" spans="1:16" ht="49.2" customHeight="1">
      <c r="A445" s="72">
        <f t="shared" si="46"/>
        <v>438</v>
      </c>
      <c r="B445" s="259" t="s">
        <v>2793</v>
      </c>
      <c r="C445" s="259">
        <v>0</v>
      </c>
      <c r="E445" s="259" t="s">
        <v>2972</v>
      </c>
      <c r="F445" s="250" t="s">
        <v>2973</v>
      </c>
      <c r="I445" s="284">
        <v>46074</v>
      </c>
      <c r="J445" s="108"/>
      <c r="K445" s="264" t="s">
        <v>2367</v>
      </c>
      <c r="L445" s="260" t="str">
        <f t="shared" si="47"/>
        <v>PENDING</v>
      </c>
      <c r="M445" s="261">
        <f t="shared" ca="1" si="48"/>
        <v>40</v>
      </c>
      <c r="N445" s="261">
        <f t="shared" ca="1" si="49"/>
        <v>0</v>
      </c>
      <c r="O445" s="262" t="str">
        <f t="shared" si="50"/>
        <v>IN</v>
      </c>
      <c r="P445" s="75"/>
    </row>
    <row r="446" spans="1:16" ht="49.2" customHeight="1">
      <c r="A446" s="72">
        <f t="shared" si="46"/>
        <v>439</v>
      </c>
      <c r="B446" s="259" t="s">
        <v>2794</v>
      </c>
      <c r="C446" s="259">
        <v>0</v>
      </c>
      <c r="E446" s="259" t="s">
        <v>2974</v>
      </c>
      <c r="F446" s="250" t="s">
        <v>2975</v>
      </c>
      <c r="I446" s="284">
        <v>46074</v>
      </c>
      <c r="J446" s="108"/>
      <c r="K446" s="264" t="s">
        <v>2367</v>
      </c>
      <c r="L446" s="260" t="str">
        <f t="shared" si="47"/>
        <v>PENDING</v>
      </c>
      <c r="M446" s="261">
        <f t="shared" ca="1" si="48"/>
        <v>40</v>
      </c>
      <c r="N446" s="261">
        <f t="shared" ca="1" si="49"/>
        <v>0</v>
      </c>
      <c r="O446" s="262" t="str">
        <f t="shared" si="50"/>
        <v>IN</v>
      </c>
      <c r="P446" s="75"/>
    </row>
    <row r="447" spans="1:16" ht="49.2" customHeight="1">
      <c r="A447" s="72">
        <f t="shared" si="46"/>
        <v>440</v>
      </c>
      <c r="B447" s="259" t="s">
        <v>2795</v>
      </c>
      <c r="C447" s="259">
        <v>0</v>
      </c>
      <c r="E447" s="259" t="s">
        <v>2976</v>
      </c>
      <c r="F447" s="250" t="s">
        <v>2977</v>
      </c>
      <c r="I447" s="284">
        <v>46074</v>
      </c>
      <c r="J447" s="108"/>
      <c r="K447" s="264" t="s">
        <v>2367</v>
      </c>
      <c r="L447" s="260" t="str">
        <f t="shared" si="47"/>
        <v>PENDING</v>
      </c>
      <c r="M447" s="261">
        <f t="shared" ca="1" si="48"/>
        <v>40</v>
      </c>
      <c r="N447" s="261">
        <f t="shared" ca="1" si="49"/>
        <v>0</v>
      </c>
      <c r="O447" s="262" t="str">
        <f t="shared" si="50"/>
        <v>IN</v>
      </c>
      <c r="P447" s="75"/>
    </row>
    <row r="448" spans="1:16" ht="49.2" customHeight="1">
      <c r="A448" s="72">
        <f t="shared" si="46"/>
        <v>441</v>
      </c>
      <c r="B448" s="259" t="s">
        <v>2796</v>
      </c>
      <c r="C448" s="259">
        <v>0</v>
      </c>
      <c r="E448" s="259" t="s">
        <v>2978</v>
      </c>
      <c r="F448" s="250" t="s">
        <v>2979</v>
      </c>
      <c r="I448" s="284">
        <v>46074</v>
      </c>
      <c r="J448" s="108"/>
      <c r="K448" s="264" t="s">
        <v>2367</v>
      </c>
      <c r="L448" s="260" t="str">
        <f t="shared" si="47"/>
        <v>PENDING</v>
      </c>
      <c r="M448" s="261">
        <f t="shared" ca="1" si="48"/>
        <v>40</v>
      </c>
      <c r="N448" s="261">
        <f t="shared" ca="1" si="49"/>
        <v>0</v>
      </c>
      <c r="O448" s="262" t="str">
        <f t="shared" si="50"/>
        <v>IN</v>
      </c>
      <c r="P448" s="75"/>
    </row>
    <row r="449" spans="1:16" ht="49.2" customHeight="1">
      <c r="A449" s="223">
        <f t="shared" si="46"/>
        <v>442</v>
      </c>
      <c r="B449" s="259" t="s">
        <v>2797</v>
      </c>
      <c r="C449" s="259">
        <v>0</v>
      </c>
      <c r="E449" s="259" t="s">
        <v>2980</v>
      </c>
      <c r="F449" s="250" t="s">
        <v>2981</v>
      </c>
      <c r="I449" s="284">
        <v>46074</v>
      </c>
      <c r="J449" s="108"/>
      <c r="K449" s="264" t="s">
        <v>2367</v>
      </c>
      <c r="L449" s="260" t="str">
        <f t="shared" si="47"/>
        <v>PENDING</v>
      </c>
      <c r="M449" s="261">
        <f t="shared" ca="1" si="48"/>
        <v>40</v>
      </c>
      <c r="N449" s="261">
        <f t="shared" ca="1" si="49"/>
        <v>0</v>
      </c>
      <c r="O449" s="262" t="str">
        <f t="shared" si="50"/>
        <v>IN</v>
      </c>
      <c r="P449" s="75"/>
    </row>
    <row r="450" spans="1:16" ht="49.2" customHeight="1">
      <c r="A450" s="72">
        <f t="shared" si="46"/>
        <v>443</v>
      </c>
      <c r="B450" s="259" t="s">
        <v>2798</v>
      </c>
      <c r="C450" s="259">
        <v>0</v>
      </c>
      <c r="E450" s="259" t="s">
        <v>2982</v>
      </c>
      <c r="F450" s="250" t="s">
        <v>2983</v>
      </c>
      <c r="I450" s="284">
        <v>46074</v>
      </c>
      <c r="J450" s="108"/>
      <c r="K450" s="264" t="s">
        <v>2367</v>
      </c>
      <c r="L450" s="260" t="str">
        <f t="shared" si="47"/>
        <v>PENDING</v>
      </c>
      <c r="M450" s="261">
        <f t="shared" ca="1" si="48"/>
        <v>40</v>
      </c>
      <c r="N450" s="261">
        <f t="shared" ca="1" si="49"/>
        <v>0</v>
      </c>
      <c r="O450" s="262" t="str">
        <f t="shared" si="50"/>
        <v>IN</v>
      </c>
      <c r="P450" s="75"/>
    </row>
    <row r="451" spans="1:16" ht="49.2" customHeight="1">
      <c r="A451" s="72">
        <f t="shared" si="46"/>
        <v>444</v>
      </c>
      <c r="B451" s="259" t="s">
        <v>2799</v>
      </c>
      <c r="C451" s="259">
        <v>0</v>
      </c>
      <c r="E451" s="259" t="s">
        <v>2984</v>
      </c>
      <c r="F451" s="250" t="s">
        <v>2985</v>
      </c>
      <c r="I451" s="284">
        <v>46074</v>
      </c>
      <c r="J451" s="108"/>
      <c r="K451" s="264" t="s">
        <v>2367</v>
      </c>
      <c r="L451" s="260" t="str">
        <f t="shared" si="47"/>
        <v>PENDING</v>
      </c>
      <c r="M451" s="261">
        <f t="shared" ca="1" si="48"/>
        <v>40</v>
      </c>
      <c r="N451" s="261">
        <f t="shared" ca="1" si="49"/>
        <v>0</v>
      </c>
      <c r="O451" s="262" t="str">
        <f t="shared" si="50"/>
        <v>IN</v>
      </c>
      <c r="P451" s="75"/>
    </row>
    <row r="452" spans="1:16" ht="49.2" customHeight="1">
      <c r="A452" s="72">
        <f t="shared" si="46"/>
        <v>445</v>
      </c>
      <c r="B452" s="259" t="s">
        <v>2800</v>
      </c>
      <c r="C452" s="259">
        <v>0</v>
      </c>
      <c r="E452" s="259" t="s">
        <v>2986</v>
      </c>
      <c r="F452" s="250" t="s">
        <v>2987</v>
      </c>
      <c r="I452" s="284">
        <v>46074</v>
      </c>
      <c r="J452" s="108"/>
      <c r="K452" s="264" t="s">
        <v>2367</v>
      </c>
      <c r="L452" s="260" t="str">
        <f t="shared" si="47"/>
        <v>PENDING</v>
      </c>
      <c r="M452" s="261">
        <f t="shared" ca="1" si="48"/>
        <v>40</v>
      </c>
      <c r="N452" s="261">
        <f t="shared" ca="1" si="49"/>
        <v>0</v>
      </c>
      <c r="O452" s="262" t="str">
        <f t="shared" si="50"/>
        <v>IN</v>
      </c>
      <c r="P452" s="75"/>
    </row>
    <row r="453" spans="1:16" ht="49.2" customHeight="1">
      <c r="A453" s="72">
        <f t="shared" si="46"/>
        <v>446</v>
      </c>
      <c r="B453" s="259" t="s">
        <v>2801</v>
      </c>
      <c r="C453" s="259">
        <v>0</v>
      </c>
      <c r="E453" s="259" t="s">
        <v>2988</v>
      </c>
      <c r="F453" s="250" t="s">
        <v>2989</v>
      </c>
      <c r="I453" s="284">
        <v>46074</v>
      </c>
      <c r="J453" s="108"/>
      <c r="K453" s="264" t="s">
        <v>2367</v>
      </c>
      <c r="L453" s="260" t="str">
        <f t="shared" si="47"/>
        <v>PENDING</v>
      </c>
      <c r="M453" s="261">
        <f t="shared" ca="1" si="48"/>
        <v>40</v>
      </c>
      <c r="N453" s="261">
        <f t="shared" ca="1" si="49"/>
        <v>0</v>
      </c>
      <c r="O453" s="262" t="str">
        <f t="shared" si="50"/>
        <v>IN</v>
      </c>
      <c r="P453" s="75"/>
    </row>
    <row r="454" spans="1:16" ht="49.2" customHeight="1">
      <c r="A454" s="72">
        <f t="shared" si="46"/>
        <v>447</v>
      </c>
      <c r="B454" s="259" t="s">
        <v>2802</v>
      </c>
      <c r="C454" s="259">
        <v>0</v>
      </c>
      <c r="E454" s="259" t="s">
        <v>2990</v>
      </c>
      <c r="F454" s="250" t="s">
        <v>2991</v>
      </c>
      <c r="I454" s="284">
        <v>46074</v>
      </c>
      <c r="J454" s="108"/>
      <c r="K454" s="264" t="s">
        <v>2367</v>
      </c>
      <c r="L454" s="260" t="str">
        <f t="shared" si="47"/>
        <v>PENDING</v>
      </c>
      <c r="M454" s="261">
        <f t="shared" ca="1" si="48"/>
        <v>40</v>
      </c>
      <c r="N454" s="261">
        <f t="shared" ca="1" si="49"/>
        <v>0</v>
      </c>
      <c r="O454" s="262" t="str">
        <f t="shared" si="50"/>
        <v>IN</v>
      </c>
      <c r="P454" s="75"/>
    </row>
    <row r="455" spans="1:16" ht="49.2" customHeight="1">
      <c r="A455" s="72">
        <f t="shared" si="46"/>
        <v>448</v>
      </c>
      <c r="B455" s="259" t="s">
        <v>2803</v>
      </c>
      <c r="C455" s="259">
        <v>0</v>
      </c>
      <c r="E455" s="250" t="s">
        <v>2992</v>
      </c>
      <c r="F455" s="250" t="s">
        <v>2993</v>
      </c>
      <c r="I455" s="284">
        <v>46074</v>
      </c>
      <c r="J455" s="108"/>
      <c r="K455" s="264" t="s">
        <v>2367</v>
      </c>
      <c r="L455" s="260" t="str">
        <f t="shared" si="47"/>
        <v>PENDING</v>
      </c>
      <c r="M455" s="261">
        <f t="shared" ca="1" si="48"/>
        <v>40</v>
      </c>
      <c r="N455" s="261">
        <f t="shared" ca="1" si="49"/>
        <v>0</v>
      </c>
      <c r="O455" s="262" t="str">
        <f t="shared" si="50"/>
        <v>IN</v>
      </c>
      <c r="P455" s="75"/>
    </row>
    <row r="456" spans="1:16" ht="49.2" customHeight="1">
      <c r="A456" s="72">
        <f t="shared" ref="A456:A519" si="51">ROW(A449)</f>
        <v>449</v>
      </c>
      <c r="B456" s="259" t="s">
        <v>2804</v>
      </c>
      <c r="C456" s="259">
        <v>0</v>
      </c>
      <c r="E456" s="259" t="s">
        <v>2994</v>
      </c>
      <c r="F456" s="250" t="s">
        <v>2995</v>
      </c>
      <c r="I456" s="284">
        <v>46074</v>
      </c>
      <c r="J456" s="108"/>
      <c r="K456" s="264" t="s">
        <v>2367</v>
      </c>
      <c r="L456" s="260" t="str">
        <f t="shared" si="47"/>
        <v>PENDING</v>
      </c>
      <c r="M456" s="261">
        <f t="shared" ca="1" si="48"/>
        <v>40</v>
      </c>
      <c r="N456" s="261">
        <f t="shared" ca="1" si="49"/>
        <v>0</v>
      </c>
      <c r="O456" s="262" t="str">
        <f t="shared" si="50"/>
        <v>IN</v>
      </c>
      <c r="P456" s="75"/>
    </row>
    <row r="457" spans="1:16" ht="49.2" customHeight="1">
      <c r="A457" s="72">
        <f t="shared" si="51"/>
        <v>450</v>
      </c>
      <c r="B457" s="259" t="s">
        <v>2805</v>
      </c>
      <c r="C457" s="259">
        <v>0</v>
      </c>
      <c r="E457" s="259" t="s">
        <v>2996</v>
      </c>
      <c r="F457" s="250" t="s">
        <v>2997</v>
      </c>
      <c r="I457" s="284">
        <v>46074</v>
      </c>
      <c r="J457" s="108"/>
      <c r="K457" s="264" t="s">
        <v>2367</v>
      </c>
      <c r="L457" s="260" t="str">
        <f t="shared" si="47"/>
        <v>PENDING</v>
      </c>
      <c r="M457" s="261">
        <f t="shared" ca="1" si="48"/>
        <v>40</v>
      </c>
      <c r="N457" s="261">
        <f t="shared" ca="1" si="49"/>
        <v>0</v>
      </c>
      <c r="O457" s="262" t="str">
        <f t="shared" si="50"/>
        <v>IN</v>
      </c>
      <c r="P457" s="75"/>
    </row>
    <row r="458" spans="1:16" ht="49.2" customHeight="1">
      <c r="A458" s="223">
        <f t="shared" si="51"/>
        <v>451</v>
      </c>
      <c r="B458" s="259" t="s">
        <v>2806</v>
      </c>
      <c r="C458" s="259">
        <v>0</v>
      </c>
      <c r="E458" s="259" t="s">
        <v>2998</v>
      </c>
      <c r="F458" s="250" t="s">
        <v>2999</v>
      </c>
      <c r="I458" s="284">
        <v>46074</v>
      </c>
      <c r="K458" s="264" t="s">
        <v>2367</v>
      </c>
      <c r="L458" s="260" t="str">
        <f t="shared" si="47"/>
        <v>PENDING</v>
      </c>
      <c r="M458" s="261">
        <f ca="1">IF(J458="",TODAY()-I459,J458-I459)</f>
        <v>40</v>
      </c>
      <c r="N458" s="261">
        <f t="shared" ca="1" si="49"/>
        <v>0</v>
      </c>
      <c r="O458" s="262" t="str">
        <f t="shared" si="50"/>
        <v>IN</v>
      </c>
      <c r="P458" s="75"/>
    </row>
    <row r="459" spans="1:16" ht="49.2" customHeight="1">
      <c r="A459" s="72">
        <f t="shared" si="51"/>
        <v>452</v>
      </c>
      <c r="B459" s="259" t="s">
        <v>2807</v>
      </c>
      <c r="C459" s="259">
        <v>0</v>
      </c>
      <c r="E459" s="259" t="s">
        <v>3000</v>
      </c>
      <c r="F459" s="250" t="s">
        <v>3001</v>
      </c>
      <c r="I459" s="284">
        <v>46074</v>
      </c>
      <c r="K459" s="264" t="s">
        <v>2367</v>
      </c>
      <c r="L459" s="260" t="str">
        <f t="shared" ref="L459:L461" si="52">IF(K459="UR","PENDING",IF(K459="CC","OPEN","CLOSED"))</f>
        <v>PENDING</v>
      </c>
      <c r="M459" s="261" t="e">
        <f ca="1">IF(J459="",TODAY()-#REF!,J459-#REF!)</f>
        <v>#REF!</v>
      </c>
      <c r="N459" s="261">
        <f t="shared" ref="N459:N461" ca="1" si="53">IF(P459="",0,(IF(J459="",TODAY()-P459,IF(J459-P459&gt;0,J459-P459,0))))</f>
        <v>0</v>
      </c>
      <c r="O459" s="262" t="str">
        <f t="shared" ref="O459:O461" si="54">HYPERLINK(CONCATENATE("Project Name\01- Inspection Request - IR\STR\",B459,"-",C459,".PDF"),"IN")</f>
        <v>IN</v>
      </c>
      <c r="P459" s="75"/>
    </row>
    <row r="460" spans="1:16" ht="49.2" customHeight="1">
      <c r="A460" s="72">
        <f t="shared" si="51"/>
        <v>453</v>
      </c>
      <c r="B460" s="259" t="s">
        <v>3123</v>
      </c>
      <c r="C460" s="259">
        <v>0</v>
      </c>
      <c r="D460" s="282"/>
      <c r="E460" s="259" t="s">
        <v>2914</v>
      </c>
      <c r="F460" s="282" t="s">
        <v>3189</v>
      </c>
      <c r="K460" s="264" t="s">
        <v>2367</v>
      </c>
      <c r="L460" s="260" t="str">
        <f t="shared" si="52"/>
        <v>PENDING</v>
      </c>
      <c r="M460" s="261">
        <f t="shared" ref="M460" ca="1" si="55">IF(J460="",TODAY()-I460,J460-I460)</f>
        <v>46114</v>
      </c>
      <c r="N460" s="261">
        <f t="shared" ca="1" si="53"/>
        <v>0</v>
      </c>
      <c r="O460" s="262" t="str">
        <f t="shared" si="54"/>
        <v>IN</v>
      </c>
      <c r="P460" s="75"/>
    </row>
    <row r="461" spans="1:16" ht="49.2" customHeight="1">
      <c r="A461" s="72">
        <f t="shared" si="51"/>
        <v>454</v>
      </c>
      <c r="B461" s="259" t="s">
        <v>3124</v>
      </c>
      <c r="C461" s="259">
        <v>0</v>
      </c>
      <c r="D461" s="282"/>
      <c r="E461" s="259" t="s">
        <v>2916</v>
      </c>
      <c r="F461" s="282" t="s">
        <v>3190</v>
      </c>
      <c r="K461" s="264" t="s">
        <v>2367</v>
      </c>
      <c r="L461" s="260" t="str">
        <f t="shared" si="52"/>
        <v>PENDING</v>
      </c>
      <c r="M461" s="261">
        <f t="shared" ref="M461" ca="1" si="56">IF(J461="",TODAY()-I462,J461-I462)</f>
        <v>46114</v>
      </c>
      <c r="N461" s="261">
        <f t="shared" ca="1" si="53"/>
        <v>0</v>
      </c>
      <c r="O461" s="262" t="str">
        <f t="shared" si="54"/>
        <v>IN</v>
      </c>
      <c r="P461" s="75"/>
    </row>
    <row r="462" spans="1:16" ht="49.2" customHeight="1">
      <c r="A462" s="72">
        <f t="shared" si="51"/>
        <v>455</v>
      </c>
      <c r="B462" s="259" t="s">
        <v>3125</v>
      </c>
      <c r="C462" s="259">
        <v>0</v>
      </c>
      <c r="D462" s="282"/>
      <c r="E462" s="259" t="s">
        <v>2918</v>
      </c>
      <c r="F462" s="282" t="s">
        <v>3191</v>
      </c>
      <c r="K462" s="264" t="s">
        <v>2367</v>
      </c>
      <c r="L462" s="260" t="str">
        <f t="shared" ref="L462:L525" si="57">IF(K462="UR","PENDING",IF(K462="CC","OPEN","CLOSED"))</f>
        <v>PENDING</v>
      </c>
      <c r="M462" s="261" t="e">
        <f ca="1">IF(J462="",TODAY()-#REF!,J462-#REF!)</f>
        <v>#REF!</v>
      </c>
      <c r="N462" s="261">
        <f t="shared" ref="N462:N525" ca="1" si="58">IF(P462="",0,(IF(J462="",TODAY()-P462,IF(J462-P462&gt;0,J462-P462,0))))</f>
        <v>0</v>
      </c>
      <c r="O462" s="262" t="str">
        <f t="shared" ref="O462:O525" si="59">HYPERLINK(CONCATENATE("Project Name\01- Inspection Request - IR\STR\",B462,"-",C462,".PDF"),"IN")</f>
        <v>IN</v>
      </c>
      <c r="P462" s="75"/>
    </row>
    <row r="463" spans="1:16" ht="49.2" customHeight="1">
      <c r="A463" s="72">
        <f t="shared" si="51"/>
        <v>456</v>
      </c>
      <c r="B463" s="259" t="s">
        <v>3126</v>
      </c>
      <c r="C463" s="259">
        <v>0</v>
      </c>
      <c r="D463" s="282"/>
      <c r="E463" s="259" t="s">
        <v>2920</v>
      </c>
      <c r="F463" s="282" t="s">
        <v>3192</v>
      </c>
      <c r="K463" s="264" t="s">
        <v>2367</v>
      </c>
      <c r="L463" s="260" t="str">
        <f t="shared" si="57"/>
        <v>PENDING</v>
      </c>
      <c r="M463" s="261">
        <f t="shared" ref="M463" ca="1" si="60">IF(J463="",TODAY()-I463,J463-I463)</f>
        <v>46114</v>
      </c>
      <c r="N463" s="261">
        <f t="shared" ca="1" si="58"/>
        <v>0</v>
      </c>
      <c r="O463" s="262" t="str">
        <f t="shared" si="59"/>
        <v>IN</v>
      </c>
      <c r="P463" s="75"/>
    </row>
    <row r="464" spans="1:16" ht="49.2" customHeight="1">
      <c r="A464" s="72">
        <f t="shared" si="51"/>
        <v>457</v>
      </c>
      <c r="B464" s="259" t="s">
        <v>3127</v>
      </c>
      <c r="C464" s="259">
        <v>0</v>
      </c>
      <c r="D464" s="282"/>
      <c r="E464" s="259" t="s">
        <v>2922</v>
      </c>
      <c r="F464" s="282" t="s">
        <v>3193</v>
      </c>
      <c r="K464" s="264" t="s">
        <v>2367</v>
      </c>
      <c r="L464" s="260" t="str">
        <f t="shared" si="57"/>
        <v>PENDING</v>
      </c>
      <c r="M464" s="261">
        <f t="shared" ref="M464" ca="1" si="61">IF(J464="",TODAY()-I465,J464-I465)</f>
        <v>46114</v>
      </c>
      <c r="N464" s="261">
        <f t="shared" ca="1" si="58"/>
        <v>0</v>
      </c>
      <c r="O464" s="262" t="str">
        <f t="shared" si="59"/>
        <v>IN</v>
      </c>
      <c r="P464" s="75"/>
    </row>
    <row r="465" spans="1:16" ht="49.2" customHeight="1">
      <c r="A465" s="72">
        <f t="shared" si="51"/>
        <v>458</v>
      </c>
      <c r="B465" s="259" t="s">
        <v>3128</v>
      </c>
      <c r="C465" s="259">
        <v>0</v>
      </c>
      <c r="D465" s="282"/>
      <c r="E465" s="259" t="s">
        <v>2924</v>
      </c>
      <c r="F465" s="282" t="s">
        <v>3194</v>
      </c>
      <c r="K465" s="264" t="s">
        <v>2367</v>
      </c>
      <c r="L465" s="260" t="str">
        <f t="shared" si="57"/>
        <v>PENDING</v>
      </c>
      <c r="M465" s="261" t="e">
        <f ca="1">IF(J465="",TODAY()-#REF!,J465-#REF!)</f>
        <v>#REF!</v>
      </c>
      <c r="N465" s="261">
        <f t="shared" ca="1" si="58"/>
        <v>0</v>
      </c>
      <c r="O465" s="262" t="str">
        <f t="shared" si="59"/>
        <v>IN</v>
      </c>
      <c r="P465" s="75"/>
    </row>
    <row r="466" spans="1:16" ht="49.2" customHeight="1">
      <c r="A466" s="72">
        <f t="shared" si="51"/>
        <v>459</v>
      </c>
      <c r="B466" s="259" t="s">
        <v>3129</v>
      </c>
      <c r="C466" s="259">
        <v>0</v>
      </c>
      <c r="D466" s="282"/>
      <c r="E466" s="259" t="s">
        <v>2926</v>
      </c>
      <c r="F466" s="282" t="s">
        <v>3195</v>
      </c>
      <c r="K466" s="264" t="s">
        <v>2367</v>
      </c>
      <c r="L466" s="260" t="str">
        <f t="shared" si="57"/>
        <v>PENDING</v>
      </c>
      <c r="M466" s="261">
        <f t="shared" ref="M466" ca="1" si="62">IF(J466="",TODAY()-I466,J466-I466)</f>
        <v>46114</v>
      </c>
      <c r="N466" s="261">
        <f t="shared" ca="1" si="58"/>
        <v>0</v>
      </c>
      <c r="O466" s="262" t="str">
        <f t="shared" si="59"/>
        <v>IN</v>
      </c>
      <c r="P466" s="75"/>
    </row>
    <row r="467" spans="1:16" ht="49.2" customHeight="1">
      <c r="A467" s="223">
        <f t="shared" si="51"/>
        <v>460</v>
      </c>
      <c r="B467" s="259" t="s">
        <v>3130</v>
      </c>
      <c r="C467" s="259">
        <v>0</v>
      </c>
      <c r="D467" s="282"/>
      <c r="E467" s="259" t="s">
        <v>2928</v>
      </c>
      <c r="F467" s="282" t="s">
        <v>3196</v>
      </c>
      <c r="K467" s="264" t="s">
        <v>2367</v>
      </c>
      <c r="L467" s="260" t="str">
        <f t="shared" si="57"/>
        <v>PENDING</v>
      </c>
      <c r="M467" s="261">
        <f t="shared" ref="M467" ca="1" si="63">IF(J467="",TODAY()-I468,J467-I468)</f>
        <v>46114</v>
      </c>
      <c r="N467" s="261">
        <f t="shared" ca="1" si="58"/>
        <v>0</v>
      </c>
      <c r="O467" s="262" t="str">
        <f t="shared" si="59"/>
        <v>IN</v>
      </c>
      <c r="P467" s="75"/>
    </row>
    <row r="468" spans="1:16" ht="49.2" customHeight="1">
      <c r="A468" s="72">
        <f t="shared" si="51"/>
        <v>461</v>
      </c>
      <c r="B468" s="259" t="s">
        <v>3131</v>
      </c>
      <c r="C468" s="259">
        <v>0</v>
      </c>
      <c r="D468" s="282"/>
      <c r="E468" s="259" t="s">
        <v>2930</v>
      </c>
      <c r="F468" s="282" t="s">
        <v>3197</v>
      </c>
      <c r="K468" s="264" t="s">
        <v>2367</v>
      </c>
      <c r="L468" s="260" t="str">
        <f t="shared" si="57"/>
        <v>PENDING</v>
      </c>
      <c r="M468" s="261" t="e">
        <f ca="1">IF(J468="",TODAY()-#REF!,J468-#REF!)</f>
        <v>#REF!</v>
      </c>
      <c r="N468" s="261">
        <f t="shared" ca="1" si="58"/>
        <v>0</v>
      </c>
      <c r="O468" s="262" t="str">
        <f t="shared" si="59"/>
        <v>IN</v>
      </c>
      <c r="P468" s="75"/>
    </row>
    <row r="469" spans="1:16" ht="49.2" customHeight="1">
      <c r="A469" s="72">
        <f t="shared" si="51"/>
        <v>462</v>
      </c>
      <c r="B469" s="259" t="s">
        <v>3132</v>
      </c>
      <c r="C469" s="259">
        <v>0</v>
      </c>
      <c r="D469" s="282"/>
      <c r="E469" s="259" t="s">
        <v>2932</v>
      </c>
      <c r="F469" s="282" t="s">
        <v>3198</v>
      </c>
      <c r="K469" s="264" t="s">
        <v>2367</v>
      </c>
      <c r="L469" s="260" t="str">
        <f t="shared" si="57"/>
        <v>PENDING</v>
      </c>
      <c r="M469" s="261">
        <f t="shared" ref="M469" ca="1" si="64">IF(J469="",TODAY()-I469,J469-I469)</f>
        <v>46114</v>
      </c>
      <c r="N469" s="261">
        <f t="shared" ca="1" si="58"/>
        <v>0</v>
      </c>
      <c r="O469" s="262" t="str">
        <f t="shared" si="59"/>
        <v>IN</v>
      </c>
      <c r="P469" s="75"/>
    </row>
    <row r="470" spans="1:16" ht="49.2" customHeight="1">
      <c r="A470" s="72">
        <f t="shared" si="51"/>
        <v>463</v>
      </c>
      <c r="B470" s="259" t="s">
        <v>3133</v>
      </c>
      <c r="C470" s="259">
        <v>0</v>
      </c>
      <c r="D470" s="282"/>
      <c r="E470" s="259" t="s">
        <v>2934</v>
      </c>
      <c r="F470" s="282" t="s">
        <v>3199</v>
      </c>
      <c r="K470" s="264" t="s">
        <v>2367</v>
      </c>
      <c r="L470" s="260" t="str">
        <f t="shared" si="57"/>
        <v>PENDING</v>
      </c>
      <c r="M470" s="261">
        <f t="shared" ref="M470" ca="1" si="65">IF(J470="",TODAY()-I471,J470-I471)</f>
        <v>46114</v>
      </c>
      <c r="N470" s="261">
        <f t="shared" ca="1" si="58"/>
        <v>0</v>
      </c>
      <c r="O470" s="262" t="str">
        <f t="shared" si="59"/>
        <v>IN</v>
      </c>
      <c r="P470" s="75"/>
    </row>
    <row r="471" spans="1:16" ht="49.2" customHeight="1">
      <c r="A471" s="72">
        <f t="shared" si="51"/>
        <v>464</v>
      </c>
      <c r="B471" s="259" t="s">
        <v>3134</v>
      </c>
      <c r="C471" s="259">
        <v>0</v>
      </c>
      <c r="D471" s="282"/>
      <c r="E471" s="259" t="s">
        <v>2936</v>
      </c>
      <c r="F471" s="282" t="s">
        <v>3200</v>
      </c>
      <c r="K471" s="264" t="s">
        <v>2367</v>
      </c>
      <c r="L471" s="260" t="str">
        <f t="shared" si="57"/>
        <v>PENDING</v>
      </c>
      <c r="M471" s="261" t="e">
        <f ca="1">IF(J471="",TODAY()-#REF!,J471-#REF!)</f>
        <v>#REF!</v>
      </c>
      <c r="N471" s="261">
        <f t="shared" ca="1" si="58"/>
        <v>0</v>
      </c>
      <c r="O471" s="262" t="str">
        <f t="shared" si="59"/>
        <v>IN</v>
      </c>
      <c r="P471" s="75"/>
    </row>
    <row r="472" spans="1:16" ht="49.2" customHeight="1">
      <c r="A472" s="72">
        <f t="shared" si="51"/>
        <v>465</v>
      </c>
      <c r="B472" s="259" t="s">
        <v>3135</v>
      </c>
      <c r="C472" s="259">
        <v>0</v>
      </c>
      <c r="D472" s="282"/>
      <c r="E472" s="259" t="s">
        <v>2938</v>
      </c>
      <c r="F472" s="282" t="s">
        <v>3201</v>
      </c>
      <c r="K472" s="264" t="s">
        <v>2367</v>
      </c>
      <c r="L472" s="260" t="str">
        <f t="shared" si="57"/>
        <v>PENDING</v>
      </c>
      <c r="M472" s="261">
        <f t="shared" ref="M472" ca="1" si="66">IF(J472="",TODAY()-I472,J472-I472)</f>
        <v>46114</v>
      </c>
      <c r="N472" s="261">
        <f t="shared" ca="1" si="58"/>
        <v>0</v>
      </c>
      <c r="O472" s="262" t="str">
        <f t="shared" si="59"/>
        <v>IN</v>
      </c>
      <c r="P472" s="75"/>
    </row>
    <row r="473" spans="1:16" ht="49.2" customHeight="1">
      <c r="A473" s="72">
        <f t="shared" si="51"/>
        <v>466</v>
      </c>
      <c r="B473" s="259" t="s">
        <v>3136</v>
      </c>
      <c r="C473" s="259">
        <v>0</v>
      </c>
      <c r="D473" s="282"/>
      <c r="E473" s="259" t="s">
        <v>2940</v>
      </c>
      <c r="F473" s="282" t="s">
        <v>3202</v>
      </c>
      <c r="K473" s="264" t="s">
        <v>2367</v>
      </c>
      <c r="L473" s="260" t="str">
        <f t="shared" si="57"/>
        <v>PENDING</v>
      </c>
      <c r="M473" s="261">
        <f t="shared" ref="M473" ca="1" si="67">IF(J473="",TODAY()-I474,J473-I474)</f>
        <v>46114</v>
      </c>
      <c r="N473" s="261">
        <f t="shared" ca="1" si="58"/>
        <v>0</v>
      </c>
      <c r="O473" s="262" t="str">
        <f t="shared" si="59"/>
        <v>IN</v>
      </c>
      <c r="P473" s="75"/>
    </row>
    <row r="474" spans="1:16" ht="49.2" customHeight="1">
      <c r="A474" s="72">
        <f t="shared" si="51"/>
        <v>467</v>
      </c>
      <c r="B474" s="259" t="s">
        <v>3137</v>
      </c>
      <c r="C474" s="259">
        <v>0</v>
      </c>
      <c r="D474" s="282"/>
      <c r="E474" s="259" t="s">
        <v>3182</v>
      </c>
      <c r="F474" s="282" t="s">
        <v>3203</v>
      </c>
      <c r="K474" s="264" t="s">
        <v>2367</v>
      </c>
      <c r="L474" s="260" t="str">
        <f t="shared" si="57"/>
        <v>PENDING</v>
      </c>
      <c r="M474" s="261" t="e">
        <f ca="1">IF(J474="",TODAY()-#REF!,J474-#REF!)</f>
        <v>#REF!</v>
      </c>
      <c r="N474" s="261">
        <f t="shared" ca="1" si="58"/>
        <v>0</v>
      </c>
      <c r="O474" s="262" t="str">
        <f t="shared" si="59"/>
        <v>IN</v>
      </c>
      <c r="P474" s="75"/>
    </row>
    <row r="475" spans="1:16" ht="49.2" customHeight="1">
      <c r="A475" s="72">
        <f t="shared" si="51"/>
        <v>468</v>
      </c>
      <c r="B475" s="259" t="s">
        <v>3138</v>
      </c>
      <c r="C475" s="259">
        <v>0</v>
      </c>
      <c r="D475" s="282"/>
      <c r="E475" s="259" t="s">
        <v>2942</v>
      </c>
      <c r="F475" s="282" t="s">
        <v>3204</v>
      </c>
      <c r="K475" s="264" t="s">
        <v>2367</v>
      </c>
      <c r="L475" s="260" t="str">
        <f t="shared" si="57"/>
        <v>PENDING</v>
      </c>
      <c r="M475" s="261">
        <f t="shared" ref="M475" ca="1" si="68">IF(J475="",TODAY()-I475,J475-I475)</f>
        <v>46114</v>
      </c>
      <c r="N475" s="261">
        <f t="shared" ca="1" si="58"/>
        <v>0</v>
      </c>
      <c r="O475" s="262" t="str">
        <f t="shared" si="59"/>
        <v>IN</v>
      </c>
      <c r="P475" s="75"/>
    </row>
    <row r="476" spans="1:16" ht="49.2" customHeight="1">
      <c r="A476" s="223">
        <f t="shared" si="51"/>
        <v>469</v>
      </c>
      <c r="B476" s="259" t="s">
        <v>3139</v>
      </c>
      <c r="C476" s="259">
        <v>0</v>
      </c>
      <c r="D476" s="282"/>
      <c r="E476" s="259" t="s">
        <v>2944</v>
      </c>
      <c r="F476" s="282" t="s">
        <v>3205</v>
      </c>
      <c r="K476" s="264" t="s">
        <v>2367</v>
      </c>
      <c r="L476" s="260" t="str">
        <f t="shared" si="57"/>
        <v>PENDING</v>
      </c>
      <c r="M476" s="261">
        <f t="shared" ref="M476" ca="1" si="69">IF(J476="",TODAY()-I477,J476-I477)</f>
        <v>46114</v>
      </c>
      <c r="N476" s="261">
        <f t="shared" ca="1" si="58"/>
        <v>0</v>
      </c>
      <c r="O476" s="262" t="str">
        <f t="shared" si="59"/>
        <v>IN</v>
      </c>
      <c r="P476" s="75"/>
    </row>
    <row r="477" spans="1:16" ht="49.2" customHeight="1">
      <c r="A477" s="72">
        <f t="shared" si="51"/>
        <v>470</v>
      </c>
      <c r="B477" s="259" t="s">
        <v>3140</v>
      </c>
      <c r="C477" s="259">
        <v>0</v>
      </c>
      <c r="D477" s="282"/>
      <c r="E477" s="259" t="s">
        <v>2946</v>
      </c>
      <c r="F477" s="282" t="s">
        <v>3206</v>
      </c>
      <c r="K477" s="264" t="s">
        <v>2367</v>
      </c>
      <c r="L477" s="260" t="str">
        <f t="shared" si="57"/>
        <v>PENDING</v>
      </c>
      <c r="M477" s="261" t="e">
        <f ca="1">IF(J477="",TODAY()-#REF!,J477-#REF!)</f>
        <v>#REF!</v>
      </c>
      <c r="N477" s="261">
        <f t="shared" ca="1" si="58"/>
        <v>0</v>
      </c>
      <c r="O477" s="262" t="str">
        <f t="shared" si="59"/>
        <v>IN</v>
      </c>
      <c r="P477" s="75"/>
    </row>
    <row r="478" spans="1:16" ht="49.2" customHeight="1">
      <c r="A478" s="72">
        <f t="shared" si="51"/>
        <v>471</v>
      </c>
      <c r="B478" s="259" t="s">
        <v>3141</v>
      </c>
      <c r="C478" s="259">
        <v>0</v>
      </c>
      <c r="D478" s="282"/>
      <c r="E478" s="259" t="s">
        <v>2808</v>
      </c>
      <c r="F478" s="282" t="s">
        <v>3207</v>
      </c>
      <c r="K478" s="264" t="s">
        <v>2367</v>
      </c>
      <c r="L478" s="260" t="str">
        <f t="shared" si="57"/>
        <v>PENDING</v>
      </c>
      <c r="M478" s="261">
        <f t="shared" ref="M478" ca="1" si="70">IF(J478="",TODAY()-I478,J478-I478)</f>
        <v>46114</v>
      </c>
      <c r="N478" s="261">
        <f t="shared" ca="1" si="58"/>
        <v>0</v>
      </c>
      <c r="O478" s="262" t="str">
        <f t="shared" si="59"/>
        <v>IN</v>
      </c>
      <c r="P478" s="75"/>
    </row>
    <row r="479" spans="1:16" ht="49.2" customHeight="1">
      <c r="A479" s="72">
        <f t="shared" si="51"/>
        <v>472</v>
      </c>
      <c r="B479" s="259" t="s">
        <v>3142</v>
      </c>
      <c r="C479" s="259">
        <v>0</v>
      </c>
      <c r="D479" s="282"/>
      <c r="E479" s="259" t="s">
        <v>2810</v>
      </c>
      <c r="F479" s="282" t="s">
        <v>3208</v>
      </c>
      <c r="K479" s="264" t="s">
        <v>2367</v>
      </c>
      <c r="L479" s="260" t="str">
        <f t="shared" si="57"/>
        <v>PENDING</v>
      </c>
      <c r="M479" s="261">
        <f t="shared" ref="M479" ca="1" si="71">IF(J479="",TODAY()-I480,J479-I480)</f>
        <v>46114</v>
      </c>
      <c r="N479" s="261">
        <f t="shared" ca="1" si="58"/>
        <v>0</v>
      </c>
      <c r="O479" s="262" t="str">
        <f t="shared" si="59"/>
        <v>IN</v>
      </c>
      <c r="P479" s="75"/>
    </row>
    <row r="480" spans="1:16" ht="49.2" customHeight="1">
      <c r="A480" s="72">
        <f t="shared" si="51"/>
        <v>473</v>
      </c>
      <c r="B480" s="259" t="s">
        <v>3143</v>
      </c>
      <c r="C480" s="259">
        <v>0</v>
      </c>
      <c r="D480" s="282"/>
      <c r="E480" s="259" t="s">
        <v>2812</v>
      </c>
      <c r="F480" s="282" t="s">
        <v>3209</v>
      </c>
      <c r="K480" s="264" t="s">
        <v>2367</v>
      </c>
      <c r="L480" s="260" t="str">
        <f t="shared" si="57"/>
        <v>PENDING</v>
      </c>
      <c r="M480" s="261" t="e">
        <f ca="1">IF(J480="",TODAY()-#REF!,J480-#REF!)</f>
        <v>#REF!</v>
      </c>
      <c r="N480" s="261">
        <f t="shared" ca="1" si="58"/>
        <v>0</v>
      </c>
      <c r="O480" s="262" t="str">
        <f t="shared" si="59"/>
        <v>IN</v>
      </c>
      <c r="P480" s="75"/>
    </row>
    <row r="481" spans="1:16" ht="49.2" customHeight="1">
      <c r="A481" s="72">
        <f t="shared" si="51"/>
        <v>474</v>
      </c>
      <c r="B481" s="259" t="s">
        <v>3144</v>
      </c>
      <c r="C481" s="259">
        <v>0</v>
      </c>
      <c r="D481" s="282"/>
      <c r="E481" s="259" t="s">
        <v>2814</v>
      </c>
      <c r="F481" s="282" t="s">
        <v>3210</v>
      </c>
      <c r="K481" s="264" t="s">
        <v>2367</v>
      </c>
      <c r="L481" s="260" t="str">
        <f t="shared" si="57"/>
        <v>PENDING</v>
      </c>
      <c r="M481" s="261">
        <f t="shared" ref="M481" ca="1" si="72">IF(J481="",TODAY()-I481,J481-I481)</f>
        <v>46114</v>
      </c>
      <c r="N481" s="261">
        <f t="shared" ca="1" si="58"/>
        <v>0</v>
      </c>
      <c r="O481" s="262" t="str">
        <f t="shared" si="59"/>
        <v>IN</v>
      </c>
      <c r="P481" s="75"/>
    </row>
    <row r="482" spans="1:16" ht="49.2" customHeight="1">
      <c r="A482" s="72">
        <f t="shared" si="51"/>
        <v>475</v>
      </c>
      <c r="B482" s="259" t="s">
        <v>3145</v>
      </c>
      <c r="C482" s="259">
        <v>0</v>
      </c>
      <c r="D482" s="282"/>
      <c r="E482" s="259" t="s">
        <v>2816</v>
      </c>
      <c r="F482" s="282" t="s">
        <v>3211</v>
      </c>
      <c r="K482" s="264" t="s">
        <v>2367</v>
      </c>
      <c r="L482" s="260" t="str">
        <f t="shared" si="57"/>
        <v>PENDING</v>
      </c>
      <c r="M482" s="261">
        <f t="shared" ref="M482" ca="1" si="73">IF(J482="",TODAY()-I483,J482-I483)</f>
        <v>46114</v>
      </c>
      <c r="N482" s="261">
        <f t="shared" ca="1" si="58"/>
        <v>0</v>
      </c>
      <c r="O482" s="262" t="str">
        <f t="shared" si="59"/>
        <v>IN</v>
      </c>
      <c r="P482" s="75"/>
    </row>
    <row r="483" spans="1:16" ht="49.2" customHeight="1">
      <c r="A483" s="72">
        <f t="shared" si="51"/>
        <v>476</v>
      </c>
      <c r="B483" s="259" t="s">
        <v>3146</v>
      </c>
      <c r="C483" s="259">
        <v>0</v>
      </c>
      <c r="D483" s="282"/>
      <c r="E483" s="259" t="s">
        <v>2818</v>
      </c>
      <c r="F483" s="282" t="s">
        <v>3212</v>
      </c>
      <c r="K483" s="264" t="s">
        <v>2367</v>
      </c>
      <c r="L483" s="260" t="str">
        <f t="shared" si="57"/>
        <v>PENDING</v>
      </c>
      <c r="M483" s="261" t="e">
        <f ca="1">IF(J483="",TODAY()-#REF!,J483-#REF!)</f>
        <v>#REF!</v>
      </c>
      <c r="N483" s="261">
        <f t="shared" ca="1" si="58"/>
        <v>0</v>
      </c>
      <c r="O483" s="262" t="str">
        <f t="shared" si="59"/>
        <v>IN</v>
      </c>
      <c r="P483" s="75"/>
    </row>
    <row r="484" spans="1:16" ht="49.2" customHeight="1">
      <c r="A484" s="72">
        <f t="shared" si="51"/>
        <v>477</v>
      </c>
      <c r="B484" s="259" t="s">
        <v>3147</v>
      </c>
      <c r="C484" s="259">
        <v>0</v>
      </c>
      <c r="D484" s="282"/>
      <c r="E484" s="259" t="s">
        <v>2820</v>
      </c>
      <c r="F484" s="282" t="s">
        <v>3213</v>
      </c>
      <c r="K484" s="264" t="s">
        <v>2367</v>
      </c>
      <c r="L484" s="260" t="str">
        <f t="shared" si="57"/>
        <v>PENDING</v>
      </c>
      <c r="M484" s="261">
        <f t="shared" ref="M484" ca="1" si="74">IF(J484="",TODAY()-I484,J484-I484)</f>
        <v>46114</v>
      </c>
      <c r="N484" s="261">
        <f t="shared" ca="1" si="58"/>
        <v>0</v>
      </c>
      <c r="O484" s="262" t="str">
        <f t="shared" si="59"/>
        <v>IN</v>
      </c>
      <c r="P484" s="75"/>
    </row>
    <row r="485" spans="1:16" ht="49.2" customHeight="1">
      <c r="A485" s="223">
        <f t="shared" si="51"/>
        <v>478</v>
      </c>
      <c r="B485" s="259" t="s">
        <v>3148</v>
      </c>
      <c r="C485" s="259">
        <v>0</v>
      </c>
      <c r="D485" s="282"/>
      <c r="E485" s="259" t="s">
        <v>2822</v>
      </c>
      <c r="F485" s="282" t="s">
        <v>3214</v>
      </c>
      <c r="K485" s="264" t="s">
        <v>2367</v>
      </c>
      <c r="L485" s="260" t="str">
        <f t="shared" si="57"/>
        <v>PENDING</v>
      </c>
      <c r="M485" s="261">
        <f t="shared" ref="M485" ca="1" si="75">IF(J485="",TODAY()-I486,J485-I486)</f>
        <v>46114</v>
      </c>
      <c r="N485" s="261">
        <f t="shared" ca="1" si="58"/>
        <v>0</v>
      </c>
      <c r="O485" s="262" t="str">
        <f t="shared" si="59"/>
        <v>IN</v>
      </c>
      <c r="P485" s="75"/>
    </row>
    <row r="486" spans="1:16" ht="49.2" customHeight="1">
      <c r="A486" s="72">
        <f t="shared" si="51"/>
        <v>479</v>
      </c>
      <c r="B486" s="259" t="s">
        <v>3149</v>
      </c>
      <c r="C486" s="259">
        <v>0</v>
      </c>
      <c r="D486" s="282"/>
      <c r="E486" s="259" t="s">
        <v>2824</v>
      </c>
      <c r="F486" s="282" t="s">
        <v>3215</v>
      </c>
      <c r="K486" s="264" t="s">
        <v>2367</v>
      </c>
      <c r="L486" s="260" t="str">
        <f t="shared" si="57"/>
        <v>PENDING</v>
      </c>
      <c r="M486" s="261" t="e">
        <f ca="1">IF(J486="",TODAY()-#REF!,J486-#REF!)</f>
        <v>#REF!</v>
      </c>
      <c r="N486" s="261">
        <f t="shared" ca="1" si="58"/>
        <v>0</v>
      </c>
      <c r="O486" s="262" t="str">
        <f t="shared" si="59"/>
        <v>IN</v>
      </c>
      <c r="P486" s="75"/>
    </row>
    <row r="487" spans="1:16" ht="49.2" customHeight="1">
      <c r="A487" s="72">
        <f t="shared" si="51"/>
        <v>480</v>
      </c>
      <c r="B487" s="259" t="s">
        <v>3150</v>
      </c>
      <c r="C487" s="259">
        <v>0</v>
      </c>
      <c r="D487" s="282"/>
      <c r="E487" s="259" t="s">
        <v>2826</v>
      </c>
      <c r="F487" s="282" t="s">
        <v>3216</v>
      </c>
      <c r="K487" s="264" t="s">
        <v>2367</v>
      </c>
      <c r="L487" s="260" t="str">
        <f t="shared" si="57"/>
        <v>PENDING</v>
      </c>
      <c r="M487" s="261">
        <f t="shared" ref="M487" ca="1" si="76">IF(J487="",TODAY()-I487,J487-I487)</f>
        <v>46114</v>
      </c>
      <c r="N487" s="261">
        <f t="shared" ca="1" si="58"/>
        <v>0</v>
      </c>
      <c r="O487" s="262" t="str">
        <f t="shared" si="59"/>
        <v>IN</v>
      </c>
      <c r="P487" s="75"/>
    </row>
    <row r="488" spans="1:16" ht="49.2" customHeight="1">
      <c r="A488" s="72">
        <f t="shared" si="51"/>
        <v>481</v>
      </c>
      <c r="B488" s="259" t="s">
        <v>3151</v>
      </c>
      <c r="C488" s="259">
        <v>0</v>
      </c>
      <c r="D488" s="282"/>
      <c r="E488" s="259" t="s">
        <v>2828</v>
      </c>
      <c r="F488" s="282" t="s">
        <v>3217</v>
      </c>
      <c r="K488" s="264" t="s">
        <v>2367</v>
      </c>
      <c r="L488" s="260" t="str">
        <f t="shared" si="57"/>
        <v>PENDING</v>
      </c>
      <c r="M488" s="261">
        <f t="shared" ref="M488" ca="1" si="77">IF(J488="",TODAY()-I489,J488-I489)</f>
        <v>46114</v>
      </c>
      <c r="N488" s="261">
        <f t="shared" ca="1" si="58"/>
        <v>0</v>
      </c>
      <c r="O488" s="262" t="str">
        <f t="shared" si="59"/>
        <v>IN</v>
      </c>
      <c r="P488" s="75"/>
    </row>
    <row r="489" spans="1:16" ht="49.2" customHeight="1">
      <c r="A489" s="72">
        <f t="shared" si="51"/>
        <v>482</v>
      </c>
      <c r="B489" s="259" t="s">
        <v>3152</v>
      </c>
      <c r="C489" s="259">
        <v>0</v>
      </c>
      <c r="D489" s="282"/>
      <c r="E489" s="259" t="s">
        <v>2948</v>
      </c>
      <c r="F489" s="282" t="s">
        <v>3218</v>
      </c>
      <c r="K489" s="264" t="s">
        <v>2367</v>
      </c>
      <c r="L489" s="260" t="str">
        <f t="shared" si="57"/>
        <v>PENDING</v>
      </c>
      <c r="M489" s="261" t="e">
        <f ca="1">IF(J489="",TODAY()-#REF!,J489-#REF!)</f>
        <v>#REF!</v>
      </c>
      <c r="N489" s="261">
        <f t="shared" ca="1" si="58"/>
        <v>0</v>
      </c>
      <c r="O489" s="262" t="str">
        <f t="shared" si="59"/>
        <v>IN</v>
      </c>
      <c r="P489" s="75"/>
    </row>
    <row r="490" spans="1:16" ht="49.2" customHeight="1">
      <c r="A490" s="72">
        <f t="shared" si="51"/>
        <v>483</v>
      </c>
      <c r="B490" s="259" t="s">
        <v>3153</v>
      </c>
      <c r="C490" s="259">
        <v>0</v>
      </c>
      <c r="D490" s="282"/>
      <c r="E490" s="259" t="s">
        <v>2950</v>
      </c>
      <c r="F490" s="282" t="s">
        <v>3219</v>
      </c>
      <c r="K490" s="264" t="s">
        <v>2367</v>
      </c>
      <c r="L490" s="260" t="str">
        <f t="shared" si="57"/>
        <v>PENDING</v>
      </c>
      <c r="M490" s="261">
        <f t="shared" ref="M490" ca="1" si="78">IF(J490="",TODAY()-I490,J490-I490)</f>
        <v>46114</v>
      </c>
      <c r="N490" s="261">
        <f t="shared" ca="1" si="58"/>
        <v>0</v>
      </c>
      <c r="O490" s="262" t="str">
        <f t="shared" si="59"/>
        <v>IN</v>
      </c>
      <c r="P490" s="75"/>
    </row>
    <row r="491" spans="1:16" ht="49.2" customHeight="1">
      <c r="A491" s="72">
        <f t="shared" si="51"/>
        <v>484</v>
      </c>
      <c r="B491" s="259" t="s">
        <v>3154</v>
      </c>
      <c r="C491" s="259">
        <v>0</v>
      </c>
      <c r="D491" s="282"/>
      <c r="E491" s="259" t="s">
        <v>2952</v>
      </c>
      <c r="F491" s="282" t="s">
        <v>3220</v>
      </c>
      <c r="K491" s="264" t="s">
        <v>2367</v>
      </c>
      <c r="L491" s="260" t="str">
        <f t="shared" si="57"/>
        <v>PENDING</v>
      </c>
      <c r="M491" s="261">
        <f t="shared" ref="M491" ca="1" si="79">IF(J491="",TODAY()-I492,J491-I492)</f>
        <v>46114</v>
      </c>
      <c r="N491" s="261">
        <f t="shared" ca="1" si="58"/>
        <v>0</v>
      </c>
      <c r="O491" s="262" t="str">
        <f t="shared" si="59"/>
        <v>IN</v>
      </c>
      <c r="P491" s="75"/>
    </row>
    <row r="492" spans="1:16" ht="49.2" customHeight="1">
      <c r="A492" s="72">
        <f t="shared" si="51"/>
        <v>485</v>
      </c>
      <c r="B492" s="259" t="s">
        <v>3155</v>
      </c>
      <c r="C492" s="259">
        <v>0</v>
      </c>
      <c r="D492" s="282"/>
      <c r="E492" s="259" t="s">
        <v>2954</v>
      </c>
      <c r="F492" s="282" t="s">
        <v>3221</v>
      </c>
      <c r="K492" s="264" t="s">
        <v>2367</v>
      </c>
      <c r="L492" s="260" t="str">
        <f t="shared" si="57"/>
        <v>PENDING</v>
      </c>
      <c r="M492" s="261" t="e">
        <f ca="1">IF(J492="",TODAY()-#REF!,J492-#REF!)</f>
        <v>#REF!</v>
      </c>
      <c r="N492" s="261">
        <f t="shared" ca="1" si="58"/>
        <v>0</v>
      </c>
      <c r="O492" s="262" t="str">
        <f t="shared" si="59"/>
        <v>IN</v>
      </c>
      <c r="P492" s="75"/>
    </row>
    <row r="493" spans="1:16" ht="49.2" customHeight="1">
      <c r="A493" s="72">
        <f t="shared" si="51"/>
        <v>486</v>
      </c>
      <c r="B493" s="259" t="s">
        <v>3156</v>
      </c>
      <c r="C493" s="259">
        <v>0</v>
      </c>
      <c r="D493" s="282"/>
      <c r="E493" s="259" t="s">
        <v>2956</v>
      </c>
      <c r="F493" s="282" t="s">
        <v>3222</v>
      </c>
      <c r="K493" s="264" t="s">
        <v>2367</v>
      </c>
      <c r="L493" s="260" t="str">
        <f t="shared" si="57"/>
        <v>PENDING</v>
      </c>
      <c r="M493" s="261">
        <f t="shared" ref="M493" ca="1" si="80">IF(J493="",TODAY()-I493,J493-I493)</f>
        <v>46114</v>
      </c>
      <c r="N493" s="261">
        <f t="shared" ca="1" si="58"/>
        <v>0</v>
      </c>
      <c r="O493" s="262" t="str">
        <f t="shared" si="59"/>
        <v>IN</v>
      </c>
      <c r="P493" s="75"/>
    </row>
    <row r="494" spans="1:16" ht="49.2" customHeight="1">
      <c r="A494" s="223">
        <f t="shared" si="51"/>
        <v>487</v>
      </c>
      <c r="B494" s="259" t="s">
        <v>3157</v>
      </c>
      <c r="C494" s="259">
        <v>0</v>
      </c>
      <c r="D494" s="282"/>
      <c r="E494" s="259" t="s">
        <v>2958</v>
      </c>
      <c r="F494" s="282" t="s">
        <v>3223</v>
      </c>
      <c r="K494" s="264" t="s">
        <v>2367</v>
      </c>
      <c r="L494" s="260" t="str">
        <f t="shared" si="57"/>
        <v>PENDING</v>
      </c>
      <c r="M494" s="261">
        <f t="shared" ref="M494" ca="1" si="81">IF(J494="",TODAY()-I495,J494-I495)</f>
        <v>46114</v>
      </c>
      <c r="N494" s="261">
        <f t="shared" ca="1" si="58"/>
        <v>0</v>
      </c>
      <c r="O494" s="262" t="str">
        <f t="shared" si="59"/>
        <v>IN</v>
      </c>
      <c r="P494" s="75"/>
    </row>
    <row r="495" spans="1:16" ht="49.2" customHeight="1">
      <c r="A495" s="72">
        <f t="shared" si="51"/>
        <v>488</v>
      </c>
      <c r="B495" s="259" t="s">
        <v>3158</v>
      </c>
      <c r="C495" s="259">
        <v>0</v>
      </c>
      <c r="D495" s="282"/>
      <c r="E495" s="259" t="s">
        <v>2960</v>
      </c>
      <c r="F495" s="282" t="s">
        <v>3224</v>
      </c>
      <c r="K495" s="264" t="s">
        <v>2367</v>
      </c>
      <c r="L495" s="260" t="str">
        <f t="shared" si="57"/>
        <v>PENDING</v>
      </c>
      <c r="M495" s="261" t="e">
        <f ca="1">IF(J495="",TODAY()-#REF!,J495-#REF!)</f>
        <v>#REF!</v>
      </c>
      <c r="N495" s="261">
        <f t="shared" ca="1" si="58"/>
        <v>0</v>
      </c>
      <c r="O495" s="262" t="str">
        <f t="shared" si="59"/>
        <v>IN</v>
      </c>
      <c r="P495" s="75"/>
    </row>
    <row r="496" spans="1:16" ht="49.2" customHeight="1">
      <c r="A496" s="72">
        <f t="shared" si="51"/>
        <v>489</v>
      </c>
      <c r="B496" s="259" t="s">
        <v>3159</v>
      </c>
      <c r="C496" s="259">
        <v>0</v>
      </c>
      <c r="D496" s="282"/>
      <c r="E496" s="259" t="s">
        <v>2962</v>
      </c>
      <c r="F496" s="282" t="s">
        <v>3225</v>
      </c>
      <c r="K496" s="264" t="s">
        <v>2367</v>
      </c>
      <c r="L496" s="260" t="str">
        <f t="shared" si="57"/>
        <v>PENDING</v>
      </c>
      <c r="M496" s="261">
        <f t="shared" ref="M496" ca="1" si="82">IF(J496="",TODAY()-I496,J496-I496)</f>
        <v>46114</v>
      </c>
      <c r="N496" s="261">
        <f t="shared" ca="1" si="58"/>
        <v>0</v>
      </c>
      <c r="O496" s="262" t="str">
        <f t="shared" si="59"/>
        <v>IN</v>
      </c>
      <c r="P496" s="75"/>
    </row>
    <row r="497" spans="1:16" ht="49.2" customHeight="1">
      <c r="A497" s="72">
        <f t="shared" si="51"/>
        <v>490</v>
      </c>
      <c r="B497" s="259" t="s">
        <v>3160</v>
      </c>
      <c r="C497" s="259">
        <v>0</v>
      </c>
      <c r="D497" s="282"/>
      <c r="E497" s="259" t="s">
        <v>2964</v>
      </c>
      <c r="F497" s="282" t="s">
        <v>3226</v>
      </c>
      <c r="K497" s="264" t="s">
        <v>2367</v>
      </c>
      <c r="L497" s="260" t="str">
        <f t="shared" si="57"/>
        <v>PENDING</v>
      </c>
      <c r="M497" s="261">
        <f t="shared" ref="M497" ca="1" si="83">IF(J497="",TODAY()-I498,J497-I498)</f>
        <v>46114</v>
      </c>
      <c r="N497" s="261">
        <f t="shared" ca="1" si="58"/>
        <v>0</v>
      </c>
      <c r="O497" s="262" t="str">
        <f t="shared" si="59"/>
        <v>IN</v>
      </c>
      <c r="P497" s="75"/>
    </row>
    <row r="498" spans="1:16" ht="49.2" customHeight="1">
      <c r="A498" s="72">
        <f t="shared" si="51"/>
        <v>491</v>
      </c>
      <c r="B498" s="259" t="s">
        <v>3161</v>
      </c>
      <c r="C498" s="259">
        <v>0</v>
      </c>
      <c r="D498" s="282"/>
      <c r="E498" s="259" t="s">
        <v>2966</v>
      </c>
      <c r="F498" s="282" t="s">
        <v>3227</v>
      </c>
      <c r="K498" s="264" t="s">
        <v>2367</v>
      </c>
      <c r="L498" s="260" t="str">
        <f t="shared" si="57"/>
        <v>PENDING</v>
      </c>
      <c r="M498" s="261" t="e">
        <f ca="1">IF(J498="",TODAY()-#REF!,J498-#REF!)</f>
        <v>#REF!</v>
      </c>
      <c r="N498" s="261">
        <f t="shared" ca="1" si="58"/>
        <v>0</v>
      </c>
      <c r="O498" s="262" t="str">
        <f t="shared" si="59"/>
        <v>IN</v>
      </c>
      <c r="P498" s="75"/>
    </row>
    <row r="499" spans="1:16" ht="49.2" customHeight="1">
      <c r="A499" s="72">
        <f t="shared" si="51"/>
        <v>492</v>
      </c>
      <c r="B499" s="259" t="s">
        <v>3162</v>
      </c>
      <c r="C499" s="259">
        <v>0</v>
      </c>
      <c r="D499" s="282"/>
      <c r="E499" s="259" t="s">
        <v>2968</v>
      </c>
      <c r="F499" s="282" t="s">
        <v>3228</v>
      </c>
      <c r="K499" s="264" t="s">
        <v>2367</v>
      </c>
      <c r="L499" s="260" t="str">
        <f t="shared" si="57"/>
        <v>PENDING</v>
      </c>
      <c r="M499" s="261">
        <f t="shared" ref="M499" ca="1" si="84">IF(J499="",TODAY()-I499,J499-I499)</f>
        <v>46114</v>
      </c>
      <c r="N499" s="261">
        <f t="shared" ca="1" si="58"/>
        <v>0</v>
      </c>
      <c r="O499" s="262" t="str">
        <f t="shared" si="59"/>
        <v>IN</v>
      </c>
      <c r="P499" s="75"/>
    </row>
    <row r="500" spans="1:16" ht="49.2" customHeight="1">
      <c r="A500" s="72">
        <f t="shared" si="51"/>
        <v>493</v>
      </c>
      <c r="B500" s="259" t="s">
        <v>3163</v>
      </c>
      <c r="C500" s="259">
        <v>0</v>
      </c>
      <c r="D500" s="282"/>
      <c r="E500" s="259" t="s">
        <v>2970</v>
      </c>
      <c r="F500" s="282" t="s">
        <v>3229</v>
      </c>
      <c r="K500" s="264" t="s">
        <v>2367</v>
      </c>
      <c r="L500" s="260" t="str">
        <f t="shared" si="57"/>
        <v>PENDING</v>
      </c>
      <c r="M500" s="261">
        <f t="shared" ref="M500" ca="1" si="85">IF(J500="",TODAY()-I501,J500-I501)</f>
        <v>46114</v>
      </c>
      <c r="N500" s="261">
        <f t="shared" ca="1" si="58"/>
        <v>0</v>
      </c>
      <c r="O500" s="262" t="str">
        <f t="shared" si="59"/>
        <v>IN</v>
      </c>
      <c r="P500" s="75"/>
    </row>
    <row r="501" spans="1:16" ht="49.2" customHeight="1">
      <c r="A501" s="72">
        <f t="shared" si="51"/>
        <v>494</v>
      </c>
      <c r="B501" s="259" t="s">
        <v>3164</v>
      </c>
      <c r="C501" s="259">
        <v>0</v>
      </c>
      <c r="D501" s="282"/>
      <c r="E501" s="259" t="s">
        <v>2972</v>
      </c>
      <c r="F501" s="282" t="s">
        <v>3230</v>
      </c>
      <c r="K501" s="264" t="s">
        <v>2367</v>
      </c>
      <c r="L501" s="260" t="str">
        <f t="shared" si="57"/>
        <v>PENDING</v>
      </c>
      <c r="M501" s="261" t="e">
        <f ca="1">IF(J501="",TODAY()-#REF!,J501-#REF!)</f>
        <v>#REF!</v>
      </c>
      <c r="N501" s="261">
        <f t="shared" ca="1" si="58"/>
        <v>0</v>
      </c>
      <c r="O501" s="262" t="str">
        <f t="shared" si="59"/>
        <v>IN</v>
      </c>
      <c r="P501" s="75"/>
    </row>
    <row r="502" spans="1:16" ht="49.2" customHeight="1">
      <c r="A502" s="72">
        <f t="shared" si="51"/>
        <v>495</v>
      </c>
      <c r="B502" s="259" t="s">
        <v>3165</v>
      </c>
      <c r="C502" s="259">
        <v>0</v>
      </c>
      <c r="D502" s="282"/>
      <c r="E502" s="259" t="s">
        <v>2974</v>
      </c>
      <c r="F502" s="282" t="s">
        <v>3231</v>
      </c>
      <c r="K502" s="264" t="s">
        <v>2367</v>
      </c>
      <c r="L502" s="260" t="str">
        <f t="shared" si="57"/>
        <v>PENDING</v>
      </c>
      <c r="M502" s="261">
        <f t="shared" ref="M502" ca="1" si="86">IF(J502="",TODAY()-I502,J502-I502)</f>
        <v>46114</v>
      </c>
      <c r="N502" s="261">
        <f t="shared" ca="1" si="58"/>
        <v>0</v>
      </c>
      <c r="O502" s="262" t="str">
        <f t="shared" si="59"/>
        <v>IN</v>
      </c>
      <c r="P502" s="75"/>
    </row>
    <row r="503" spans="1:16" ht="49.2" customHeight="1">
      <c r="A503" s="223">
        <f t="shared" si="51"/>
        <v>496</v>
      </c>
      <c r="B503" s="259" t="s">
        <v>3166</v>
      </c>
      <c r="C503" s="259">
        <v>0</v>
      </c>
      <c r="D503" s="282"/>
      <c r="E503" s="259" t="s">
        <v>2976</v>
      </c>
      <c r="F503" s="282" t="s">
        <v>3232</v>
      </c>
      <c r="K503" s="264" t="s">
        <v>2367</v>
      </c>
      <c r="L503" s="260" t="str">
        <f t="shared" si="57"/>
        <v>PENDING</v>
      </c>
      <c r="M503" s="261">
        <f t="shared" ref="M503" ca="1" si="87">IF(J503="",TODAY()-I504,J503-I504)</f>
        <v>46114</v>
      </c>
      <c r="N503" s="261">
        <f t="shared" ca="1" si="58"/>
        <v>0</v>
      </c>
      <c r="O503" s="262" t="str">
        <f t="shared" si="59"/>
        <v>IN</v>
      </c>
      <c r="P503" s="75"/>
    </row>
    <row r="504" spans="1:16" ht="49.2" customHeight="1">
      <c r="A504" s="72">
        <f t="shared" si="51"/>
        <v>497</v>
      </c>
      <c r="B504" s="259" t="s">
        <v>3167</v>
      </c>
      <c r="C504" s="259">
        <v>0</v>
      </c>
      <c r="D504" s="282"/>
      <c r="E504" s="259" t="s">
        <v>2978</v>
      </c>
      <c r="F504" s="282" t="s">
        <v>3233</v>
      </c>
      <c r="K504" s="264" t="s">
        <v>2367</v>
      </c>
      <c r="L504" s="260" t="str">
        <f t="shared" si="57"/>
        <v>PENDING</v>
      </c>
      <c r="M504" s="261" t="e">
        <f ca="1">IF(J504="",TODAY()-#REF!,J504-#REF!)</f>
        <v>#REF!</v>
      </c>
      <c r="N504" s="261">
        <f t="shared" ca="1" si="58"/>
        <v>0</v>
      </c>
      <c r="O504" s="262" t="str">
        <f t="shared" si="59"/>
        <v>IN</v>
      </c>
      <c r="P504" s="75"/>
    </row>
    <row r="505" spans="1:16" ht="49.2" customHeight="1">
      <c r="A505" s="72">
        <f t="shared" si="51"/>
        <v>498</v>
      </c>
      <c r="B505" s="259" t="s">
        <v>3168</v>
      </c>
      <c r="C505" s="259">
        <v>0</v>
      </c>
      <c r="D505" s="282"/>
      <c r="E505" s="259" t="s">
        <v>2980</v>
      </c>
      <c r="F505" s="282" t="s">
        <v>3234</v>
      </c>
      <c r="K505" s="264" t="s">
        <v>2367</v>
      </c>
      <c r="L505" s="260" t="str">
        <f t="shared" si="57"/>
        <v>PENDING</v>
      </c>
      <c r="M505" s="261">
        <f t="shared" ref="M505" ca="1" si="88">IF(J505="",TODAY()-I505,J505-I505)</f>
        <v>46114</v>
      </c>
      <c r="N505" s="261">
        <f t="shared" ca="1" si="58"/>
        <v>0</v>
      </c>
      <c r="O505" s="262" t="str">
        <f t="shared" si="59"/>
        <v>IN</v>
      </c>
      <c r="P505" s="75"/>
    </row>
    <row r="506" spans="1:16" ht="49.2" customHeight="1">
      <c r="A506" s="72">
        <f t="shared" si="51"/>
        <v>499</v>
      </c>
      <c r="B506" s="259" t="s">
        <v>3169</v>
      </c>
      <c r="C506" s="259">
        <v>0</v>
      </c>
      <c r="D506" s="282"/>
      <c r="E506" s="259" t="s">
        <v>2982</v>
      </c>
      <c r="F506" s="282" t="s">
        <v>3235</v>
      </c>
      <c r="K506" s="264" t="s">
        <v>2367</v>
      </c>
      <c r="L506" s="260" t="str">
        <f t="shared" si="57"/>
        <v>PENDING</v>
      </c>
      <c r="M506" s="261">
        <f t="shared" ref="M506" ca="1" si="89">IF(J506="",TODAY()-I507,J506-I507)</f>
        <v>46114</v>
      </c>
      <c r="N506" s="261">
        <f t="shared" ca="1" si="58"/>
        <v>0</v>
      </c>
      <c r="O506" s="262" t="str">
        <f t="shared" si="59"/>
        <v>IN</v>
      </c>
      <c r="P506" s="75"/>
    </row>
    <row r="507" spans="1:16" ht="49.2" customHeight="1">
      <c r="A507" s="72">
        <f t="shared" si="51"/>
        <v>500</v>
      </c>
      <c r="B507" s="259" t="s">
        <v>3170</v>
      </c>
      <c r="C507" s="259">
        <v>0</v>
      </c>
      <c r="D507" s="282"/>
      <c r="E507" s="259" t="s">
        <v>2984</v>
      </c>
      <c r="F507" s="282" t="s">
        <v>3236</v>
      </c>
      <c r="K507" s="264" t="s">
        <v>2367</v>
      </c>
      <c r="L507" s="260" t="str">
        <f t="shared" si="57"/>
        <v>PENDING</v>
      </c>
      <c r="M507" s="261" t="e">
        <f ca="1">IF(J507="",TODAY()-#REF!,J507-#REF!)</f>
        <v>#REF!</v>
      </c>
      <c r="N507" s="261">
        <f t="shared" ca="1" si="58"/>
        <v>0</v>
      </c>
      <c r="O507" s="262" t="str">
        <f t="shared" si="59"/>
        <v>IN</v>
      </c>
      <c r="P507" s="75"/>
    </row>
    <row r="508" spans="1:16" ht="49.2" customHeight="1">
      <c r="A508" s="72">
        <f t="shared" si="51"/>
        <v>501</v>
      </c>
      <c r="B508" s="259" t="s">
        <v>3171</v>
      </c>
      <c r="C508" s="259">
        <v>0</v>
      </c>
      <c r="D508" s="282"/>
      <c r="E508" s="259" t="s">
        <v>2986</v>
      </c>
      <c r="F508" s="282" t="s">
        <v>3237</v>
      </c>
      <c r="K508" s="264" t="s">
        <v>2367</v>
      </c>
      <c r="L508" s="260" t="str">
        <f t="shared" si="57"/>
        <v>PENDING</v>
      </c>
      <c r="M508" s="261">
        <f t="shared" ref="M508" ca="1" si="90">IF(J508="",TODAY()-I508,J508-I508)</f>
        <v>46114</v>
      </c>
      <c r="N508" s="261">
        <f t="shared" ca="1" si="58"/>
        <v>0</v>
      </c>
      <c r="O508" s="262" t="str">
        <f t="shared" si="59"/>
        <v>IN</v>
      </c>
      <c r="P508" s="75"/>
    </row>
    <row r="509" spans="1:16" ht="49.2" customHeight="1">
      <c r="A509" s="72">
        <f t="shared" si="51"/>
        <v>502</v>
      </c>
      <c r="B509" s="259" t="s">
        <v>3172</v>
      </c>
      <c r="C509" s="259">
        <v>0</v>
      </c>
      <c r="D509" s="282"/>
      <c r="E509" s="259" t="s">
        <v>2988</v>
      </c>
      <c r="F509" s="282" t="s">
        <v>3238</v>
      </c>
      <c r="K509" s="264" t="s">
        <v>2367</v>
      </c>
      <c r="L509" s="260" t="str">
        <f t="shared" si="57"/>
        <v>PENDING</v>
      </c>
      <c r="M509" s="261">
        <f t="shared" ref="M509" ca="1" si="91">IF(J509="",TODAY()-I510,J509-I510)</f>
        <v>46114</v>
      </c>
      <c r="N509" s="261">
        <f t="shared" ca="1" si="58"/>
        <v>0</v>
      </c>
      <c r="O509" s="262" t="str">
        <f t="shared" si="59"/>
        <v>IN</v>
      </c>
      <c r="P509" s="75"/>
    </row>
    <row r="510" spans="1:16" ht="49.2" customHeight="1">
      <c r="A510" s="72">
        <f t="shared" si="51"/>
        <v>503</v>
      </c>
      <c r="B510" s="259" t="s">
        <v>3173</v>
      </c>
      <c r="C510" s="259">
        <v>0</v>
      </c>
      <c r="D510" s="282"/>
      <c r="E510" s="259" t="s">
        <v>2990</v>
      </c>
      <c r="F510" s="282" t="s">
        <v>3239</v>
      </c>
      <c r="K510" s="264" t="s">
        <v>2367</v>
      </c>
      <c r="L510" s="260" t="str">
        <f t="shared" si="57"/>
        <v>PENDING</v>
      </c>
      <c r="M510" s="261" t="e">
        <f ca="1">IF(J510="",TODAY()-#REF!,J510-#REF!)</f>
        <v>#REF!</v>
      </c>
      <c r="N510" s="261">
        <f t="shared" ca="1" si="58"/>
        <v>0</v>
      </c>
      <c r="O510" s="262" t="str">
        <f t="shared" si="59"/>
        <v>IN</v>
      </c>
      <c r="P510" s="75"/>
    </row>
    <row r="511" spans="1:16" ht="49.2" customHeight="1">
      <c r="A511" s="72">
        <f t="shared" si="51"/>
        <v>504</v>
      </c>
      <c r="B511" s="259" t="s">
        <v>3174</v>
      </c>
      <c r="C511" s="259">
        <v>0</v>
      </c>
      <c r="D511" s="282"/>
      <c r="E511" s="259" t="s">
        <v>2830</v>
      </c>
      <c r="F511" s="282" t="s">
        <v>3240</v>
      </c>
      <c r="K511" s="264" t="s">
        <v>2367</v>
      </c>
      <c r="L511" s="260" t="str">
        <f t="shared" si="57"/>
        <v>PENDING</v>
      </c>
      <c r="M511" s="261">
        <f t="shared" ref="M511" ca="1" si="92">IF(J511="",TODAY()-I511,J511-I511)</f>
        <v>46114</v>
      </c>
      <c r="N511" s="261">
        <f t="shared" ca="1" si="58"/>
        <v>0</v>
      </c>
      <c r="O511" s="262" t="str">
        <f t="shared" si="59"/>
        <v>IN</v>
      </c>
      <c r="P511" s="75"/>
    </row>
    <row r="512" spans="1:16" ht="49.2" customHeight="1">
      <c r="A512" s="223">
        <f t="shared" si="51"/>
        <v>505</v>
      </c>
      <c r="B512" s="259" t="s">
        <v>3175</v>
      </c>
      <c r="C512" s="259">
        <v>0</v>
      </c>
      <c r="D512" s="282"/>
      <c r="E512" s="259" t="s">
        <v>2848</v>
      </c>
      <c r="F512" s="282" t="s">
        <v>3241</v>
      </c>
      <c r="K512" s="264" t="s">
        <v>2367</v>
      </c>
      <c r="L512" s="260" t="str">
        <f t="shared" si="57"/>
        <v>PENDING</v>
      </c>
      <c r="M512" s="261">
        <f t="shared" ref="M512" ca="1" si="93">IF(J512="",TODAY()-I513,J512-I513)</f>
        <v>46114</v>
      </c>
      <c r="N512" s="261">
        <f t="shared" ca="1" si="58"/>
        <v>0</v>
      </c>
      <c r="O512" s="262" t="str">
        <f t="shared" si="59"/>
        <v>IN</v>
      </c>
      <c r="P512" s="75"/>
    </row>
    <row r="513" spans="1:16" ht="49.2" customHeight="1">
      <c r="A513" s="72">
        <f t="shared" si="51"/>
        <v>506</v>
      </c>
      <c r="B513" s="259" t="s">
        <v>3176</v>
      </c>
      <c r="C513" s="259">
        <v>0</v>
      </c>
      <c r="D513" s="282"/>
      <c r="E513" s="259" t="s">
        <v>3183</v>
      </c>
      <c r="F513" s="282" t="s">
        <v>3242</v>
      </c>
      <c r="K513" s="264" t="s">
        <v>2367</v>
      </c>
      <c r="L513" s="260" t="str">
        <f t="shared" si="57"/>
        <v>PENDING</v>
      </c>
      <c r="M513" s="261" t="e">
        <f ca="1">IF(J513="",TODAY()-#REF!,J513-#REF!)</f>
        <v>#REF!</v>
      </c>
      <c r="N513" s="261">
        <f t="shared" ca="1" si="58"/>
        <v>0</v>
      </c>
      <c r="O513" s="262" t="str">
        <f t="shared" si="59"/>
        <v>IN</v>
      </c>
      <c r="P513" s="75"/>
    </row>
    <row r="514" spans="1:16" ht="49.2" customHeight="1">
      <c r="A514" s="72">
        <f t="shared" si="51"/>
        <v>507</v>
      </c>
      <c r="B514" s="259" t="s">
        <v>3177</v>
      </c>
      <c r="C514" s="259">
        <v>0</v>
      </c>
      <c r="D514" s="282"/>
      <c r="E514" s="259" t="s">
        <v>3184</v>
      </c>
      <c r="F514" s="282" t="s">
        <v>3243</v>
      </c>
      <c r="K514" s="264" t="s">
        <v>2367</v>
      </c>
      <c r="L514" s="260" t="str">
        <f t="shared" si="57"/>
        <v>PENDING</v>
      </c>
      <c r="M514" s="261">
        <f t="shared" ref="M514" ca="1" si="94">IF(J514="",TODAY()-I514,J514-I514)</f>
        <v>46114</v>
      </c>
      <c r="N514" s="261">
        <f t="shared" ca="1" si="58"/>
        <v>0</v>
      </c>
      <c r="O514" s="262" t="str">
        <f t="shared" si="59"/>
        <v>IN</v>
      </c>
      <c r="P514" s="75"/>
    </row>
    <row r="515" spans="1:16" ht="49.2" customHeight="1">
      <c r="A515" s="72">
        <f t="shared" si="51"/>
        <v>508</v>
      </c>
      <c r="B515" s="259" t="s">
        <v>3178</v>
      </c>
      <c r="C515" s="259">
        <v>0</v>
      </c>
      <c r="D515" s="282"/>
      <c r="E515" s="259" t="s">
        <v>3185</v>
      </c>
      <c r="F515" s="282" t="s">
        <v>3244</v>
      </c>
      <c r="K515" s="264" t="s">
        <v>2367</v>
      </c>
      <c r="L515" s="260" t="str">
        <f t="shared" si="57"/>
        <v>PENDING</v>
      </c>
      <c r="M515" s="261">
        <f t="shared" ref="M515" ca="1" si="95">IF(J515="",TODAY()-I516,J515-I516)</f>
        <v>46114</v>
      </c>
      <c r="N515" s="261">
        <f t="shared" ca="1" si="58"/>
        <v>0</v>
      </c>
      <c r="O515" s="262" t="str">
        <f t="shared" si="59"/>
        <v>IN</v>
      </c>
      <c r="P515" s="75"/>
    </row>
    <row r="516" spans="1:16" ht="49.2" customHeight="1">
      <c r="A516" s="72">
        <f t="shared" si="51"/>
        <v>509</v>
      </c>
      <c r="B516" s="259" t="s">
        <v>3179</v>
      </c>
      <c r="C516" s="259">
        <v>0</v>
      </c>
      <c r="D516" s="282"/>
      <c r="E516" s="259" t="s">
        <v>3186</v>
      </c>
      <c r="F516" s="282" t="s">
        <v>3245</v>
      </c>
      <c r="K516" s="264" t="s">
        <v>2367</v>
      </c>
      <c r="L516" s="260" t="str">
        <f t="shared" si="57"/>
        <v>PENDING</v>
      </c>
      <c r="M516" s="261" t="e">
        <f ca="1">IF(J516="",TODAY()-#REF!,J516-#REF!)</f>
        <v>#REF!</v>
      </c>
      <c r="N516" s="261">
        <f t="shared" ca="1" si="58"/>
        <v>0</v>
      </c>
      <c r="O516" s="262" t="str">
        <f t="shared" si="59"/>
        <v>IN</v>
      </c>
      <c r="P516" s="75"/>
    </row>
    <row r="517" spans="1:16" ht="49.2" customHeight="1">
      <c r="A517" s="72">
        <f t="shared" si="51"/>
        <v>510</v>
      </c>
      <c r="B517" s="259" t="s">
        <v>3180</v>
      </c>
      <c r="C517" s="259">
        <v>0</v>
      </c>
      <c r="D517" s="282"/>
      <c r="E517" s="259" t="s">
        <v>3187</v>
      </c>
      <c r="F517" s="282" t="s">
        <v>3246</v>
      </c>
      <c r="K517" s="264" t="s">
        <v>2367</v>
      </c>
      <c r="L517" s="260" t="str">
        <f t="shared" si="57"/>
        <v>PENDING</v>
      </c>
      <c r="M517" s="261">
        <f t="shared" ref="M517" ca="1" si="96">IF(J517="",TODAY()-I517,J517-I517)</f>
        <v>46114</v>
      </c>
      <c r="N517" s="261">
        <f t="shared" ca="1" si="58"/>
        <v>0</v>
      </c>
      <c r="O517" s="262" t="str">
        <f t="shared" si="59"/>
        <v>IN</v>
      </c>
      <c r="P517" s="75"/>
    </row>
    <row r="518" spans="1:16" ht="49.2" customHeight="1">
      <c r="A518" s="72">
        <f t="shared" si="51"/>
        <v>511</v>
      </c>
      <c r="B518" s="259" t="s">
        <v>3181</v>
      </c>
      <c r="C518" s="259">
        <v>0</v>
      </c>
      <c r="D518" s="282"/>
      <c r="E518" s="259" t="s">
        <v>3188</v>
      </c>
      <c r="F518" s="282" t="s">
        <v>3247</v>
      </c>
      <c r="K518" s="264" t="s">
        <v>2367</v>
      </c>
      <c r="L518" s="260" t="str">
        <f t="shared" si="57"/>
        <v>PENDING</v>
      </c>
      <c r="M518" s="261">
        <f t="shared" ref="M518" ca="1" si="97">IF(J518="",TODAY()-I519,J518-I519)</f>
        <v>46114</v>
      </c>
      <c r="N518" s="261">
        <f t="shared" ca="1" si="58"/>
        <v>0</v>
      </c>
      <c r="O518" s="262" t="str">
        <f t="shared" si="59"/>
        <v>IN</v>
      </c>
      <c r="P518" s="75"/>
    </row>
    <row r="519" spans="1:16" ht="49.2" customHeight="1">
      <c r="A519" s="72">
        <f t="shared" si="51"/>
        <v>512</v>
      </c>
      <c r="B519" s="250" t="s">
        <v>3248</v>
      </c>
      <c r="C519" s="259">
        <v>0</v>
      </c>
      <c r="E519" s="250" t="s">
        <v>2914</v>
      </c>
      <c r="F519" s="250" t="s">
        <v>3328</v>
      </c>
      <c r="K519" s="264" t="s">
        <v>2367</v>
      </c>
      <c r="L519" s="260" t="str">
        <f t="shared" si="57"/>
        <v>PENDING</v>
      </c>
      <c r="M519" s="261" t="e">
        <f ca="1">IF(J519="",TODAY()-#REF!,J519-#REF!)</f>
        <v>#REF!</v>
      </c>
      <c r="N519" s="261">
        <f t="shared" ca="1" si="58"/>
        <v>0</v>
      </c>
      <c r="O519" s="262" t="str">
        <f t="shared" si="59"/>
        <v>IN</v>
      </c>
      <c r="P519" s="75"/>
    </row>
    <row r="520" spans="1:16" ht="49.2" customHeight="1">
      <c r="A520" s="72">
        <f t="shared" ref="A520:A583" si="98">ROW(A513)</f>
        <v>513</v>
      </c>
      <c r="B520" s="250" t="s">
        <v>3249</v>
      </c>
      <c r="C520" s="259">
        <v>0</v>
      </c>
      <c r="E520" s="250" t="s">
        <v>2916</v>
      </c>
      <c r="F520" s="250" t="s">
        <v>3329</v>
      </c>
      <c r="K520" s="264" t="s">
        <v>2367</v>
      </c>
      <c r="L520" s="260" t="str">
        <f t="shared" si="57"/>
        <v>PENDING</v>
      </c>
      <c r="M520" s="261">
        <f t="shared" ref="M520" ca="1" si="99">IF(J520="",TODAY()-I520,J520-I520)</f>
        <v>46114</v>
      </c>
      <c r="N520" s="261">
        <f t="shared" ca="1" si="58"/>
        <v>0</v>
      </c>
      <c r="O520" s="262" t="str">
        <f t="shared" si="59"/>
        <v>IN</v>
      </c>
      <c r="P520" s="75"/>
    </row>
    <row r="521" spans="1:16" ht="49.2" customHeight="1">
      <c r="A521" s="223">
        <f t="shared" si="98"/>
        <v>514</v>
      </c>
      <c r="B521" s="250" t="s">
        <v>3250</v>
      </c>
      <c r="C521" s="259">
        <v>0</v>
      </c>
      <c r="E521" s="250" t="s">
        <v>2918</v>
      </c>
      <c r="F521" s="250" t="s">
        <v>3330</v>
      </c>
      <c r="K521" s="264" t="s">
        <v>2367</v>
      </c>
      <c r="L521" s="260" t="str">
        <f t="shared" si="57"/>
        <v>PENDING</v>
      </c>
      <c r="M521" s="261">
        <f t="shared" ref="M521" ca="1" si="100">IF(J521="",TODAY()-I522,J521-I522)</f>
        <v>46114</v>
      </c>
      <c r="N521" s="261">
        <f t="shared" ca="1" si="58"/>
        <v>0</v>
      </c>
      <c r="O521" s="262" t="str">
        <f t="shared" si="59"/>
        <v>IN</v>
      </c>
      <c r="P521" s="75"/>
    </row>
    <row r="522" spans="1:16" ht="49.2" customHeight="1">
      <c r="A522" s="72">
        <f t="shared" si="98"/>
        <v>515</v>
      </c>
      <c r="B522" s="250" t="s">
        <v>3251</v>
      </c>
      <c r="C522" s="259">
        <v>0</v>
      </c>
      <c r="E522" s="250" t="s">
        <v>2920</v>
      </c>
      <c r="F522" s="250" t="s">
        <v>3331</v>
      </c>
      <c r="K522" s="264" t="s">
        <v>2367</v>
      </c>
      <c r="L522" s="260" t="str">
        <f t="shared" si="57"/>
        <v>PENDING</v>
      </c>
      <c r="M522" s="261" t="e">
        <f ca="1">IF(J522="",TODAY()-#REF!,J522-#REF!)</f>
        <v>#REF!</v>
      </c>
      <c r="N522" s="261">
        <f t="shared" ca="1" si="58"/>
        <v>0</v>
      </c>
      <c r="O522" s="262" t="str">
        <f t="shared" si="59"/>
        <v>IN</v>
      </c>
      <c r="P522" s="75"/>
    </row>
    <row r="523" spans="1:16" ht="49.2" customHeight="1">
      <c r="A523" s="72">
        <f t="shared" si="98"/>
        <v>516</v>
      </c>
      <c r="B523" s="250" t="s">
        <v>3252</v>
      </c>
      <c r="C523" s="259">
        <v>0</v>
      </c>
      <c r="E523" s="250" t="s">
        <v>2922</v>
      </c>
      <c r="F523" s="250" t="s">
        <v>3332</v>
      </c>
      <c r="K523" s="264" t="s">
        <v>2367</v>
      </c>
      <c r="L523" s="260" t="str">
        <f t="shared" si="57"/>
        <v>PENDING</v>
      </c>
      <c r="M523" s="261">
        <f t="shared" ref="M523" ca="1" si="101">IF(J523="",TODAY()-I523,J523-I523)</f>
        <v>46114</v>
      </c>
      <c r="N523" s="261">
        <f t="shared" ca="1" si="58"/>
        <v>0</v>
      </c>
      <c r="O523" s="262" t="str">
        <f t="shared" si="59"/>
        <v>IN</v>
      </c>
      <c r="P523" s="75"/>
    </row>
    <row r="524" spans="1:16" ht="49.2" customHeight="1">
      <c r="A524" s="72">
        <f t="shared" si="98"/>
        <v>517</v>
      </c>
      <c r="B524" s="250" t="s">
        <v>3253</v>
      </c>
      <c r="C524" s="259">
        <v>0</v>
      </c>
      <c r="E524" s="250" t="s">
        <v>2924</v>
      </c>
      <c r="F524" s="250" t="s">
        <v>3333</v>
      </c>
      <c r="K524" s="264" t="s">
        <v>2367</v>
      </c>
      <c r="L524" s="260" t="str">
        <f t="shared" si="57"/>
        <v>PENDING</v>
      </c>
      <c r="M524" s="261">
        <f t="shared" ref="M524" ca="1" si="102">IF(J524="",TODAY()-I525,J524-I525)</f>
        <v>46114</v>
      </c>
      <c r="N524" s="261">
        <f t="shared" ca="1" si="58"/>
        <v>0</v>
      </c>
      <c r="O524" s="262" t="str">
        <f t="shared" si="59"/>
        <v>IN</v>
      </c>
      <c r="P524" s="75"/>
    </row>
    <row r="525" spans="1:16" ht="49.2" customHeight="1">
      <c r="A525" s="72">
        <f t="shared" si="98"/>
        <v>518</v>
      </c>
      <c r="B525" s="250" t="s">
        <v>3254</v>
      </c>
      <c r="C525" s="259">
        <v>0</v>
      </c>
      <c r="E525" s="250" t="s">
        <v>2926</v>
      </c>
      <c r="F525" s="250" t="s">
        <v>3334</v>
      </c>
      <c r="K525" s="264" t="s">
        <v>2367</v>
      </c>
      <c r="L525" s="260" t="str">
        <f t="shared" si="57"/>
        <v>PENDING</v>
      </c>
      <c r="M525" s="261" t="e">
        <f ca="1">IF(J525="",TODAY()-#REF!,J525-#REF!)</f>
        <v>#REF!</v>
      </c>
      <c r="N525" s="261">
        <f t="shared" ca="1" si="58"/>
        <v>0</v>
      </c>
      <c r="O525" s="262" t="str">
        <f t="shared" si="59"/>
        <v>IN</v>
      </c>
      <c r="P525" s="75"/>
    </row>
    <row r="526" spans="1:16" ht="49.2" customHeight="1">
      <c r="A526" s="72">
        <f t="shared" si="98"/>
        <v>519</v>
      </c>
      <c r="B526" s="250" t="s">
        <v>3255</v>
      </c>
      <c r="C526" s="259">
        <v>0</v>
      </c>
      <c r="E526" s="250" t="s">
        <v>2928</v>
      </c>
      <c r="F526" s="250" t="s">
        <v>3335</v>
      </c>
      <c r="K526" s="264" t="s">
        <v>2367</v>
      </c>
      <c r="L526" s="260" t="str">
        <f t="shared" ref="L526:L589" si="103">IF(K526="UR","PENDING",IF(K526="CC","OPEN","CLOSED"))</f>
        <v>PENDING</v>
      </c>
      <c r="M526" s="261">
        <f t="shared" ref="M526" ca="1" si="104">IF(J526="",TODAY()-I526,J526-I526)</f>
        <v>46114</v>
      </c>
      <c r="N526" s="261">
        <f t="shared" ref="N526:N589" ca="1" si="105">IF(P526="",0,(IF(J526="",TODAY()-P526,IF(J526-P526&gt;0,J526-P526,0))))</f>
        <v>0</v>
      </c>
      <c r="O526" s="262" t="str">
        <f t="shared" ref="O526:O589" si="106">HYPERLINK(CONCATENATE("Project Name\01- Inspection Request - IR\STR\",B526,"-",C526,".PDF"),"IN")</f>
        <v>IN</v>
      </c>
      <c r="P526" s="75"/>
    </row>
    <row r="527" spans="1:16" ht="49.2" customHeight="1">
      <c r="A527" s="72">
        <f t="shared" si="98"/>
        <v>520</v>
      </c>
      <c r="B527" s="250" t="s">
        <v>3256</v>
      </c>
      <c r="C527" s="259">
        <v>0</v>
      </c>
      <c r="E527" s="250" t="s">
        <v>2930</v>
      </c>
      <c r="F527" s="250" t="s">
        <v>3336</v>
      </c>
      <c r="K527" s="264" t="s">
        <v>2367</v>
      </c>
      <c r="L527" s="260" t="str">
        <f t="shared" si="103"/>
        <v>PENDING</v>
      </c>
      <c r="M527" s="261">
        <f t="shared" ref="M527" ca="1" si="107">IF(J527="",TODAY()-I528,J527-I528)</f>
        <v>46114</v>
      </c>
      <c r="N527" s="261">
        <f t="shared" ca="1" si="105"/>
        <v>0</v>
      </c>
      <c r="O527" s="262" t="str">
        <f t="shared" si="106"/>
        <v>IN</v>
      </c>
      <c r="P527" s="75"/>
    </row>
    <row r="528" spans="1:16" ht="49.2" customHeight="1">
      <c r="A528" s="72">
        <f t="shared" si="98"/>
        <v>521</v>
      </c>
      <c r="B528" s="250" t="s">
        <v>3257</v>
      </c>
      <c r="C528" s="259">
        <v>0</v>
      </c>
      <c r="E528" s="250" t="s">
        <v>2932</v>
      </c>
      <c r="F528" s="250" t="s">
        <v>3337</v>
      </c>
      <c r="K528" s="264" t="s">
        <v>2367</v>
      </c>
      <c r="L528" s="260" t="str">
        <f t="shared" si="103"/>
        <v>PENDING</v>
      </c>
      <c r="M528" s="261" t="e">
        <f ca="1">IF(J528="",TODAY()-#REF!,J528-#REF!)</f>
        <v>#REF!</v>
      </c>
      <c r="N528" s="261">
        <f t="shared" ca="1" si="105"/>
        <v>0</v>
      </c>
      <c r="O528" s="262" t="str">
        <f t="shared" si="106"/>
        <v>IN</v>
      </c>
      <c r="P528" s="75"/>
    </row>
    <row r="529" spans="1:16" ht="49.2" customHeight="1">
      <c r="A529" s="72">
        <f t="shared" si="98"/>
        <v>522</v>
      </c>
      <c r="B529" s="250" t="s">
        <v>3258</v>
      </c>
      <c r="C529" s="259">
        <v>0</v>
      </c>
      <c r="E529" s="250" t="s">
        <v>2934</v>
      </c>
      <c r="F529" s="250" t="s">
        <v>3338</v>
      </c>
      <c r="K529" s="264" t="s">
        <v>2367</v>
      </c>
      <c r="L529" s="260" t="str">
        <f t="shared" si="103"/>
        <v>PENDING</v>
      </c>
      <c r="M529" s="261">
        <f t="shared" ref="M529" ca="1" si="108">IF(J529="",TODAY()-I529,J529-I529)</f>
        <v>46114</v>
      </c>
      <c r="N529" s="261">
        <f t="shared" ca="1" si="105"/>
        <v>0</v>
      </c>
      <c r="O529" s="262" t="str">
        <f t="shared" si="106"/>
        <v>IN</v>
      </c>
      <c r="P529" s="75"/>
    </row>
    <row r="530" spans="1:16" ht="49.2" customHeight="1">
      <c r="A530" s="223">
        <f t="shared" si="98"/>
        <v>523</v>
      </c>
      <c r="B530" s="250" t="s">
        <v>3259</v>
      </c>
      <c r="C530" s="259">
        <v>0</v>
      </c>
      <c r="E530" s="250" t="s">
        <v>2936</v>
      </c>
      <c r="F530" s="250" t="s">
        <v>3339</v>
      </c>
      <c r="K530" s="264" t="s">
        <v>2367</v>
      </c>
      <c r="L530" s="260" t="str">
        <f t="shared" si="103"/>
        <v>PENDING</v>
      </c>
      <c r="M530" s="261">
        <f t="shared" ref="M530" ca="1" si="109">IF(J530="",TODAY()-I531,J530-I531)</f>
        <v>46114</v>
      </c>
      <c r="N530" s="261">
        <f t="shared" ca="1" si="105"/>
        <v>0</v>
      </c>
      <c r="O530" s="262" t="str">
        <f t="shared" si="106"/>
        <v>IN</v>
      </c>
      <c r="P530" s="75"/>
    </row>
    <row r="531" spans="1:16" ht="49.2" customHeight="1">
      <c r="A531" s="72">
        <f t="shared" si="98"/>
        <v>524</v>
      </c>
      <c r="B531" s="250" t="s">
        <v>3260</v>
      </c>
      <c r="C531" s="259">
        <v>0</v>
      </c>
      <c r="E531" s="250" t="s">
        <v>2938</v>
      </c>
      <c r="F531" s="250" t="s">
        <v>3340</v>
      </c>
      <c r="K531" s="264" t="s">
        <v>2367</v>
      </c>
      <c r="L531" s="260" t="str">
        <f t="shared" si="103"/>
        <v>PENDING</v>
      </c>
      <c r="M531" s="261" t="e">
        <f ca="1">IF(J531="",TODAY()-#REF!,J531-#REF!)</f>
        <v>#REF!</v>
      </c>
      <c r="N531" s="261">
        <f t="shared" ca="1" si="105"/>
        <v>0</v>
      </c>
      <c r="O531" s="262" t="str">
        <f t="shared" si="106"/>
        <v>IN</v>
      </c>
      <c r="P531" s="75"/>
    </row>
    <row r="532" spans="1:16" ht="49.2" customHeight="1">
      <c r="A532" s="72">
        <f t="shared" si="98"/>
        <v>525</v>
      </c>
      <c r="B532" s="250" t="s">
        <v>3261</v>
      </c>
      <c r="C532" s="259">
        <v>0</v>
      </c>
      <c r="E532" s="250" t="s">
        <v>2940</v>
      </c>
      <c r="F532" s="250" t="s">
        <v>3341</v>
      </c>
      <c r="K532" s="264" t="s">
        <v>2367</v>
      </c>
      <c r="L532" s="260" t="str">
        <f t="shared" si="103"/>
        <v>PENDING</v>
      </c>
      <c r="M532" s="261">
        <f t="shared" ref="M532" ca="1" si="110">IF(J532="",TODAY()-I532,J532-I532)</f>
        <v>46114</v>
      </c>
      <c r="N532" s="261">
        <f t="shared" ca="1" si="105"/>
        <v>0</v>
      </c>
      <c r="O532" s="262" t="str">
        <f t="shared" si="106"/>
        <v>IN</v>
      </c>
      <c r="P532" s="75"/>
    </row>
    <row r="533" spans="1:16" ht="49.2" customHeight="1">
      <c r="A533" s="72">
        <f t="shared" si="98"/>
        <v>526</v>
      </c>
      <c r="B533" s="250" t="s">
        <v>3262</v>
      </c>
      <c r="C533" s="259">
        <v>0</v>
      </c>
      <c r="E533" s="250" t="s">
        <v>3182</v>
      </c>
      <c r="F533" s="250" t="s">
        <v>3342</v>
      </c>
      <c r="K533" s="264" t="s">
        <v>2367</v>
      </c>
      <c r="L533" s="260" t="str">
        <f t="shared" si="103"/>
        <v>PENDING</v>
      </c>
      <c r="M533" s="261">
        <f t="shared" ref="M533" ca="1" si="111">IF(J533="",TODAY()-I534,J533-I534)</f>
        <v>46114</v>
      </c>
      <c r="N533" s="261">
        <f t="shared" ca="1" si="105"/>
        <v>0</v>
      </c>
      <c r="O533" s="262" t="str">
        <f t="shared" si="106"/>
        <v>IN</v>
      </c>
      <c r="P533" s="75"/>
    </row>
    <row r="534" spans="1:16" ht="49.2" customHeight="1">
      <c r="A534" s="72">
        <f t="shared" si="98"/>
        <v>527</v>
      </c>
      <c r="B534" s="250" t="s">
        <v>3263</v>
      </c>
      <c r="C534" s="259">
        <v>0</v>
      </c>
      <c r="E534" s="250" t="s">
        <v>2942</v>
      </c>
      <c r="F534" s="250" t="s">
        <v>3343</v>
      </c>
      <c r="K534" s="264" t="s">
        <v>2367</v>
      </c>
      <c r="L534" s="260" t="str">
        <f t="shared" si="103"/>
        <v>PENDING</v>
      </c>
      <c r="M534" s="261" t="e">
        <f ca="1">IF(J534="",TODAY()-#REF!,J534-#REF!)</f>
        <v>#REF!</v>
      </c>
      <c r="N534" s="261">
        <f t="shared" ca="1" si="105"/>
        <v>0</v>
      </c>
      <c r="O534" s="262" t="str">
        <f t="shared" si="106"/>
        <v>IN</v>
      </c>
      <c r="P534" s="75"/>
    </row>
    <row r="535" spans="1:16" ht="49.2" customHeight="1">
      <c r="A535" s="72">
        <f t="shared" si="98"/>
        <v>528</v>
      </c>
      <c r="B535" s="250" t="s">
        <v>3264</v>
      </c>
      <c r="C535" s="259">
        <v>0</v>
      </c>
      <c r="E535" s="250" t="s">
        <v>2944</v>
      </c>
      <c r="F535" s="250" t="s">
        <v>3344</v>
      </c>
      <c r="K535" s="264" t="s">
        <v>2367</v>
      </c>
      <c r="L535" s="260" t="str">
        <f t="shared" si="103"/>
        <v>PENDING</v>
      </c>
      <c r="M535" s="261">
        <f t="shared" ref="M535" ca="1" si="112">IF(J535="",TODAY()-I535,J535-I535)</f>
        <v>46114</v>
      </c>
      <c r="N535" s="261">
        <f t="shared" ca="1" si="105"/>
        <v>0</v>
      </c>
      <c r="O535" s="262" t="str">
        <f t="shared" si="106"/>
        <v>IN</v>
      </c>
      <c r="P535" s="75"/>
    </row>
    <row r="536" spans="1:16" ht="49.2" customHeight="1">
      <c r="A536" s="72">
        <f t="shared" si="98"/>
        <v>529</v>
      </c>
      <c r="B536" s="250" t="s">
        <v>3265</v>
      </c>
      <c r="C536" s="259">
        <v>0</v>
      </c>
      <c r="E536" s="250" t="s">
        <v>2946</v>
      </c>
      <c r="F536" s="250" t="s">
        <v>3345</v>
      </c>
      <c r="K536" s="264" t="s">
        <v>2367</v>
      </c>
      <c r="L536" s="260" t="str">
        <f t="shared" si="103"/>
        <v>PENDING</v>
      </c>
      <c r="M536" s="261">
        <f t="shared" ref="M536" ca="1" si="113">IF(J536="",TODAY()-I537,J536-I537)</f>
        <v>46114</v>
      </c>
      <c r="N536" s="261">
        <f t="shared" ca="1" si="105"/>
        <v>0</v>
      </c>
      <c r="O536" s="262" t="str">
        <f t="shared" si="106"/>
        <v>IN</v>
      </c>
      <c r="P536" s="75"/>
    </row>
    <row r="537" spans="1:16" ht="49.2" customHeight="1">
      <c r="A537" s="72">
        <f t="shared" si="98"/>
        <v>530</v>
      </c>
      <c r="B537" s="250" t="s">
        <v>3266</v>
      </c>
      <c r="C537" s="259">
        <v>0</v>
      </c>
      <c r="E537" s="250" t="s">
        <v>2808</v>
      </c>
      <c r="F537" s="250" t="s">
        <v>3346</v>
      </c>
      <c r="K537" s="264" t="s">
        <v>2367</v>
      </c>
      <c r="L537" s="260" t="str">
        <f t="shared" si="103"/>
        <v>PENDING</v>
      </c>
      <c r="M537" s="261" t="e">
        <f ca="1">IF(J537="",TODAY()-#REF!,J537-#REF!)</f>
        <v>#REF!</v>
      </c>
      <c r="N537" s="261">
        <f t="shared" ca="1" si="105"/>
        <v>0</v>
      </c>
      <c r="O537" s="262" t="str">
        <f t="shared" si="106"/>
        <v>IN</v>
      </c>
      <c r="P537" s="75"/>
    </row>
    <row r="538" spans="1:16" ht="49.2" customHeight="1">
      <c r="A538" s="72">
        <f t="shared" si="98"/>
        <v>531</v>
      </c>
      <c r="B538" s="250" t="s">
        <v>3267</v>
      </c>
      <c r="C538" s="259">
        <v>0</v>
      </c>
      <c r="E538" s="250" t="s">
        <v>2810</v>
      </c>
      <c r="F538" s="250" t="s">
        <v>3347</v>
      </c>
      <c r="K538" s="264" t="s">
        <v>2367</v>
      </c>
      <c r="L538" s="260" t="str">
        <f t="shared" si="103"/>
        <v>PENDING</v>
      </c>
      <c r="M538" s="261">
        <f t="shared" ref="M538" ca="1" si="114">IF(J538="",TODAY()-I538,J538-I538)</f>
        <v>46114</v>
      </c>
      <c r="N538" s="261">
        <f t="shared" ca="1" si="105"/>
        <v>0</v>
      </c>
      <c r="O538" s="262" t="str">
        <f t="shared" si="106"/>
        <v>IN</v>
      </c>
      <c r="P538" s="75"/>
    </row>
    <row r="539" spans="1:16" ht="49.2" customHeight="1">
      <c r="A539" s="223">
        <f t="shared" si="98"/>
        <v>532</v>
      </c>
      <c r="B539" s="250" t="s">
        <v>3268</v>
      </c>
      <c r="C539" s="259">
        <v>0</v>
      </c>
      <c r="E539" s="250" t="s">
        <v>2812</v>
      </c>
      <c r="F539" s="250" t="s">
        <v>3348</v>
      </c>
      <c r="K539" s="264" t="s">
        <v>2367</v>
      </c>
      <c r="L539" s="260" t="str">
        <f t="shared" si="103"/>
        <v>PENDING</v>
      </c>
      <c r="M539" s="261">
        <f t="shared" ref="M539" ca="1" si="115">IF(J539="",TODAY()-I540,J539-I540)</f>
        <v>46114</v>
      </c>
      <c r="N539" s="261">
        <f t="shared" ca="1" si="105"/>
        <v>0</v>
      </c>
      <c r="O539" s="262" t="str">
        <f t="shared" si="106"/>
        <v>IN</v>
      </c>
      <c r="P539" s="75"/>
    </row>
    <row r="540" spans="1:16" ht="49.2" customHeight="1">
      <c r="A540" s="72">
        <f t="shared" si="98"/>
        <v>533</v>
      </c>
      <c r="B540" s="250" t="s">
        <v>3269</v>
      </c>
      <c r="C540" s="259">
        <v>0</v>
      </c>
      <c r="E540" s="250" t="s">
        <v>2814</v>
      </c>
      <c r="F540" s="250" t="s">
        <v>3349</v>
      </c>
      <c r="K540" s="264" t="s">
        <v>2367</v>
      </c>
      <c r="L540" s="260" t="str">
        <f t="shared" si="103"/>
        <v>PENDING</v>
      </c>
      <c r="M540" s="261" t="e">
        <f ca="1">IF(J540="",TODAY()-#REF!,J540-#REF!)</f>
        <v>#REF!</v>
      </c>
      <c r="N540" s="261">
        <f t="shared" ca="1" si="105"/>
        <v>0</v>
      </c>
      <c r="O540" s="262" t="str">
        <f t="shared" si="106"/>
        <v>IN</v>
      </c>
      <c r="P540" s="75"/>
    </row>
    <row r="541" spans="1:16" ht="49.2" customHeight="1">
      <c r="A541" s="72">
        <f t="shared" si="98"/>
        <v>534</v>
      </c>
      <c r="B541" s="250" t="s">
        <v>3270</v>
      </c>
      <c r="C541" s="259">
        <v>0</v>
      </c>
      <c r="E541" s="250" t="s">
        <v>2816</v>
      </c>
      <c r="F541" s="250" t="s">
        <v>3350</v>
      </c>
      <c r="K541" s="264" t="s">
        <v>2367</v>
      </c>
      <c r="L541" s="260" t="str">
        <f t="shared" si="103"/>
        <v>PENDING</v>
      </c>
      <c r="M541" s="261">
        <f t="shared" ref="M541" ca="1" si="116">IF(J541="",TODAY()-I541,J541-I541)</f>
        <v>46114</v>
      </c>
      <c r="N541" s="261">
        <f t="shared" ca="1" si="105"/>
        <v>0</v>
      </c>
      <c r="O541" s="262" t="str">
        <f t="shared" si="106"/>
        <v>IN</v>
      </c>
      <c r="P541" s="75"/>
    </row>
    <row r="542" spans="1:16" ht="49.2" customHeight="1">
      <c r="A542" s="72">
        <f t="shared" si="98"/>
        <v>535</v>
      </c>
      <c r="B542" s="250" t="s">
        <v>3271</v>
      </c>
      <c r="C542" s="259">
        <v>0</v>
      </c>
      <c r="E542" s="250" t="s">
        <v>2818</v>
      </c>
      <c r="F542" s="250" t="s">
        <v>3351</v>
      </c>
      <c r="K542" s="264" t="s">
        <v>2367</v>
      </c>
      <c r="L542" s="260" t="str">
        <f t="shared" si="103"/>
        <v>PENDING</v>
      </c>
      <c r="M542" s="261">
        <f t="shared" ref="M542" ca="1" si="117">IF(J542="",TODAY()-I543,J542-I543)</f>
        <v>46114</v>
      </c>
      <c r="N542" s="261">
        <f t="shared" ca="1" si="105"/>
        <v>0</v>
      </c>
      <c r="O542" s="262" t="str">
        <f t="shared" si="106"/>
        <v>IN</v>
      </c>
      <c r="P542" s="75"/>
    </row>
    <row r="543" spans="1:16" ht="49.2" customHeight="1">
      <c r="A543" s="72">
        <f t="shared" si="98"/>
        <v>536</v>
      </c>
      <c r="B543" s="250" t="s">
        <v>3272</v>
      </c>
      <c r="C543" s="259">
        <v>0</v>
      </c>
      <c r="E543" s="250" t="s">
        <v>2820</v>
      </c>
      <c r="F543" s="250" t="s">
        <v>3352</v>
      </c>
      <c r="K543" s="264" t="s">
        <v>2367</v>
      </c>
      <c r="L543" s="260" t="str">
        <f t="shared" si="103"/>
        <v>PENDING</v>
      </c>
      <c r="M543" s="261" t="e">
        <f ca="1">IF(J543="",TODAY()-#REF!,J543-#REF!)</f>
        <v>#REF!</v>
      </c>
      <c r="N543" s="261">
        <f t="shared" ca="1" si="105"/>
        <v>0</v>
      </c>
      <c r="O543" s="262" t="str">
        <f t="shared" si="106"/>
        <v>IN</v>
      </c>
      <c r="P543" s="75"/>
    </row>
    <row r="544" spans="1:16" ht="49.2" customHeight="1">
      <c r="A544" s="72">
        <f t="shared" si="98"/>
        <v>537</v>
      </c>
      <c r="B544" s="250" t="s">
        <v>3273</v>
      </c>
      <c r="C544" s="259">
        <v>0</v>
      </c>
      <c r="E544" s="250" t="s">
        <v>2822</v>
      </c>
      <c r="F544" s="250" t="s">
        <v>3353</v>
      </c>
      <c r="K544" s="264" t="s">
        <v>2367</v>
      </c>
      <c r="L544" s="260" t="str">
        <f t="shared" si="103"/>
        <v>PENDING</v>
      </c>
      <c r="M544" s="261">
        <f t="shared" ref="M544" ca="1" si="118">IF(J544="",TODAY()-I544,J544-I544)</f>
        <v>46114</v>
      </c>
      <c r="N544" s="261">
        <f t="shared" ca="1" si="105"/>
        <v>0</v>
      </c>
      <c r="O544" s="262" t="str">
        <f t="shared" si="106"/>
        <v>IN</v>
      </c>
      <c r="P544" s="75"/>
    </row>
    <row r="545" spans="1:16" ht="49.2" customHeight="1">
      <c r="A545" s="72">
        <f t="shared" si="98"/>
        <v>538</v>
      </c>
      <c r="B545" s="250" t="s">
        <v>3274</v>
      </c>
      <c r="C545" s="259">
        <v>0</v>
      </c>
      <c r="E545" s="250" t="s">
        <v>2824</v>
      </c>
      <c r="F545" s="250" t="s">
        <v>3354</v>
      </c>
      <c r="K545" s="264" t="s">
        <v>2367</v>
      </c>
      <c r="L545" s="260" t="str">
        <f t="shared" si="103"/>
        <v>PENDING</v>
      </c>
      <c r="M545" s="261">
        <f t="shared" ref="M545" ca="1" si="119">IF(J545="",TODAY()-I546,J545-I546)</f>
        <v>46114</v>
      </c>
      <c r="N545" s="261">
        <f t="shared" ca="1" si="105"/>
        <v>0</v>
      </c>
      <c r="O545" s="262" t="str">
        <f t="shared" si="106"/>
        <v>IN</v>
      </c>
      <c r="P545" s="75"/>
    </row>
    <row r="546" spans="1:16" ht="49.2" customHeight="1">
      <c r="A546" s="72">
        <f t="shared" si="98"/>
        <v>539</v>
      </c>
      <c r="B546" s="250" t="s">
        <v>3275</v>
      </c>
      <c r="C546" s="259">
        <v>0</v>
      </c>
      <c r="E546" s="250" t="s">
        <v>2826</v>
      </c>
      <c r="F546" s="250" t="s">
        <v>3355</v>
      </c>
      <c r="K546" s="264" t="s">
        <v>2367</v>
      </c>
      <c r="L546" s="260" t="str">
        <f t="shared" si="103"/>
        <v>PENDING</v>
      </c>
      <c r="M546" s="261" t="e">
        <f ca="1">IF(J546="",TODAY()-#REF!,J546-#REF!)</f>
        <v>#REF!</v>
      </c>
      <c r="N546" s="261">
        <f t="shared" ca="1" si="105"/>
        <v>0</v>
      </c>
      <c r="O546" s="262" t="str">
        <f t="shared" si="106"/>
        <v>IN</v>
      </c>
      <c r="P546" s="75"/>
    </row>
    <row r="547" spans="1:16" ht="49.2" customHeight="1">
      <c r="A547" s="72">
        <f t="shared" si="98"/>
        <v>540</v>
      </c>
      <c r="B547" s="250" t="s">
        <v>3276</v>
      </c>
      <c r="C547" s="259">
        <v>0</v>
      </c>
      <c r="E547" s="250" t="s">
        <v>2828</v>
      </c>
      <c r="F547" s="250" t="s">
        <v>3356</v>
      </c>
      <c r="K547" s="264" t="s">
        <v>2367</v>
      </c>
      <c r="L547" s="260" t="str">
        <f t="shared" si="103"/>
        <v>PENDING</v>
      </c>
      <c r="M547" s="261">
        <f t="shared" ref="M547" ca="1" si="120">IF(J547="",TODAY()-I547,J547-I547)</f>
        <v>46114</v>
      </c>
      <c r="N547" s="261">
        <f t="shared" ca="1" si="105"/>
        <v>0</v>
      </c>
      <c r="O547" s="262" t="str">
        <f t="shared" si="106"/>
        <v>IN</v>
      </c>
      <c r="P547" s="75"/>
    </row>
    <row r="548" spans="1:16" ht="49.2" customHeight="1">
      <c r="A548" s="223">
        <f t="shared" si="98"/>
        <v>541</v>
      </c>
      <c r="B548" s="250" t="s">
        <v>3277</v>
      </c>
      <c r="C548" s="259">
        <v>0</v>
      </c>
      <c r="E548" s="250" t="s">
        <v>2948</v>
      </c>
      <c r="F548" s="250" t="s">
        <v>3357</v>
      </c>
      <c r="K548" s="264" t="s">
        <v>2367</v>
      </c>
      <c r="L548" s="260" t="str">
        <f t="shared" si="103"/>
        <v>PENDING</v>
      </c>
      <c r="M548" s="261">
        <f t="shared" ref="M548" ca="1" si="121">IF(J548="",TODAY()-I549,J548-I549)</f>
        <v>46114</v>
      </c>
      <c r="N548" s="261">
        <f t="shared" ca="1" si="105"/>
        <v>0</v>
      </c>
      <c r="O548" s="262" t="str">
        <f t="shared" si="106"/>
        <v>IN</v>
      </c>
      <c r="P548" s="75"/>
    </row>
    <row r="549" spans="1:16" ht="49.2" customHeight="1">
      <c r="A549" s="72">
        <f t="shared" si="98"/>
        <v>542</v>
      </c>
      <c r="B549" s="250" t="s">
        <v>3278</v>
      </c>
      <c r="C549" s="259">
        <v>0</v>
      </c>
      <c r="E549" s="250" t="s">
        <v>2950</v>
      </c>
      <c r="F549" s="250" t="s">
        <v>3358</v>
      </c>
      <c r="K549" s="264" t="s">
        <v>2367</v>
      </c>
      <c r="L549" s="260" t="str">
        <f t="shared" si="103"/>
        <v>PENDING</v>
      </c>
      <c r="M549" s="261" t="e">
        <f ca="1">IF(J549="",TODAY()-#REF!,J549-#REF!)</f>
        <v>#REF!</v>
      </c>
      <c r="N549" s="261">
        <f t="shared" ca="1" si="105"/>
        <v>0</v>
      </c>
      <c r="O549" s="262" t="str">
        <f t="shared" si="106"/>
        <v>IN</v>
      </c>
      <c r="P549" s="75"/>
    </row>
    <row r="550" spans="1:16" ht="49.2" customHeight="1">
      <c r="A550" s="72">
        <f t="shared" si="98"/>
        <v>543</v>
      </c>
      <c r="B550" s="250" t="s">
        <v>3279</v>
      </c>
      <c r="C550" s="259">
        <v>0</v>
      </c>
      <c r="E550" s="250" t="s">
        <v>2952</v>
      </c>
      <c r="F550" s="250" t="s">
        <v>3359</v>
      </c>
      <c r="K550" s="264" t="s">
        <v>2367</v>
      </c>
      <c r="L550" s="260" t="str">
        <f t="shared" si="103"/>
        <v>PENDING</v>
      </c>
      <c r="M550" s="261">
        <f t="shared" ref="M550" ca="1" si="122">IF(J550="",TODAY()-I550,J550-I550)</f>
        <v>46114</v>
      </c>
      <c r="N550" s="261">
        <f t="shared" ca="1" si="105"/>
        <v>0</v>
      </c>
      <c r="O550" s="262" t="str">
        <f t="shared" si="106"/>
        <v>IN</v>
      </c>
      <c r="P550" s="75"/>
    </row>
    <row r="551" spans="1:16" ht="49.2" customHeight="1">
      <c r="A551" s="72">
        <f t="shared" si="98"/>
        <v>544</v>
      </c>
      <c r="B551" s="250" t="s">
        <v>3280</v>
      </c>
      <c r="C551" s="259">
        <v>0</v>
      </c>
      <c r="E551" s="250" t="s">
        <v>2954</v>
      </c>
      <c r="F551" s="250" t="s">
        <v>3360</v>
      </c>
      <c r="K551" s="264" t="s">
        <v>2367</v>
      </c>
      <c r="L551" s="260" t="str">
        <f t="shared" si="103"/>
        <v>PENDING</v>
      </c>
      <c r="M551" s="261">
        <f t="shared" ref="M551" ca="1" si="123">IF(J551="",TODAY()-I552,J551-I552)</f>
        <v>46114</v>
      </c>
      <c r="N551" s="261">
        <f t="shared" ca="1" si="105"/>
        <v>0</v>
      </c>
      <c r="O551" s="262" t="str">
        <f t="shared" si="106"/>
        <v>IN</v>
      </c>
      <c r="P551" s="75"/>
    </row>
    <row r="552" spans="1:16" ht="49.2" customHeight="1">
      <c r="A552" s="72">
        <f t="shared" si="98"/>
        <v>545</v>
      </c>
      <c r="B552" s="250" t="s">
        <v>3281</v>
      </c>
      <c r="C552" s="259">
        <v>0</v>
      </c>
      <c r="E552" s="250" t="s">
        <v>2956</v>
      </c>
      <c r="F552" s="250" t="s">
        <v>3361</v>
      </c>
      <c r="K552" s="264" t="s">
        <v>2367</v>
      </c>
      <c r="L552" s="260" t="str">
        <f t="shared" si="103"/>
        <v>PENDING</v>
      </c>
      <c r="M552" s="261" t="e">
        <f ca="1">IF(J552="",TODAY()-#REF!,J552-#REF!)</f>
        <v>#REF!</v>
      </c>
      <c r="N552" s="261">
        <f t="shared" ca="1" si="105"/>
        <v>0</v>
      </c>
      <c r="O552" s="262" t="str">
        <f t="shared" si="106"/>
        <v>IN</v>
      </c>
      <c r="P552" s="75"/>
    </row>
    <row r="553" spans="1:16" ht="49.2" customHeight="1">
      <c r="A553" s="72">
        <f t="shared" si="98"/>
        <v>546</v>
      </c>
      <c r="B553" s="250" t="s">
        <v>3282</v>
      </c>
      <c r="C553" s="259">
        <v>0</v>
      </c>
      <c r="E553" s="250" t="s">
        <v>2958</v>
      </c>
      <c r="F553" s="250" t="s">
        <v>3362</v>
      </c>
      <c r="K553" s="264" t="s">
        <v>2367</v>
      </c>
      <c r="L553" s="260" t="str">
        <f t="shared" si="103"/>
        <v>PENDING</v>
      </c>
      <c r="M553" s="261">
        <f t="shared" ref="M553" ca="1" si="124">IF(J553="",TODAY()-I553,J553-I553)</f>
        <v>46114</v>
      </c>
      <c r="N553" s="261">
        <f t="shared" ca="1" si="105"/>
        <v>0</v>
      </c>
      <c r="O553" s="262" t="str">
        <f t="shared" si="106"/>
        <v>IN</v>
      </c>
      <c r="P553" s="75"/>
    </row>
    <row r="554" spans="1:16" ht="49.2" customHeight="1">
      <c r="A554" s="72">
        <f t="shared" si="98"/>
        <v>547</v>
      </c>
      <c r="B554" s="250" t="s">
        <v>3283</v>
      </c>
      <c r="C554" s="259">
        <v>0</v>
      </c>
      <c r="E554" s="250" t="s">
        <v>2960</v>
      </c>
      <c r="F554" s="250" t="s">
        <v>3363</v>
      </c>
      <c r="K554" s="264" t="s">
        <v>2367</v>
      </c>
      <c r="L554" s="260" t="str">
        <f t="shared" si="103"/>
        <v>PENDING</v>
      </c>
      <c r="M554" s="261">
        <f t="shared" ref="M554" ca="1" si="125">IF(J554="",TODAY()-I555,J554-I555)</f>
        <v>46114</v>
      </c>
      <c r="N554" s="261">
        <f t="shared" ca="1" si="105"/>
        <v>0</v>
      </c>
      <c r="O554" s="262" t="str">
        <f t="shared" si="106"/>
        <v>IN</v>
      </c>
      <c r="P554" s="75"/>
    </row>
    <row r="555" spans="1:16" ht="49.2" customHeight="1">
      <c r="A555" s="72">
        <f t="shared" si="98"/>
        <v>548</v>
      </c>
      <c r="B555" s="250" t="s">
        <v>3284</v>
      </c>
      <c r="C555" s="259">
        <v>0</v>
      </c>
      <c r="E555" s="250" t="s">
        <v>2962</v>
      </c>
      <c r="F555" s="250" t="s">
        <v>3364</v>
      </c>
      <c r="K555" s="264" t="s">
        <v>2367</v>
      </c>
      <c r="L555" s="260" t="str">
        <f t="shared" si="103"/>
        <v>PENDING</v>
      </c>
      <c r="M555" s="261" t="e">
        <f ca="1">IF(J555="",TODAY()-#REF!,J555-#REF!)</f>
        <v>#REF!</v>
      </c>
      <c r="N555" s="261">
        <f t="shared" ca="1" si="105"/>
        <v>0</v>
      </c>
      <c r="O555" s="262" t="str">
        <f t="shared" si="106"/>
        <v>IN</v>
      </c>
      <c r="P555" s="75"/>
    </row>
    <row r="556" spans="1:16" ht="49.2" customHeight="1">
      <c r="A556" s="72">
        <f t="shared" si="98"/>
        <v>549</v>
      </c>
      <c r="B556" s="250" t="s">
        <v>3285</v>
      </c>
      <c r="C556" s="259">
        <v>0</v>
      </c>
      <c r="E556" s="250" t="s">
        <v>2964</v>
      </c>
      <c r="F556" s="250" t="s">
        <v>3365</v>
      </c>
      <c r="K556" s="264" t="s">
        <v>2367</v>
      </c>
      <c r="L556" s="260" t="str">
        <f t="shared" si="103"/>
        <v>PENDING</v>
      </c>
      <c r="M556" s="261">
        <f t="shared" ref="M556" ca="1" si="126">IF(J556="",TODAY()-I556,J556-I556)</f>
        <v>46114</v>
      </c>
      <c r="N556" s="261">
        <f t="shared" ca="1" si="105"/>
        <v>0</v>
      </c>
      <c r="O556" s="262" t="str">
        <f t="shared" si="106"/>
        <v>IN</v>
      </c>
      <c r="P556" s="75"/>
    </row>
    <row r="557" spans="1:16" ht="49.2" customHeight="1">
      <c r="A557" s="223">
        <f t="shared" si="98"/>
        <v>550</v>
      </c>
      <c r="B557" s="250" t="s">
        <v>3286</v>
      </c>
      <c r="C557" s="259">
        <v>0</v>
      </c>
      <c r="E557" s="250" t="s">
        <v>2966</v>
      </c>
      <c r="F557" s="250" t="s">
        <v>3366</v>
      </c>
      <c r="K557" s="264" t="s">
        <v>2367</v>
      </c>
      <c r="L557" s="260" t="str">
        <f t="shared" si="103"/>
        <v>PENDING</v>
      </c>
      <c r="M557" s="261">
        <f t="shared" ref="M557" ca="1" si="127">IF(J557="",TODAY()-I558,J557-I558)</f>
        <v>46114</v>
      </c>
      <c r="N557" s="261">
        <f t="shared" ca="1" si="105"/>
        <v>0</v>
      </c>
      <c r="O557" s="262" t="str">
        <f t="shared" si="106"/>
        <v>IN</v>
      </c>
      <c r="P557" s="75"/>
    </row>
    <row r="558" spans="1:16" ht="49.2" customHeight="1">
      <c r="A558" s="72">
        <f t="shared" si="98"/>
        <v>551</v>
      </c>
      <c r="B558" s="250" t="s">
        <v>3287</v>
      </c>
      <c r="C558" s="259">
        <v>0</v>
      </c>
      <c r="E558" s="250" t="s">
        <v>2968</v>
      </c>
      <c r="F558" s="250" t="s">
        <v>3367</v>
      </c>
      <c r="K558" s="264" t="s">
        <v>2367</v>
      </c>
      <c r="L558" s="260" t="str">
        <f t="shared" si="103"/>
        <v>PENDING</v>
      </c>
      <c r="M558" s="261" t="e">
        <f ca="1">IF(J558="",TODAY()-#REF!,J558-#REF!)</f>
        <v>#REF!</v>
      </c>
      <c r="N558" s="261">
        <f t="shared" ca="1" si="105"/>
        <v>0</v>
      </c>
      <c r="O558" s="262" t="str">
        <f t="shared" si="106"/>
        <v>IN</v>
      </c>
      <c r="P558" s="75"/>
    </row>
    <row r="559" spans="1:16" ht="49.2" customHeight="1">
      <c r="A559" s="72">
        <f t="shared" si="98"/>
        <v>552</v>
      </c>
      <c r="B559" s="250" t="s">
        <v>3288</v>
      </c>
      <c r="C559" s="259">
        <v>0</v>
      </c>
      <c r="E559" s="250" t="s">
        <v>2970</v>
      </c>
      <c r="F559" s="250" t="s">
        <v>3368</v>
      </c>
      <c r="K559" s="264" t="s">
        <v>2367</v>
      </c>
      <c r="L559" s="260" t="str">
        <f t="shared" si="103"/>
        <v>PENDING</v>
      </c>
      <c r="M559" s="261">
        <f t="shared" ref="M559" ca="1" si="128">IF(J559="",TODAY()-I559,J559-I559)</f>
        <v>46114</v>
      </c>
      <c r="N559" s="261">
        <f t="shared" ca="1" si="105"/>
        <v>0</v>
      </c>
      <c r="O559" s="262" t="str">
        <f t="shared" si="106"/>
        <v>IN</v>
      </c>
      <c r="P559" s="75"/>
    </row>
    <row r="560" spans="1:16" ht="49.2" customHeight="1">
      <c r="A560" s="72">
        <f t="shared" si="98"/>
        <v>553</v>
      </c>
      <c r="B560" s="250" t="s">
        <v>3289</v>
      </c>
      <c r="C560" s="259">
        <v>0</v>
      </c>
      <c r="E560" s="250" t="s">
        <v>2972</v>
      </c>
      <c r="F560" s="250" t="s">
        <v>3369</v>
      </c>
      <c r="K560" s="264" t="s">
        <v>2367</v>
      </c>
      <c r="L560" s="260" t="str">
        <f t="shared" si="103"/>
        <v>PENDING</v>
      </c>
      <c r="M560" s="261">
        <f t="shared" ref="M560" ca="1" si="129">IF(J560="",TODAY()-I561,J560-I561)</f>
        <v>46114</v>
      </c>
      <c r="N560" s="261">
        <f t="shared" ca="1" si="105"/>
        <v>0</v>
      </c>
      <c r="O560" s="262" t="str">
        <f t="shared" si="106"/>
        <v>IN</v>
      </c>
      <c r="P560" s="75"/>
    </row>
    <row r="561" spans="1:16" ht="49.2" customHeight="1">
      <c r="A561" s="72">
        <f t="shared" si="98"/>
        <v>554</v>
      </c>
      <c r="B561" s="250" t="s">
        <v>3290</v>
      </c>
      <c r="C561" s="259">
        <v>0</v>
      </c>
      <c r="E561" s="250" t="s">
        <v>2974</v>
      </c>
      <c r="F561" s="250" t="s">
        <v>3370</v>
      </c>
      <c r="K561" s="264" t="s">
        <v>2367</v>
      </c>
      <c r="L561" s="260" t="str">
        <f t="shared" si="103"/>
        <v>PENDING</v>
      </c>
      <c r="M561" s="261" t="e">
        <f ca="1">IF(J561="",TODAY()-#REF!,J561-#REF!)</f>
        <v>#REF!</v>
      </c>
      <c r="N561" s="261">
        <f t="shared" ca="1" si="105"/>
        <v>0</v>
      </c>
      <c r="O561" s="262" t="str">
        <f t="shared" si="106"/>
        <v>IN</v>
      </c>
      <c r="P561" s="75"/>
    </row>
    <row r="562" spans="1:16" ht="49.2" customHeight="1">
      <c r="A562" s="72">
        <f t="shared" si="98"/>
        <v>555</v>
      </c>
      <c r="B562" s="250" t="s">
        <v>3291</v>
      </c>
      <c r="C562" s="259">
        <v>0</v>
      </c>
      <c r="E562" s="250" t="s">
        <v>2976</v>
      </c>
      <c r="F562" s="250" t="s">
        <v>3371</v>
      </c>
      <c r="K562" s="264" t="s">
        <v>2367</v>
      </c>
      <c r="L562" s="260" t="str">
        <f t="shared" si="103"/>
        <v>PENDING</v>
      </c>
      <c r="M562" s="261">
        <f t="shared" ref="M562" ca="1" si="130">IF(J562="",TODAY()-I562,J562-I562)</f>
        <v>46114</v>
      </c>
      <c r="N562" s="261">
        <f t="shared" ca="1" si="105"/>
        <v>0</v>
      </c>
      <c r="O562" s="262" t="str">
        <f t="shared" si="106"/>
        <v>IN</v>
      </c>
      <c r="P562" s="75"/>
    </row>
    <row r="563" spans="1:16" ht="49.2" customHeight="1">
      <c r="A563" s="72">
        <f t="shared" si="98"/>
        <v>556</v>
      </c>
      <c r="B563" s="250" t="s">
        <v>3292</v>
      </c>
      <c r="C563" s="259">
        <v>0</v>
      </c>
      <c r="E563" s="250" t="s">
        <v>2978</v>
      </c>
      <c r="F563" s="250" t="s">
        <v>3372</v>
      </c>
      <c r="K563" s="264" t="s">
        <v>2367</v>
      </c>
      <c r="L563" s="260" t="str">
        <f t="shared" si="103"/>
        <v>PENDING</v>
      </c>
      <c r="M563" s="261">
        <f t="shared" ref="M563" ca="1" si="131">IF(J563="",TODAY()-I564,J563-I564)</f>
        <v>46114</v>
      </c>
      <c r="N563" s="261">
        <f t="shared" ca="1" si="105"/>
        <v>0</v>
      </c>
      <c r="O563" s="262" t="str">
        <f t="shared" si="106"/>
        <v>IN</v>
      </c>
      <c r="P563" s="75"/>
    </row>
    <row r="564" spans="1:16" ht="49.2" customHeight="1">
      <c r="A564" s="72">
        <f t="shared" si="98"/>
        <v>557</v>
      </c>
      <c r="B564" s="250" t="s">
        <v>3293</v>
      </c>
      <c r="C564" s="259">
        <v>0</v>
      </c>
      <c r="E564" s="250" t="s">
        <v>2980</v>
      </c>
      <c r="F564" s="250" t="s">
        <v>3373</v>
      </c>
      <c r="K564" s="264" t="s">
        <v>2367</v>
      </c>
      <c r="L564" s="260" t="str">
        <f t="shared" si="103"/>
        <v>PENDING</v>
      </c>
      <c r="M564" s="261" t="e">
        <f ca="1">IF(J564="",TODAY()-#REF!,J564-#REF!)</f>
        <v>#REF!</v>
      </c>
      <c r="N564" s="261">
        <f t="shared" ca="1" si="105"/>
        <v>0</v>
      </c>
      <c r="O564" s="262" t="str">
        <f t="shared" si="106"/>
        <v>IN</v>
      </c>
      <c r="P564" s="75"/>
    </row>
    <row r="565" spans="1:16" ht="49.2" customHeight="1">
      <c r="A565" s="72">
        <f t="shared" si="98"/>
        <v>558</v>
      </c>
      <c r="B565" s="250" t="s">
        <v>3294</v>
      </c>
      <c r="C565" s="259">
        <v>0</v>
      </c>
      <c r="E565" s="250" t="s">
        <v>2982</v>
      </c>
      <c r="F565" s="250" t="s">
        <v>3374</v>
      </c>
      <c r="K565" s="264" t="s">
        <v>2367</v>
      </c>
      <c r="L565" s="260" t="str">
        <f t="shared" si="103"/>
        <v>PENDING</v>
      </c>
      <c r="M565" s="261">
        <f t="shared" ref="M565" ca="1" si="132">IF(J565="",TODAY()-I565,J565-I565)</f>
        <v>46114</v>
      </c>
      <c r="N565" s="261">
        <f t="shared" ca="1" si="105"/>
        <v>0</v>
      </c>
      <c r="O565" s="262" t="str">
        <f t="shared" si="106"/>
        <v>IN</v>
      </c>
      <c r="P565" s="75"/>
    </row>
    <row r="566" spans="1:16" ht="49.2" customHeight="1">
      <c r="A566" s="223">
        <f t="shared" si="98"/>
        <v>559</v>
      </c>
      <c r="B566" s="250" t="s">
        <v>3295</v>
      </c>
      <c r="C566" s="259">
        <v>0</v>
      </c>
      <c r="E566" s="250" t="s">
        <v>2984</v>
      </c>
      <c r="F566" s="250" t="s">
        <v>3375</v>
      </c>
      <c r="K566" s="264" t="s">
        <v>2367</v>
      </c>
      <c r="L566" s="260" t="str">
        <f t="shared" si="103"/>
        <v>PENDING</v>
      </c>
      <c r="M566" s="261">
        <f t="shared" ref="M566" ca="1" si="133">IF(J566="",TODAY()-I567,J566-I567)</f>
        <v>46114</v>
      </c>
      <c r="N566" s="261">
        <f t="shared" ca="1" si="105"/>
        <v>0</v>
      </c>
      <c r="O566" s="262" t="str">
        <f t="shared" si="106"/>
        <v>IN</v>
      </c>
      <c r="P566" s="75"/>
    </row>
    <row r="567" spans="1:16" ht="49.2" customHeight="1">
      <c r="A567" s="72">
        <f t="shared" si="98"/>
        <v>560</v>
      </c>
      <c r="B567" s="250" t="s">
        <v>3296</v>
      </c>
      <c r="C567" s="259">
        <v>0</v>
      </c>
      <c r="E567" s="250" t="s">
        <v>2986</v>
      </c>
      <c r="F567" s="250" t="s">
        <v>3376</v>
      </c>
      <c r="K567" s="264" t="s">
        <v>2367</v>
      </c>
      <c r="L567" s="260" t="str">
        <f t="shared" si="103"/>
        <v>PENDING</v>
      </c>
      <c r="M567" s="261" t="e">
        <f ca="1">IF(J567="",TODAY()-#REF!,J567-#REF!)</f>
        <v>#REF!</v>
      </c>
      <c r="N567" s="261">
        <f t="shared" ca="1" si="105"/>
        <v>0</v>
      </c>
      <c r="O567" s="262" t="str">
        <f t="shared" si="106"/>
        <v>IN</v>
      </c>
      <c r="P567" s="75"/>
    </row>
    <row r="568" spans="1:16" ht="49.2" customHeight="1">
      <c r="A568" s="72">
        <f t="shared" si="98"/>
        <v>561</v>
      </c>
      <c r="B568" s="250" t="s">
        <v>3297</v>
      </c>
      <c r="C568" s="259">
        <v>0</v>
      </c>
      <c r="E568" s="250" t="s">
        <v>2988</v>
      </c>
      <c r="F568" s="250" t="s">
        <v>3377</v>
      </c>
      <c r="K568" s="264" t="s">
        <v>2367</v>
      </c>
      <c r="L568" s="260" t="str">
        <f t="shared" si="103"/>
        <v>PENDING</v>
      </c>
      <c r="M568" s="261">
        <f t="shared" ref="M568" ca="1" si="134">IF(J568="",TODAY()-I568,J568-I568)</f>
        <v>46114</v>
      </c>
      <c r="N568" s="261">
        <f t="shared" ca="1" si="105"/>
        <v>0</v>
      </c>
      <c r="O568" s="262" t="str">
        <f t="shared" si="106"/>
        <v>IN</v>
      </c>
      <c r="P568" s="75"/>
    </row>
    <row r="569" spans="1:16" ht="49.2" customHeight="1">
      <c r="A569" s="72">
        <f t="shared" si="98"/>
        <v>562</v>
      </c>
      <c r="B569" s="250" t="s">
        <v>3298</v>
      </c>
      <c r="C569" s="259">
        <v>0</v>
      </c>
      <c r="E569" s="250" t="s">
        <v>2990</v>
      </c>
      <c r="F569" s="250" t="s">
        <v>3378</v>
      </c>
      <c r="K569" s="264" t="s">
        <v>2367</v>
      </c>
      <c r="L569" s="260" t="str">
        <f t="shared" si="103"/>
        <v>PENDING</v>
      </c>
      <c r="M569" s="261">
        <f t="shared" ref="M569" ca="1" si="135">IF(J569="",TODAY()-I570,J569-I570)</f>
        <v>46114</v>
      </c>
      <c r="N569" s="261">
        <f t="shared" ca="1" si="105"/>
        <v>0</v>
      </c>
      <c r="O569" s="262" t="str">
        <f t="shared" si="106"/>
        <v>IN</v>
      </c>
      <c r="P569" s="75"/>
    </row>
    <row r="570" spans="1:16" ht="49.2" customHeight="1">
      <c r="A570" s="72">
        <f t="shared" si="98"/>
        <v>563</v>
      </c>
      <c r="B570" s="250" t="s">
        <v>3299</v>
      </c>
      <c r="C570" s="259">
        <v>0</v>
      </c>
      <c r="E570" s="250" t="s">
        <v>3325</v>
      </c>
      <c r="F570" s="250" t="s">
        <v>3379</v>
      </c>
      <c r="K570" s="264" t="s">
        <v>2367</v>
      </c>
      <c r="L570" s="260" t="str">
        <f t="shared" si="103"/>
        <v>PENDING</v>
      </c>
      <c r="M570" s="261" t="e">
        <f ca="1">IF(J570="",TODAY()-#REF!,J570-#REF!)</f>
        <v>#REF!</v>
      </c>
      <c r="N570" s="261">
        <f t="shared" ca="1" si="105"/>
        <v>0</v>
      </c>
      <c r="O570" s="262" t="str">
        <f t="shared" si="106"/>
        <v>IN</v>
      </c>
      <c r="P570" s="75"/>
    </row>
    <row r="571" spans="1:16" ht="49.2" customHeight="1">
      <c r="A571" s="72">
        <f t="shared" si="98"/>
        <v>564</v>
      </c>
      <c r="B571" s="250" t="s">
        <v>3300</v>
      </c>
      <c r="C571" s="259">
        <v>0</v>
      </c>
      <c r="E571" s="250" t="s">
        <v>3325</v>
      </c>
      <c r="F571" s="250" t="s">
        <v>3380</v>
      </c>
      <c r="K571" s="264" t="s">
        <v>2367</v>
      </c>
      <c r="L571" s="260" t="str">
        <f t="shared" si="103"/>
        <v>PENDING</v>
      </c>
      <c r="M571" s="261">
        <f t="shared" ref="M571" ca="1" si="136">IF(J571="",TODAY()-I571,J571-I571)</f>
        <v>46114</v>
      </c>
      <c r="N571" s="261">
        <f t="shared" ca="1" si="105"/>
        <v>0</v>
      </c>
      <c r="O571" s="262" t="str">
        <f t="shared" si="106"/>
        <v>IN</v>
      </c>
      <c r="P571" s="75"/>
    </row>
    <row r="572" spans="1:16" ht="49.2" customHeight="1">
      <c r="A572" s="72">
        <f t="shared" si="98"/>
        <v>565</v>
      </c>
      <c r="B572" s="250" t="s">
        <v>3301</v>
      </c>
      <c r="C572" s="259">
        <v>0</v>
      </c>
      <c r="E572" s="250" t="s">
        <v>3325</v>
      </c>
      <c r="F572" s="250" t="s">
        <v>3381</v>
      </c>
      <c r="K572" s="264" t="s">
        <v>2367</v>
      </c>
      <c r="L572" s="260" t="str">
        <f t="shared" si="103"/>
        <v>PENDING</v>
      </c>
      <c r="M572" s="261">
        <f t="shared" ref="M572" ca="1" si="137">IF(J572="",TODAY()-I573,J572-I573)</f>
        <v>46114</v>
      </c>
      <c r="N572" s="261">
        <f t="shared" ca="1" si="105"/>
        <v>0</v>
      </c>
      <c r="O572" s="262" t="str">
        <f t="shared" si="106"/>
        <v>IN</v>
      </c>
      <c r="P572" s="75"/>
    </row>
    <row r="573" spans="1:16" ht="49.2" customHeight="1">
      <c r="A573" s="72">
        <f t="shared" si="98"/>
        <v>566</v>
      </c>
      <c r="B573" s="250" t="s">
        <v>3302</v>
      </c>
      <c r="C573" s="259">
        <v>0</v>
      </c>
      <c r="E573" s="250" t="s">
        <v>3325</v>
      </c>
      <c r="F573" s="250" t="s">
        <v>3382</v>
      </c>
      <c r="K573" s="264" t="s">
        <v>2367</v>
      </c>
      <c r="L573" s="260" t="str">
        <f t="shared" si="103"/>
        <v>PENDING</v>
      </c>
      <c r="M573" s="261" t="e">
        <f ca="1">IF(J573="",TODAY()-#REF!,J573-#REF!)</f>
        <v>#REF!</v>
      </c>
      <c r="N573" s="261">
        <f t="shared" ca="1" si="105"/>
        <v>0</v>
      </c>
      <c r="O573" s="262" t="str">
        <f t="shared" si="106"/>
        <v>IN</v>
      </c>
      <c r="P573" s="75"/>
    </row>
    <row r="574" spans="1:16" ht="49.2" customHeight="1">
      <c r="A574" s="72">
        <f t="shared" si="98"/>
        <v>567</v>
      </c>
      <c r="B574" s="250" t="s">
        <v>3303</v>
      </c>
      <c r="C574" s="259">
        <v>0</v>
      </c>
      <c r="E574" s="250" t="s">
        <v>3326</v>
      </c>
      <c r="F574" s="250" t="s">
        <v>3383</v>
      </c>
      <c r="K574" s="264" t="s">
        <v>2367</v>
      </c>
      <c r="L574" s="260" t="str">
        <f t="shared" si="103"/>
        <v>PENDING</v>
      </c>
      <c r="M574" s="261">
        <f t="shared" ref="M574" ca="1" si="138">IF(J574="",TODAY()-I574,J574-I574)</f>
        <v>46114</v>
      </c>
      <c r="N574" s="261">
        <f t="shared" ca="1" si="105"/>
        <v>0</v>
      </c>
      <c r="O574" s="262" t="str">
        <f t="shared" si="106"/>
        <v>IN</v>
      </c>
      <c r="P574" s="75"/>
    </row>
    <row r="575" spans="1:16" ht="49.2" customHeight="1">
      <c r="A575" s="223">
        <f t="shared" si="98"/>
        <v>568</v>
      </c>
      <c r="B575" s="250" t="s">
        <v>3304</v>
      </c>
      <c r="C575" s="259">
        <v>0</v>
      </c>
      <c r="E575" s="250" t="s">
        <v>3326</v>
      </c>
      <c r="F575" s="250" t="s">
        <v>3384</v>
      </c>
      <c r="K575" s="264" t="s">
        <v>2367</v>
      </c>
      <c r="L575" s="260" t="str">
        <f t="shared" si="103"/>
        <v>PENDING</v>
      </c>
      <c r="M575" s="261">
        <f t="shared" ref="M575" ca="1" si="139">IF(J575="",TODAY()-I576,J575-I576)</f>
        <v>46114</v>
      </c>
      <c r="N575" s="261">
        <f t="shared" ca="1" si="105"/>
        <v>0</v>
      </c>
      <c r="O575" s="262" t="str">
        <f t="shared" si="106"/>
        <v>IN</v>
      </c>
      <c r="P575" s="75"/>
    </row>
    <row r="576" spans="1:16" ht="49.2" customHeight="1">
      <c r="A576" s="72">
        <f t="shared" si="98"/>
        <v>569</v>
      </c>
      <c r="B576" s="250" t="s">
        <v>3305</v>
      </c>
      <c r="C576" s="259">
        <v>0</v>
      </c>
      <c r="E576" s="250" t="s">
        <v>3326</v>
      </c>
      <c r="F576" s="250" t="s">
        <v>3385</v>
      </c>
      <c r="K576" s="264" t="s">
        <v>2367</v>
      </c>
      <c r="L576" s="260" t="str">
        <f t="shared" si="103"/>
        <v>PENDING</v>
      </c>
      <c r="M576" s="261" t="e">
        <f ca="1">IF(J576="",TODAY()-#REF!,J576-#REF!)</f>
        <v>#REF!</v>
      </c>
      <c r="N576" s="261">
        <f t="shared" ca="1" si="105"/>
        <v>0</v>
      </c>
      <c r="O576" s="262" t="str">
        <f t="shared" si="106"/>
        <v>IN</v>
      </c>
      <c r="P576" s="75"/>
    </row>
    <row r="577" spans="1:16" ht="49.2" customHeight="1">
      <c r="A577" s="72">
        <f t="shared" si="98"/>
        <v>570</v>
      </c>
      <c r="B577" s="250" t="s">
        <v>3306</v>
      </c>
      <c r="C577" s="259">
        <v>0</v>
      </c>
      <c r="E577" s="250" t="s">
        <v>3326</v>
      </c>
      <c r="F577" s="250" t="s">
        <v>3386</v>
      </c>
      <c r="K577" s="264" t="s">
        <v>2367</v>
      </c>
      <c r="L577" s="260" t="str">
        <f t="shared" si="103"/>
        <v>PENDING</v>
      </c>
      <c r="M577" s="261">
        <f t="shared" ref="M577" ca="1" si="140">IF(J577="",TODAY()-I577,J577-I577)</f>
        <v>46114</v>
      </c>
      <c r="N577" s="261">
        <f t="shared" ca="1" si="105"/>
        <v>0</v>
      </c>
      <c r="O577" s="262" t="str">
        <f t="shared" si="106"/>
        <v>IN</v>
      </c>
      <c r="P577" s="75"/>
    </row>
    <row r="578" spans="1:16" ht="49.2" customHeight="1">
      <c r="A578" s="72">
        <f t="shared" si="98"/>
        <v>571</v>
      </c>
      <c r="B578" s="250" t="s">
        <v>3307</v>
      </c>
      <c r="C578" s="259">
        <v>0</v>
      </c>
      <c r="E578" s="250" t="s">
        <v>3327</v>
      </c>
      <c r="F578" s="250" t="s">
        <v>3387</v>
      </c>
      <c r="K578" s="264" t="s">
        <v>2367</v>
      </c>
      <c r="L578" s="260" t="str">
        <f t="shared" si="103"/>
        <v>PENDING</v>
      </c>
      <c r="M578" s="261">
        <f t="shared" ref="M578" ca="1" si="141">IF(J578="",TODAY()-I579,J578-I579)</f>
        <v>46114</v>
      </c>
      <c r="N578" s="261">
        <f t="shared" ca="1" si="105"/>
        <v>0</v>
      </c>
      <c r="O578" s="262" t="str">
        <f t="shared" si="106"/>
        <v>IN</v>
      </c>
      <c r="P578" s="75"/>
    </row>
    <row r="579" spans="1:16" ht="49.2" customHeight="1">
      <c r="A579" s="72">
        <f t="shared" si="98"/>
        <v>572</v>
      </c>
      <c r="B579" s="250" t="s">
        <v>3308</v>
      </c>
      <c r="C579" s="259">
        <v>0</v>
      </c>
      <c r="E579" s="250" t="s">
        <v>2892</v>
      </c>
      <c r="F579" s="250" t="s">
        <v>3388</v>
      </c>
      <c r="K579" s="264" t="s">
        <v>2367</v>
      </c>
      <c r="L579" s="260" t="str">
        <f t="shared" si="103"/>
        <v>PENDING</v>
      </c>
      <c r="M579" s="261" t="e">
        <f ca="1">IF(J579="",TODAY()-#REF!,J579-#REF!)</f>
        <v>#REF!</v>
      </c>
      <c r="N579" s="261">
        <f t="shared" ca="1" si="105"/>
        <v>0</v>
      </c>
      <c r="O579" s="262" t="str">
        <f t="shared" si="106"/>
        <v>IN</v>
      </c>
      <c r="P579" s="75"/>
    </row>
    <row r="580" spans="1:16" ht="49.2" customHeight="1">
      <c r="A580" s="72">
        <f t="shared" si="98"/>
        <v>573</v>
      </c>
      <c r="B580" s="250" t="s">
        <v>3309</v>
      </c>
      <c r="C580" s="259">
        <v>0</v>
      </c>
      <c r="E580" s="250" t="s">
        <v>2894</v>
      </c>
      <c r="F580" s="250" t="s">
        <v>3389</v>
      </c>
      <c r="K580" s="264" t="s">
        <v>2367</v>
      </c>
      <c r="L580" s="260" t="str">
        <f t="shared" si="103"/>
        <v>PENDING</v>
      </c>
      <c r="M580" s="261">
        <f t="shared" ref="M580" ca="1" si="142">IF(J580="",TODAY()-I580,J580-I580)</f>
        <v>46114</v>
      </c>
      <c r="N580" s="261">
        <f t="shared" ca="1" si="105"/>
        <v>0</v>
      </c>
      <c r="O580" s="262" t="str">
        <f t="shared" si="106"/>
        <v>IN</v>
      </c>
      <c r="P580" s="75"/>
    </row>
    <row r="581" spans="1:16" ht="49.2" customHeight="1">
      <c r="A581" s="72">
        <f t="shared" si="98"/>
        <v>574</v>
      </c>
      <c r="B581" s="250" t="s">
        <v>3310</v>
      </c>
      <c r="C581" s="259">
        <v>0</v>
      </c>
      <c r="E581" s="250" t="s">
        <v>2896</v>
      </c>
      <c r="F581" s="250" t="s">
        <v>3390</v>
      </c>
      <c r="K581" s="264" t="s">
        <v>2367</v>
      </c>
      <c r="L581" s="260" t="str">
        <f t="shared" si="103"/>
        <v>PENDING</v>
      </c>
      <c r="M581" s="261">
        <f t="shared" ref="M581" ca="1" si="143">IF(J581="",TODAY()-I582,J581-I582)</f>
        <v>46114</v>
      </c>
      <c r="N581" s="261">
        <f t="shared" ca="1" si="105"/>
        <v>0</v>
      </c>
      <c r="O581" s="262" t="str">
        <f t="shared" si="106"/>
        <v>IN</v>
      </c>
      <c r="P581" s="75"/>
    </row>
    <row r="582" spans="1:16" ht="49.2" customHeight="1">
      <c r="A582" s="72">
        <f t="shared" si="98"/>
        <v>575</v>
      </c>
      <c r="B582" s="250" t="s">
        <v>3311</v>
      </c>
      <c r="C582" s="259">
        <v>0</v>
      </c>
      <c r="E582" s="250" t="s">
        <v>2898</v>
      </c>
      <c r="F582" s="250" t="s">
        <v>3391</v>
      </c>
      <c r="K582" s="264" t="s">
        <v>2367</v>
      </c>
      <c r="L582" s="260" t="str">
        <f t="shared" si="103"/>
        <v>PENDING</v>
      </c>
      <c r="M582" s="261" t="e">
        <f ca="1">IF(J582="",TODAY()-#REF!,J582-#REF!)</f>
        <v>#REF!</v>
      </c>
      <c r="N582" s="261">
        <f t="shared" ca="1" si="105"/>
        <v>0</v>
      </c>
      <c r="O582" s="262" t="str">
        <f t="shared" si="106"/>
        <v>IN</v>
      </c>
      <c r="P582" s="75"/>
    </row>
    <row r="583" spans="1:16" ht="49.2" customHeight="1">
      <c r="A583" s="72">
        <f t="shared" si="98"/>
        <v>576</v>
      </c>
      <c r="B583" s="250" t="s">
        <v>3312</v>
      </c>
      <c r="C583" s="259">
        <v>0</v>
      </c>
      <c r="E583" s="250" t="s">
        <v>2900</v>
      </c>
      <c r="F583" s="250" t="s">
        <v>3392</v>
      </c>
      <c r="K583" s="264" t="s">
        <v>2367</v>
      </c>
      <c r="L583" s="260" t="str">
        <f t="shared" si="103"/>
        <v>PENDING</v>
      </c>
      <c r="M583" s="261">
        <f t="shared" ref="M583" ca="1" si="144">IF(J583="",TODAY()-I583,J583-I583)</f>
        <v>46114</v>
      </c>
      <c r="N583" s="261">
        <f t="shared" ca="1" si="105"/>
        <v>0</v>
      </c>
      <c r="O583" s="262" t="str">
        <f t="shared" si="106"/>
        <v>IN</v>
      </c>
      <c r="P583" s="75"/>
    </row>
    <row r="584" spans="1:16" ht="49.2" customHeight="1">
      <c r="A584" s="223">
        <f t="shared" ref="A584:A647" si="145">ROW(A577)</f>
        <v>577</v>
      </c>
      <c r="B584" s="250" t="s">
        <v>3313</v>
      </c>
      <c r="C584" s="259">
        <v>0</v>
      </c>
      <c r="E584" s="250" t="s">
        <v>2902</v>
      </c>
      <c r="F584" s="250" t="s">
        <v>3393</v>
      </c>
      <c r="K584" s="264" t="s">
        <v>2367</v>
      </c>
      <c r="L584" s="260" t="str">
        <f t="shared" si="103"/>
        <v>PENDING</v>
      </c>
      <c r="M584" s="261">
        <f t="shared" ref="M584" ca="1" si="146">IF(J584="",TODAY()-I585,J584-I585)</f>
        <v>46114</v>
      </c>
      <c r="N584" s="261">
        <f t="shared" ca="1" si="105"/>
        <v>0</v>
      </c>
      <c r="O584" s="262" t="str">
        <f t="shared" si="106"/>
        <v>IN</v>
      </c>
      <c r="P584" s="75"/>
    </row>
    <row r="585" spans="1:16" ht="49.2" customHeight="1">
      <c r="A585" s="72">
        <f t="shared" si="145"/>
        <v>578</v>
      </c>
      <c r="B585" s="250" t="s">
        <v>3314</v>
      </c>
      <c r="C585" s="259">
        <v>0</v>
      </c>
      <c r="E585" s="250" t="s">
        <v>2904</v>
      </c>
      <c r="F585" s="250" t="s">
        <v>3394</v>
      </c>
      <c r="K585" s="264" t="s">
        <v>2367</v>
      </c>
      <c r="L585" s="260" t="str">
        <f t="shared" si="103"/>
        <v>PENDING</v>
      </c>
      <c r="M585" s="261" t="e">
        <f ca="1">IF(J585="",TODAY()-#REF!,J585-#REF!)</f>
        <v>#REF!</v>
      </c>
      <c r="N585" s="261">
        <f t="shared" ca="1" si="105"/>
        <v>0</v>
      </c>
      <c r="O585" s="262" t="str">
        <f t="shared" si="106"/>
        <v>IN</v>
      </c>
      <c r="P585" s="75"/>
    </row>
    <row r="586" spans="1:16" ht="49.2" customHeight="1">
      <c r="A586" s="72">
        <f t="shared" si="145"/>
        <v>579</v>
      </c>
      <c r="B586" s="250" t="s">
        <v>3315</v>
      </c>
      <c r="C586" s="259">
        <v>0</v>
      </c>
      <c r="E586" s="250" t="s">
        <v>2906</v>
      </c>
      <c r="F586" s="250" t="s">
        <v>3395</v>
      </c>
      <c r="K586" s="264" t="s">
        <v>2367</v>
      </c>
      <c r="L586" s="260" t="str">
        <f t="shared" si="103"/>
        <v>PENDING</v>
      </c>
      <c r="M586" s="261">
        <f t="shared" ref="M586" ca="1" si="147">IF(J586="",TODAY()-I586,J586-I586)</f>
        <v>46114</v>
      </c>
      <c r="N586" s="261">
        <f t="shared" ca="1" si="105"/>
        <v>0</v>
      </c>
      <c r="O586" s="262" t="str">
        <f t="shared" si="106"/>
        <v>IN</v>
      </c>
      <c r="P586" s="75"/>
    </row>
    <row r="587" spans="1:16" ht="49.2" customHeight="1">
      <c r="A587" s="72">
        <f t="shared" si="145"/>
        <v>580</v>
      </c>
      <c r="B587" s="250" t="s">
        <v>3316</v>
      </c>
      <c r="C587" s="259">
        <v>0</v>
      </c>
      <c r="E587" s="250" t="s">
        <v>2908</v>
      </c>
      <c r="F587" s="250" t="s">
        <v>3396</v>
      </c>
      <c r="K587" s="264" t="s">
        <v>2367</v>
      </c>
      <c r="L587" s="260" t="str">
        <f t="shared" si="103"/>
        <v>PENDING</v>
      </c>
      <c r="M587" s="261">
        <f t="shared" ref="M587" ca="1" si="148">IF(J587="",TODAY()-I588,J587-I588)</f>
        <v>46114</v>
      </c>
      <c r="N587" s="261">
        <f t="shared" ca="1" si="105"/>
        <v>0</v>
      </c>
      <c r="O587" s="262" t="str">
        <f t="shared" si="106"/>
        <v>IN</v>
      </c>
      <c r="P587" s="75"/>
    </row>
    <row r="588" spans="1:16" ht="49.2" customHeight="1">
      <c r="A588" s="72">
        <f t="shared" si="145"/>
        <v>581</v>
      </c>
      <c r="B588" s="250" t="s">
        <v>3317</v>
      </c>
      <c r="C588" s="259">
        <v>0</v>
      </c>
      <c r="E588" s="250" t="s">
        <v>2830</v>
      </c>
      <c r="F588" s="250" t="s">
        <v>3397</v>
      </c>
      <c r="K588" s="264" t="s">
        <v>2367</v>
      </c>
      <c r="L588" s="260" t="str">
        <f t="shared" si="103"/>
        <v>PENDING</v>
      </c>
      <c r="M588" s="261" t="e">
        <f ca="1">IF(J588="",TODAY()-#REF!,J588-#REF!)</f>
        <v>#REF!</v>
      </c>
      <c r="N588" s="261">
        <f t="shared" ca="1" si="105"/>
        <v>0</v>
      </c>
      <c r="O588" s="262" t="str">
        <f t="shared" si="106"/>
        <v>IN</v>
      </c>
      <c r="P588" s="75"/>
    </row>
    <row r="589" spans="1:16" ht="49.2" customHeight="1">
      <c r="A589" s="72">
        <f t="shared" si="145"/>
        <v>582</v>
      </c>
      <c r="B589" s="250" t="s">
        <v>3318</v>
      </c>
      <c r="C589" s="259">
        <v>0</v>
      </c>
      <c r="E589" s="250" t="s">
        <v>2848</v>
      </c>
      <c r="F589" s="250" t="s">
        <v>3398</v>
      </c>
      <c r="K589" s="264" t="s">
        <v>2367</v>
      </c>
      <c r="L589" s="260" t="str">
        <f t="shared" si="103"/>
        <v>PENDING</v>
      </c>
      <c r="M589" s="261">
        <f t="shared" ref="M589" ca="1" si="149">IF(J589="",TODAY()-I589,J589-I589)</f>
        <v>46114</v>
      </c>
      <c r="N589" s="261">
        <f t="shared" ca="1" si="105"/>
        <v>0</v>
      </c>
      <c r="O589" s="262" t="str">
        <f t="shared" si="106"/>
        <v>IN</v>
      </c>
      <c r="P589" s="75"/>
    </row>
    <row r="590" spans="1:16" ht="49.2" customHeight="1">
      <c r="A590" s="72">
        <f t="shared" si="145"/>
        <v>583</v>
      </c>
      <c r="B590" s="250" t="s">
        <v>3319</v>
      </c>
      <c r="C590" s="259">
        <v>0</v>
      </c>
      <c r="E590" s="250" t="s">
        <v>3183</v>
      </c>
      <c r="F590" s="250" t="s">
        <v>3399</v>
      </c>
      <c r="K590" s="264" t="s">
        <v>2367</v>
      </c>
      <c r="L590" s="260" t="str">
        <f t="shared" ref="L590:L653" si="150">IF(K590="UR","PENDING",IF(K590="CC","OPEN","CLOSED"))</f>
        <v>PENDING</v>
      </c>
      <c r="M590" s="261">
        <f t="shared" ref="M590" ca="1" si="151">IF(J590="",TODAY()-I591,J590-I591)</f>
        <v>46114</v>
      </c>
      <c r="N590" s="261">
        <f t="shared" ref="N590:N653" ca="1" si="152">IF(P590="",0,(IF(J590="",TODAY()-P590,IF(J590-P590&gt;0,J590-P590,0))))</f>
        <v>0</v>
      </c>
      <c r="O590" s="262" t="str">
        <f t="shared" ref="O590:O653" si="153">HYPERLINK(CONCATENATE("Project Name\01- Inspection Request - IR\STR\",B590,"-",C590,".PDF"),"IN")</f>
        <v>IN</v>
      </c>
      <c r="P590" s="75"/>
    </row>
    <row r="591" spans="1:16" ht="49.2" customHeight="1">
      <c r="A591" s="72">
        <f t="shared" si="145"/>
        <v>584</v>
      </c>
      <c r="B591" s="250" t="s">
        <v>3320</v>
      </c>
      <c r="C591" s="259">
        <v>0</v>
      </c>
      <c r="E591" s="250" t="s">
        <v>3184</v>
      </c>
      <c r="F591" s="250" t="s">
        <v>3400</v>
      </c>
      <c r="K591" s="264" t="s">
        <v>2367</v>
      </c>
      <c r="L591" s="260" t="str">
        <f t="shared" si="150"/>
        <v>PENDING</v>
      </c>
      <c r="M591" s="261" t="e">
        <f ca="1">IF(J591="",TODAY()-#REF!,J591-#REF!)</f>
        <v>#REF!</v>
      </c>
      <c r="N591" s="261">
        <f t="shared" ca="1" si="152"/>
        <v>0</v>
      </c>
      <c r="O591" s="262" t="str">
        <f t="shared" si="153"/>
        <v>IN</v>
      </c>
      <c r="P591" s="75"/>
    </row>
    <row r="592" spans="1:16" ht="49.2" customHeight="1">
      <c r="A592" s="72">
        <f t="shared" si="145"/>
        <v>585</v>
      </c>
      <c r="B592" s="250" t="s">
        <v>3321</v>
      </c>
      <c r="C592" s="259">
        <v>0</v>
      </c>
      <c r="E592" s="250" t="s">
        <v>3185</v>
      </c>
      <c r="F592" s="250" t="s">
        <v>3401</v>
      </c>
      <c r="K592" s="264" t="s">
        <v>2367</v>
      </c>
      <c r="L592" s="260" t="str">
        <f t="shared" si="150"/>
        <v>PENDING</v>
      </c>
      <c r="M592" s="261">
        <f t="shared" ref="M592" ca="1" si="154">IF(J592="",TODAY()-I592,J592-I592)</f>
        <v>46114</v>
      </c>
      <c r="N592" s="261">
        <f t="shared" ca="1" si="152"/>
        <v>0</v>
      </c>
      <c r="O592" s="262" t="str">
        <f t="shared" si="153"/>
        <v>IN</v>
      </c>
      <c r="P592" s="75"/>
    </row>
    <row r="593" spans="1:16" ht="49.2" customHeight="1">
      <c r="A593" s="223">
        <f t="shared" si="145"/>
        <v>586</v>
      </c>
      <c r="B593" s="250" t="s">
        <v>3322</v>
      </c>
      <c r="C593" s="259">
        <v>0</v>
      </c>
      <c r="E593" s="250" t="s">
        <v>3186</v>
      </c>
      <c r="F593" s="250" t="s">
        <v>3402</v>
      </c>
      <c r="K593" s="264" t="s">
        <v>2367</v>
      </c>
      <c r="L593" s="260" t="str">
        <f t="shared" si="150"/>
        <v>PENDING</v>
      </c>
      <c r="M593" s="261">
        <f t="shared" ref="M593" ca="1" si="155">IF(J593="",TODAY()-I594,J593-I594)</f>
        <v>46114</v>
      </c>
      <c r="N593" s="261">
        <f t="shared" ca="1" si="152"/>
        <v>0</v>
      </c>
      <c r="O593" s="262" t="str">
        <f t="shared" si="153"/>
        <v>IN</v>
      </c>
      <c r="P593" s="75"/>
    </row>
    <row r="594" spans="1:16" ht="49.2" customHeight="1">
      <c r="A594" s="72">
        <f t="shared" si="145"/>
        <v>587</v>
      </c>
      <c r="B594" s="250" t="s">
        <v>3323</v>
      </c>
      <c r="C594" s="259">
        <v>0</v>
      </c>
      <c r="E594" s="250" t="s">
        <v>3187</v>
      </c>
      <c r="F594" s="250" t="s">
        <v>3403</v>
      </c>
      <c r="K594" s="264" t="s">
        <v>2367</v>
      </c>
      <c r="L594" s="260" t="str">
        <f t="shared" si="150"/>
        <v>PENDING</v>
      </c>
      <c r="M594" s="261" t="e">
        <f ca="1">IF(J594="",TODAY()-#REF!,J594-#REF!)</f>
        <v>#REF!</v>
      </c>
      <c r="N594" s="261">
        <f t="shared" ca="1" si="152"/>
        <v>0</v>
      </c>
      <c r="O594" s="262" t="str">
        <f t="shared" si="153"/>
        <v>IN</v>
      </c>
      <c r="P594" s="75"/>
    </row>
    <row r="595" spans="1:16" ht="49.2" customHeight="1">
      <c r="A595" s="72">
        <f t="shared" si="145"/>
        <v>588</v>
      </c>
      <c r="B595" s="250" t="s">
        <v>3324</v>
      </c>
      <c r="C595" s="259">
        <v>0</v>
      </c>
      <c r="E595" s="250" t="s">
        <v>3188</v>
      </c>
      <c r="F595" s="250" t="s">
        <v>3404</v>
      </c>
      <c r="K595" s="264" t="s">
        <v>2367</v>
      </c>
      <c r="L595" s="260" t="str">
        <f t="shared" si="150"/>
        <v>PENDING</v>
      </c>
      <c r="M595" s="261">
        <f t="shared" ref="M595" ca="1" si="156">IF(J595="",TODAY()-I595,J595-I595)</f>
        <v>46114</v>
      </c>
      <c r="N595" s="261">
        <f t="shared" ca="1" si="152"/>
        <v>0</v>
      </c>
      <c r="O595" s="262" t="str">
        <f t="shared" si="153"/>
        <v>IN</v>
      </c>
      <c r="P595" s="75"/>
    </row>
    <row r="596" spans="1:16" ht="49.2" customHeight="1">
      <c r="A596" s="72">
        <f t="shared" si="145"/>
        <v>589</v>
      </c>
      <c r="B596" s="302" t="s">
        <v>3522</v>
      </c>
      <c r="C596" s="259">
        <v>0</v>
      </c>
      <c r="E596" s="302" t="s">
        <v>3554</v>
      </c>
      <c r="F596" s="302" t="s">
        <v>3555</v>
      </c>
      <c r="K596" s="264" t="s">
        <v>2367</v>
      </c>
      <c r="L596" s="260" t="str">
        <f t="shared" si="150"/>
        <v>PENDING</v>
      </c>
      <c r="M596" s="261">
        <f t="shared" ref="M596" ca="1" si="157">IF(J596="",TODAY()-I597,J596-I597)</f>
        <v>46114</v>
      </c>
      <c r="N596" s="261">
        <f t="shared" ca="1" si="152"/>
        <v>0</v>
      </c>
      <c r="O596" s="262" t="str">
        <f t="shared" si="153"/>
        <v>IN</v>
      </c>
      <c r="P596" s="75"/>
    </row>
    <row r="597" spans="1:16" ht="49.2" customHeight="1">
      <c r="A597" s="72">
        <f t="shared" si="145"/>
        <v>590</v>
      </c>
      <c r="B597" s="302" t="s">
        <v>3523</v>
      </c>
      <c r="C597" s="259">
        <v>0</v>
      </c>
      <c r="E597" s="302" t="s">
        <v>2808</v>
      </c>
      <c r="F597" s="302" t="s">
        <v>3556</v>
      </c>
      <c r="K597" s="264" t="s">
        <v>2367</v>
      </c>
      <c r="L597" s="260" t="str">
        <f t="shared" si="150"/>
        <v>PENDING</v>
      </c>
      <c r="M597" s="261" t="e">
        <f ca="1">IF(J597="",TODAY()-#REF!,J597-#REF!)</f>
        <v>#REF!</v>
      </c>
      <c r="N597" s="261">
        <f t="shared" ca="1" si="152"/>
        <v>0</v>
      </c>
      <c r="O597" s="262" t="str">
        <f t="shared" si="153"/>
        <v>IN</v>
      </c>
      <c r="P597" s="75"/>
    </row>
    <row r="598" spans="1:16" ht="49.2" customHeight="1">
      <c r="A598" s="223">
        <f t="shared" si="145"/>
        <v>591</v>
      </c>
      <c r="B598" s="302" t="s">
        <v>3524</v>
      </c>
      <c r="C598" s="259">
        <v>0</v>
      </c>
      <c r="E598" s="302" t="s">
        <v>2810</v>
      </c>
      <c r="F598" s="302" t="s">
        <v>3557</v>
      </c>
      <c r="K598" s="264" t="s">
        <v>2367</v>
      </c>
      <c r="L598" s="260" t="str">
        <f t="shared" si="150"/>
        <v>PENDING</v>
      </c>
      <c r="M598" s="261">
        <f t="shared" ref="M598" ca="1" si="158">IF(J598="",TODAY()-I598,J598-I598)</f>
        <v>46114</v>
      </c>
      <c r="N598" s="261">
        <f t="shared" ca="1" si="152"/>
        <v>0</v>
      </c>
      <c r="O598" s="262" t="str">
        <f t="shared" si="153"/>
        <v>IN</v>
      </c>
      <c r="P598" s="75"/>
    </row>
    <row r="599" spans="1:16" ht="49.2" customHeight="1">
      <c r="A599" s="72">
        <f t="shared" si="145"/>
        <v>592</v>
      </c>
      <c r="B599" s="302" t="s">
        <v>3525</v>
      </c>
      <c r="C599" s="259">
        <v>0</v>
      </c>
      <c r="E599" s="302" t="s">
        <v>2812</v>
      </c>
      <c r="F599" s="302" t="s">
        <v>3558</v>
      </c>
      <c r="K599" s="264" t="s">
        <v>2367</v>
      </c>
      <c r="L599" s="260" t="str">
        <f t="shared" si="150"/>
        <v>PENDING</v>
      </c>
      <c r="M599" s="261">
        <f t="shared" ref="M599" ca="1" si="159">IF(J599="",TODAY()-I600,J599-I600)</f>
        <v>46114</v>
      </c>
      <c r="N599" s="261">
        <f t="shared" ca="1" si="152"/>
        <v>0</v>
      </c>
      <c r="O599" s="262" t="str">
        <f t="shared" si="153"/>
        <v>IN</v>
      </c>
      <c r="P599" s="75"/>
    </row>
    <row r="600" spans="1:16" ht="49.2" customHeight="1">
      <c r="A600" s="72">
        <f t="shared" si="145"/>
        <v>593</v>
      </c>
      <c r="B600" s="302" t="s">
        <v>3526</v>
      </c>
      <c r="C600" s="259">
        <v>0</v>
      </c>
      <c r="E600" s="302" t="s">
        <v>2814</v>
      </c>
      <c r="F600" s="302" t="s">
        <v>3559</v>
      </c>
      <c r="K600" s="264" t="s">
        <v>2367</v>
      </c>
      <c r="L600" s="260" t="str">
        <f t="shared" si="150"/>
        <v>PENDING</v>
      </c>
      <c r="M600" s="261" t="e">
        <f ca="1">IF(J600="",TODAY()-#REF!,J600-#REF!)</f>
        <v>#REF!</v>
      </c>
      <c r="N600" s="261">
        <f t="shared" ca="1" si="152"/>
        <v>0</v>
      </c>
      <c r="O600" s="262" t="str">
        <f t="shared" si="153"/>
        <v>IN</v>
      </c>
      <c r="P600" s="75"/>
    </row>
    <row r="601" spans="1:16" ht="49.2" customHeight="1">
      <c r="A601" s="72">
        <f t="shared" si="145"/>
        <v>594</v>
      </c>
      <c r="B601" s="302" t="s">
        <v>3527</v>
      </c>
      <c r="C601" s="259">
        <v>0</v>
      </c>
      <c r="E601" s="302" t="s">
        <v>2816</v>
      </c>
      <c r="F601" s="302" t="s">
        <v>3560</v>
      </c>
      <c r="K601" s="264" t="s">
        <v>2367</v>
      </c>
      <c r="L601" s="260" t="str">
        <f t="shared" si="150"/>
        <v>PENDING</v>
      </c>
      <c r="M601" s="261">
        <f t="shared" ref="M601" ca="1" si="160">IF(J601="",TODAY()-I601,J601-I601)</f>
        <v>46114</v>
      </c>
      <c r="N601" s="261">
        <f t="shared" ca="1" si="152"/>
        <v>0</v>
      </c>
      <c r="O601" s="262" t="str">
        <f t="shared" si="153"/>
        <v>IN</v>
      </c>
      <c r="P601" s="75"/>
    </row>
    <row r="602" spans="1:16" ht="49.2" customHeight="1">
      <c r="A602" s="72">
        <f t="shared" si="145"/>
        <v>595</v>
      </c>
      <c r="B602" s="302" t="s">
        <v>3528</v>
      </c>
      <c r="C602" s="259">
        <v>0</v>
      </c>
      <c r="E602" s="302" t="s">
        <v>2818</v>
      </c>
      <c r="F602" s="302" t="s">
        <v>3561</v>
      </c>
      <c r="K602" s="264" t="s">
        <v>2367</v>
      </c>
      <c r="L602" s="260" t="str">
        <f t="shared" si="150"/>
        <v>PENDING</v>
      </c>
      <c r="M602" s="261">
        <f t="shared" ref="M602" ca="1" si="161">IF(J602="",TODAY()-I603,J602-I603)</f>
        <v>46114</v>
      </c>
      <c r="N602" s="261">
        <f t="shared" ca="1" si="152"/>
        <v>0</v>
      </c>
      <c r="O602" s="262" t="str">
        <f t="shared" si="153"/>
        <v>IN</v>
      </c>
      <c r="P602" s="75"/>
    </row>
    <row r="603" spans="1:16" ht="49.2" customHeight="1">
      <c r="A603" s="223">
        <f t="shared" si="145"/>
        <v>596</v>
      </c>
      <c r="B603" s="302" t="s">
        <v>3529</v>
      </c>
      <c r="C603" s="259">
        <v>0</v>
      </c>
      <c r="E603" s="302" t="s">
        <v>2820</v>
      </c>
      <c r="F603" s="302" t="s">
        <v>3562</v>
      </c>
      <c r="K603" s="264" t="s">
        <v>2367</v>
      </c>
      <c r="L603" s="260" t="str">
        <f t="shared" si="150"/>
        <v>PENDING</v>
      </c>
      <c r="M603" s="261" t="e">
        <f ca="1">IF(J603="",TODAY()-#REF!,J603-#REF!)</f>
        <v>#REF!</v>
      </c>
      <c r="N603" s="261">
        <f t="shared" ca="1" si="152"/>
        <v>0</v>
      </c>
      <c r="O603" s="262" t="str">
        <f t="shared" si="153"/>
        <v>IN</v>
      </c>
      <c r="P603" s="75"/>
    </row>
    <row r="604" spans="1:16" ht="49.2" customHeight="1">
      <c r="A604" s="72">
        <f t="shared" si="145"/>
        <v>597</v>
      </c>
      <c r="B604" s="302" t="s">
        <v>3530</v>
      </c>
      <c r="C604" s="259">
        <v>0</v>
      </c>
      <c r="E604" s="302" t="s">
        <v>2822</v>
      </c>
      <c r="F604" s="302" t="s">
        <v>3563</v>
      </c>
      <c r="K604" s="264" t="s">
        <v>2367</v>
      </c>
      <c r="L604" s="260" t="str">
        <f t="shared" si="150"/>
        <v>PENDING</v>
      </c>
      <c r="M604" s="261">
        <f t="shared" ref="M604" ca="1" si="162">IF(J604="",TODAY()-I604,J604-I604)</f>
        <v>46114</v>
      </c>
      <c r="N604" s="261">
        <f t="shared" ca="1" si="152"/>
        <v>0</v>
      </c>
      <c r="O604" s="262" t="str">
        <f t="shared" si="153"/>
        <v>IN</v>
      </c>
      <c r="P604" s="75"/>
    </row>
    <row r="605" spans="1:16" ht="49.2" customHeight="1">
      <c r="A605" s="72">
        <f t="shared" si="145"/>
        <v>598</v>
      </c>
      <c r="B605" s="302" t="s">
        <v>3531</v>
      </c>
      <c r="C605" s="259">
        <v>0</v>
      </c>
      <c r="E605" s="302" t="s">
        <v>2824</v>
      </c>
      <c r="F605" s="302" t="s">
        <v>3564</v>
      </c>
      <c r="K605" s="264" t="s">
        <v>2367</v>
      </c>
      <c r="L605" s="260" t="str">
        <f t="shared" si="150"/>
        <v>PENDING</v>
      </c>
      <c r="M605" s="261">
        <f t="shared" ref="M605" ca="1" si="163">IF(J605="",TODAY()-I606,J605-I606)</f>
        <v>46114</v>
      </c>
      <c r="N605" s="261">
        <f t="shared" ca="1" si="152"/>
        <v>0</v>
      </c>
      <c r="O605" s="262" t="str">
        <f t="shared" si="153"/>
        <v>IN</v>
      </c>
      <c r="P605" s="75"/>
    </row>
    <row r="606" spans="1:16" ht="49.2" customHeight="1">
      <c r="A606" s="72">
        <f t="shared" si="145"/>
        <v>599</v>
      </c>
      <c r="B606" s="302" t="s">
        <v>3532</v>
      </c>
      <c r="C606" s="259">
        <v>0</v>
      </c>
      <c r="E606" s="302" t="s">
        <v>2826</v>
      </c>
      <c r="F606" s="302" t="s">
        <v>3565</v>
      </c>
      <c r="K606" s="264" t="s">
        <v>2367</v>
      </c>
      <c r="L606" s="260" t="str">
        <f t="shared" si="150"/>
        <v>PENDING</v>
      </c>
      <c r="M606" s="261" t="e">
        <f ca="1">IF(J606="",TODAY()-#REF!,J606-#REF!)</f>
        <v>#REF!</v>
      </c>
      <c r="N606" s="261">
        <f t="shared" ca="1" si="152"/>
        <v>0</v>
      </c>
      <c r="O606" s="262" t="str">
        <f t="shared" si="153"/>
        <v>IN</v>
      </c>
      <c r="P606" s="75"/>
    </row>
    <row r="607" spans="1:16" ht="49.2" customHeight="1">
      <c r="A607" s="72">
        <f t="shared" si="145"/>
        <v>600</v>
      </c>
      <c r="B607" s="302" t="s">
        <v>3533</v>
      </c>
      <c r="C607" s="259">
        <v>0</v>
      </c>
      <c r="E607" s="302" t="s">
        <v>2828</v>
      </c>
      <c r="F607" s="302" t="s">
        <v>3566</v>
      </c>
      <c r="K607" s="264" t="s">
        <v>2367</v>
      </c>
      <c r="L607" s="260" t="str">
        <f t="shared" si="150"/>
        <v>PENDING</v>
      </c>
      <c r="M607" s="261">
        <f t="shared" ref="M607" ca="1" si="164">IF(J607="",TODAY()-I607,J607-I607)</f>
        <v>46114</v>
      </c>
      <c r="N607" s="261">
        <f t="shared" ca="1" si="152"/>
        <v>0</v>
      </c>
      <c r="O607" s="262" t="str">
        <f t="shared" si="153"/>
        <v>IN</v>
      </c>
      <c r="P607" s="75"/>
    </row>
    <row r="608" spans="1:16" ht="49.2" customHeight="1">
      <c r="A608" s="223">
        <f t="shared" si="145"/>
        <v>601</v>
      </c>
      <c r="B608" s="302" t="s">
        <v>3534</v>
      </c>
      <c r="C608" s="259">
        <v>0</v>
      </c>
      <c r="E608" s="302" t="s">
        <v>2830</v>
      </c>
      <c r="F608" s="302" t="s">
        <v>3567</v>
      </c>
      <c r="K608" s="264" t="s">
        <v>2367</v>
      </c>
      <c r="L608" s="260" t="str">
        <f t="shared" si="150"/>
        <v>PENDING</v>
      </c>
      <c r="M608" s="261">
        <f t="shared" ref="M608" ca="1" si="165">IF(J608="",TODAY()-I609,J608-I609)</f>
        <v>46114</v>
      </c>
      <c r="N608" s="261">
        <f t="shared" ca="1" si="152"/>
        <v>0</v>
      </c>
      <c r="O608" s="262" t="str">
        <f t="shared" si="153"/>
        <v>IN</v>
      </c>
      <c r="P608" s="75"/>
    </row>
    <row r="609" spans="1:16" ht="49.2" customHeight="1">
      <c r="A609" s="72">
        <f t="shared" si="145"/>
        <v>602</v>
      </c>
      <c r="B609" s="302" t="s">
        <v>3535</v>
      </c>
      <c r="C609" s="259">
        <v>0</v>
      </c>
      <c r="E609" s="302" t="s">
        <v>3325</v>
      </c>
      <c r="F609" s="302" t="s">
        <v>3568</v>
      </c>
      <c r="K609" s="264" t="s">
        <v>2367</v>
      </c>
      <c r="L609" s="260" t="str">
        <f t="shared" si="150"/>
        <v>PENDING</v>
      </c>
      <c r="M609" s="261" t="e">
        <f ca="1">IF(J609="",TODAY()-#REF!,J609-#REF!)</f>
        <v>#REF!</v>
      </c>
      <c r="N609" s="261">
        <f t="shared" ca="1" si="152"/>
        <v>0</v>
      </c>
      <c r="O609" s="262" t="str">
        <f t="shared" si="153"/>
        <v>IN</v>
      </c>
      <c r="P609" s="75"/>
    </row>
    <row r="610" spans="1:16" ht="49.2" customHeight="1">
      <c r="A610" s="72">
        <f t="shared" si="145"/>
        <v>603</v>
      </c>
      <c r="B610" s="302" t="s">
        <v>3536</v>
      </c>
      <c r="C610" s="259">
        <v>0</v>
      </c>
      <c r="E610" s="302" t="s">
        <v>3325</v>
      </c>
      <c r="F610" s="302" t="s">
        <v>3569</v>
      </c>
      <c r="K610" s="264" t="s">
        <v>2367</v>
      </c>
      <c r="L610" s="260" t="str">
        <f t="shared" si="150"/>
        <v>PENDING</v>
      </c>
      <c r="M610" s="261">
        <f t="shared" ref="M610" ca="1" si="166">IF(J610="",TODAY()-I610,J610-I610)</f>
        <v>46114</v>
      </c>
      <c r="N610" s="261">
        <f t="shared" ca="1" si="152"/>
        <v>0</v>
      </c>
      <c r="O610" s="262" t="str">
        <f t="shared" si="153"/>
        <v>IN</v>
      </c>
      <c r="P610" s="75"/>
    </row>
    <row r="611" spans="1:16" ht="49.2" customHeight="1">
      <c r="A611" s="72">
        <f t="shared" si="145"/>
        <v>604</v>
      </c>
      <c r="B611" s="302" t="s">
        <v>3537</v>
      </c>
      <c r="C611" s="259">
        <v>0</v>
      </c>
      <c r="E611" s="302" t="s">
        <v>2848</v>
      </c>
      <c r="F611" s="302" t="s">
        <v>3570</v>
      </c>
      <c r="K611" s="264" t="s">
        <v>2367</v>
      </c>
      <c r="L611" s="260" t="str">
        <f t="shared" si="150"/>
        <v>PENDING</v>
      </c>
      <c r="M611" s="261">
        <f t="shared" ref="M611" ca="1" si="167">IF(J611="",TODAY()-I612,J611-I612)</f>
        <v>46114</v>
      </c>
      <c r="N611" s="261">
        <f t="shared" ca="1" si="152"/>
        <v>0</v>
      </c>
      <c r="O611" s="262" t="str">
        <f t="shared" si="153"/>
        <v>IN</v>
      </c>
      <c r="P611" s="75"/>
    </row>
    <row r="612" spans="1:16" ht="49.2" customHeight="1">
      <c r="A612" s="72">
        <f t="shared" si="145"/>
        <v>605</v>
      </c>
      <c r="B612" s="302" t="s">
        <v>3538</v>
      </c>
      <c r="C612" s="259">
        <v>0</v>
      </c>
      <c r="E612" s="302" t="s">
        <v>3325</v>
      </c>
      <c r="F612" s="302" t="s">
        <v>3571</v>
      </c>
      <c r="K612" s="264" t="s">
        <v>2367</v>
      </c>
      <c r="L612" s="260" t="str">
        <f t="shared" si="150"/>
        <v>PENDING</v>
      </c>
      <c r="M612" s="261" t="e">
        <f ca="1">IF(J612="",TODAY()-#REF!,J612-#REF!)</f>
        <v>#REF!</v>
      </c>
      <c r="N612" s="261">
        <f t="shared" ca="1" si="152"/>
        <v>0</v>
      </c>
      <c r="O612" s="262" t="str">
        <f t="shared" si="153"/>
        <v>IN</v>
      </c>
      <c r="P612" s="75"/>
    </row>
    <row r="613" spans="1:16" ht="49.2" customHeight="1">
      <c r="A613" s="223">
        <f t="shared" si="145"/>
        <v>606</v>
      </c>
      <c r="B613" s="302" t="s">
        <v>3539</v>
      </c>
      <c r="C613" s="259">
        <v>0</v>
      </c>
      <c r="E613" s="302" t="s">
        <v>3325</v>
      </c>
      <c r="F613" s="302" t="s">
        <v>3572</v>
      </c>
      <c r="K613" s="264" t="s">
        <v>2367</v>
      </c>
      <c r="L613" s="260" t="str">
        <f t="shared" si="150"/>
        <v>PENDING</v>
      </c>
      <c r="M613" s="261">
        <f t="shared" ref="M613" ca="1" si="168">IF(J613="",TODAY()-I613,J613-I613)</f>
        <v>46114</v>
      </c>
      <c r="N613" s="261">
        <f t="shared" ca="1" si="152"/>
        <v>0</v>
      </c>
      <c r="O613" s="262" t="str">
        <f t="shared" si="153"/>
        <v>IN</v>
      </c>
      <c r="P613" s="75"/>
    </row>
    <row r="614" spans="1:16" ht="49.2" customHeight="1">
      <c r="A614" s="72">
        <f t="shared" si="145"/>
        <v>607</v>
      </c>
      <c r="B614" s="302" t="s">
        <v>3540</v>
      </c>
      <c r="C614" s="259">
        <v>0</v>
      </c>
      <c r="E614" s="302" t="s">
        <v>3326</v>
      </c>
      <c r="F614" s="302" t="s">
        <v>3573</v>
      </c>
      <c r="K614" s="264" t="s">
        <v>2367</v>
      </c>
      <c r="L614" s="260" t="str">
        <f t="shared" si="150"/>
        <v>PENDING</v>
      </c>
      <c r="M614" s="261">
        <f t="shared" ref="M614" ca="1" si="169">IF(J614="",TODAY()-I615,J614-I615)</f>
        <v>46114</v>
      </c>
      <c r="N614" s="261">
        <f t="shared" ca="1" si="152"/>
        <v>0</v>
      </c>
      <c r="O614" s="262" t="str">
        <f t="shared" si="153"/>
        <v>IN</v>
      </c>
      <c r="P614" s="75"/>
    </row>
    <row r="615" spans="1:16" ht="49.2" customHeight="1">
      <c r="A615" s="72">
        <f t="shared" si="145"/>
        <v>608</v>
      </c>
      <c r="B615" s="302" t="s">
        <v>3541</v>
      </c>
      <c r="C615" s="259">
        <v>0</v>
      </c>
      <c r="E615" s="302" t="s">
        <v>2842</v>
      </c>
      <c r="F615" s="302" t="s">
        <v>3574</v>
      </c>
      <c r="K615" s="264" t="s">
        <v>2367</v>
      </c>
      <c r="L615" s="260" t="str">
        <f t="shared" si="150"/>
        <v>PENDING</v>
      </c>
      <c r="M615" s="261" t="e">
        <f ca="1">IF(J615="",TODAY()-#REF!,J615-#REF!)</f>
        <v>#REF!</v>
      </c>
      <c r="N615" s="261">
        <f t="shared" ca="1" si="152"/>
        <v>0</v>
      </c>
      <c r="O615" s="262" t="str">
        <f t="shared" si="153"/>
        <v>IN</v>
      </c>
      <c r="P615" s="75"/>
    </row>
    <row r="616" spans="1:16" ht="49.2" customHeight="1">
      <c r="A616" s="72">
        <f t="shared" si="145"/>
        <v>609</v>
      </c>
      <c r="B616" s="302" t="s">
        <v>3542</v>
      </c>
      <c r="C616" s="259">
        <v>0</v>
      </c>
      <c r="E616" s="302" t="s">
        <v>3326</v>
      </c>
      <c r="F616" s="302" t="s">
        <v>3575</v>
      </c>
      <c r="K616" s="264" t="s">
        <v>2367</v>
      </c>
      <c r="L616" s="260" t="str">
        <f t="shared" si="150"/>
        <v>PENDING</v>
      </c>
      <c r="M616" s="261">
        <f t="shared" ref="M616" ca="1" si="170">IF(J616="",TODAY()-I616,J616-I616)</f>
        <v>46114</v>
      </c>
      <c r="N616" s="261">
        <f t="shared" ca="1" si="152"/>
        <v>0</v>
      </c>
      <c r="O616" s="262" t="str">
        <f t="shared" si="153"/>
        <v>IN</v>
      </c>
      <c r="P616" s="75"/>
    </row>
    <row r="617" spans="1:16" ht="49.2" customHeight="1">
      <c r="A617" s="72">
        <f t="shared" si="145"/>
        <v>610</v>
      </c>
      <c r="B617" s="302" t="s">
        <v>3543</v>
      </c>
      <c r="C617" s="259">
        <v>0</v>
      </c>
      <c r="E617" s="302" t="s">
        <v>3326</v>
      </c>
      <c r="F617" s="302" t="s">
        <v>3576</v>
      </c>
      <c r="K617" s="264" t="s">
        <v>2367</v>
      </c>
      <c r="L617" s="260" t="str">
        <f t="shared" si="150"/>
        <v>PENDING</v>
      </c>
      <c r="M617" s="261">
        <f t="shared" ref="M617" ca="1" si="171">IF(J617="",TODAY()-I618,J617-I618)</f>
        <v>46114</v>
      </c>
      <c r="N617" s="261">
        <f t="shared" ca="1" si="152"/>
        <v>0</v>
      </c>
      <c r="O617" s="262" t="str">
        <f t="shared" si="153"/>
        <v>IN</v>
      </c>
      <c r="P617" s="75"/>
    </row>
    <row r="618" spans="1:16" ht="49.2" customHeight="1">
      <c r="A618" s="223">
        <f t="shared" si="145"/>
        <v>611</v>
      </c>
      <c r="B618" s="302" t="s">
        <v>3544</v>
      </c>
      <c r="C618" s="259">
        <v>0</v>
      </c>
      <c r="E618" s="302" t="s">
        <v>3327</v>
      </c>
      <c r="F618" s="302" t="s">
        <v>3577</v>
      </c>
      <c r="K618" s="264" t="s">
        <v>2367</v>
      </c>
      <c r="L618" s="260" t="str">
        <f t="shared" si="150"/>
        <v>PENDING</v>
      </c>
      <c r="M618" s="261" t="e">
        <f ca="1">IF(J618="",TODAY()-#REF!,J618-#REF!)</f>
        <v>#REF!</v>
      </c>
      <c r="N618" s="261">
        <f t="shared" ca="1" si="152"/>
        <v>0</v>
      </c>
      <c r="O618" s="262" t="str">
        <f t="shared" si="153"/>
        <v>IN</v>
      </c>
      <c r="P618" s="75"/>
    </row>
    <row r="619" spans="1:16" ht="49.2" customHeight="1">
      <c r="A619" s="72">
        <f t="shared" si="145"/>
        <v>612</v>
      </c>
      <c r="B619" s="302" t="s">
        <v>3545</v>
      </c>
      <c r="C619" s="259">
        <v>0</v>
      </c>
      <c r="E619" s="302" t="s">
        <v>2892</v>
      </c>
      <c r="F619" s="302" t="s">
        <v>3578</v>
      </c>
      <c r="K619" s="264" t="s">
        <v>2367</v>
      </c>
      <c r="L619" s="260" t="str">
        <f t="shared" si="150"/>
        <v>PENDING</v>
      </c>
      <c r="M619" s="261">
        <f t="shared" ref="M619" ca="1" si="172">IF(J619="",TODAY()-I619,J619-I619)</f>
        <v>46114</v>
      </c>
      <c r="N619" s="261">
        <f t="shared" ca="1" si="152"/>
        <v>0</v>
      </c>
      <c r="O619" s="262" t="str">
        <f t="shared" si="153"/>
        <v>IN</v>
      </c>
      <c r="P619" s="75"/>
    </row>
    <row r="620" spans="1:16" ht="49.2" customHeight="1">
      <c r="A620" s="72">
        <f t="shared" si="145"/>
        <v>613</v>
      </c>
      <c r="B620" s="302" t="s">
        <v>3546</v>
      </c>
      <c r="C620" s="259">
        <v>0</v>
      </c>
      <c r="E620" s="302" t="s">
        <v>2894</v>
      </c>
      <c r="F620" s="302" t="s">
        <v>3579</v>
      </c>
      <c r="K620" s="264" t="s">
        <v>2367</v>
      </c>
      <c r="L620" s="260" t="str">
        <f t="shared" si="150"/>
        <v>PENDING</v>
      </c>
      <c r="M620" s="261">
        <f t="shared" ref="M620" ca="1" si="173">IF(J620="",TODAY()-I621,J620-I621)</f>
        <v>46114</v>
      </c>
      <c r="N620" s="261">
        <f t="shared" ca="1" si="152"/>
        <v>0</v>
      </c>
      <c r="O620" s="262" t="str">
        <f t="shared" si="153"/>
        <v>IN</v>
      </c>
      <c r="P620" s="75"/>
    </row>
    <row r="621" spans="1:16" ht="49.2" customHeight="1">
      <c r="A621" s="72">
        <f t="shared" si="145"/>
        <v>614</v>
      </c>
      <c r="B621" s="302" t="s">
        <v>3547</v>
      </c>
      <c r="C621" s="259">
        <v>0</v>
      </c>
      <c r="E621" s="302" t="s">
        <v>2896</v>
      </c>
      <c r="F621" s="302" t="s">
        <v>3580</v>
      </c>
      <c r="K621" s="264" t="s">
        <v>2367</v>
      </c>
      <c r="L621" s="260" t="str">
        <f t="shared" si="150"/>
        <v>PENDING</v>
      </c>
      <c r="M621" s="261" t="e">
        <f ca="1">IF(J621="",TODAY()-#REF!,J621-#REF!)</f>
        <v>#REF!</v>
      </c>
      <c r="N621" s="261">
        <f t="shared" ca="1" si="152"/>
        <v>0</v>
      </c>
      <c r="O621" s="262" t="str">
        <f t="shared" si="153"/>
        <v>IN</v>
      </c>
      <c r="P621" s="75"/>
    </row>
    <row r="622" spans="1:16" ht="49.2" customHeight="1">
      <c r="A622" s="72">
        <f t="shared" si="145"/>
        <v>615</v>
      </c>
      <c r="B622" s="302" t="s">
        <v>3548</v>
      </c>
      <c r="C622" s="259">
        <v>0</v>
      </c>
      <c r="E622" s="302" t="s">
        <v>2898</v>
      </c>
      <c r="F622" s="302" t="s">
        <v>3581</v>
      </c>
      <c r="K622" s="264" t="s">
        <v>2367</v>
      </c>
      <c r="L622" s="260" t="str">
        <f t="shared" si="150"/>
        <v>PENDING</v>
      </c>
      <c r="M622" s="261">
        <f t="shared" ref="M622" ca="1" si="174">IF(J622="",TODAY()-I622,J622-I622)</f>
        <v>46114</v>
      </c>
      <c r="N622" s="261">
        <f t="shared" ca="1" si="152"/>
        <v>0</v>
      </c>
      <c r="O622" s="262" t="str">
        <f t="shared" si="153"/>
        <v>IN</v>
      </c>
      <c r="P622" s="75"/>
    </row>
    <row r="623" spans="1:16" ht="49.2" customHeight="1">
      <c r="A623" s="223">
        <f t="shared" si="145"/>
        <v>616</v>
      </c>
      <c r="B623" s="302" t="s">
        <v>3549</v>
      </c>
      <c r="C623" s="259">
        <v>0</v>
      </c>
      <c r="E623" s="302" t="s">
        <v>2900</v>
      </c>
      <c r="F623" s="302" t="s">
        <v>3582</v>
      </c>
      <c r="K623" s="264" t="s">
        <v>2367</v>
      </c>
      <c r="L623" s="260" t="str">
        <f t="shared" si="150"/>
        <v>PENDING</v>
      </c>
      <c r="M623" s="261">
        <f t="shared" ref="M623" ca="1" si="175">IF(J623="",TODAY()-I624,J623-I624)</f>
        <v>46114</v>
      </c>
      <c r="N623" s="261">
        <f t="shared" ca="1" si="152"/>
        <v>0</v>
      </c>
      <c r="O623" s="262" t="str">
        <f t="shared" si="153"/>
        <v>IN</v>
      </c>
      <c r="P623" s="75"/>
    </row>
    <row r="624" spans="1:16" ht="49.2" customHeight="1">
      <c r="A624" s="72">
        <f t="shared" si="145"/>
        <v>617</v>
      </c>
      <c r="B624" s="302" t="s">
        <v>3550</v>
      </c>
      <c r="C624" s="259">
        <v>0</v>
      </c>
      <c r="E624" s="302" t="s">
        <v>2902</v>
      </c>
      <c r="F624" s="302" t="s">
        <v>3583</v>
      </c>
      <c r="K624" s="264" t="s">
        <v>2367</v>
      </c>
      <c r="L624" s="260" t="str">
        <f t="shared" si="150"/>
        <v>PENDING</v>
      </c>
      <c r="M624" s="261" t="e">
        <f ca="1">IF(J624="",TODAY()-#REF!,J624-#REF!)</f>
        <v>#REF!</v>
      </c>
      <c r="N624" s="261">
        <f t="shared" ca="1" si="152"/>
        <v>0</v>
      </c>
      <c r="O624" s="262" t="str">
        <f t="shared" si="153"/>
        <v>IN</v>
      </c>
      <c r="P624" s="75"/>
    </row>
    <row r="625" spans="1:16" ht="49.2" customHeight="1">
      <c r="A625" s="72">
        <f t="shared" si="145"/>
        <v>618</v>
      </c>
      <c r="B625" s="302" t="s">
        <v>3551</v>
      </c>
      <c r="C625" s="259">
        <v>0</v>
      </c>
      <c r="E625" s="302" t="s">
        <v>2904</v>
      </c>
      <c r="F625" s="302" t="s">
        <v>3584</v>
      </c>
      <c r="K625" s="264" t="s">
        <v>2367</v>
      </c>
      <c r="L625" s="260" t="str">
        <f t="shared" si="150"/>
        <v>PENDING</v>
      </c>
      <c r="M625" s="261">
        <f t="shared" ref="M625" ca="1" si="176">IF(J625="",TODAY()-I625,J625-I625)</f>
        <v>46114</v>
      </c>
      <c r="N625" s="261">
        <f t="shared" ca="1" si="152"/>
        <v>0</v>
      </c>
      <c r="O625" s="262" t="str">
        <f t="shared" si="153"/>
        <v>IN</v>
      </c>
      <c r="P625" s="75"/>
    </row>
    <row r="626" spans="1:16" ht="49.2" customHeight="1">
      <c r="A626" s="72">
        <f t="shared" si="145"/>
        <v>619</v>
      </c>
      <c r="B626" s="302" t="s">
        <v>3552</v>
      </c>
      <c r="C626" s="259">
        <v>0</v>
      </c>
      <c r="E626" s="302" t="s">
        <v>2906</v>
      </c>
      <c r="F626" s="302" t="s">
        <v>3585</v>
      </c>
      <c r="K626" s="264" t="s">
        <v>2367</v>
      </c>
      <c r="L626" s="260" t="str">
        <f t="shared" si="150"/>
        <v>PENDING</v>
      </c>
      <c r="M626" s="261">
        <f t="shared" ref="M626" ca="1" si="177">IF(J626="",TODAY()-I627,J626-I627)</f>
        <v>46114</v>
      </c>
      <c r="N626" s="261">
        <f t="shared" ca="1" si="152"/>
        <v>0</v>
      </c>
      <c r="O626" s="262" t="str">
        <f t="shared" si="153"/>
        <v>IN</v>
      </c>
      <c r="P626" s="75"/>
    </row>
    <row r="627" spans="1:16" ht="49.2" customHeight="1">
      <c r="A627" s="72">
        <f t="shared" si="145"/>
        <v>620</v>
      </c>
      <c r="B627" s="302" t="s">
        <v>3553</v>
      </c>
      <c r="C627" s="259">
        <v>0</v>
      </c>
      <c r="E627" s="302" t="s">
        <v>2908</v>
      </c>
      <c r="F627" s="302" t="s">
        <v>3586</v>
      </c>
      <c r="K627" s="264" t="s">
        <v>2367</v>
      </c>
      <c r="L627" s="260" t="str">
        <f t="shared" si="150"/>
        <v>PENDING</v>
      </c>
      <c r="M627" s="261" t="e">
        <f ca="1">IF(J627="",TODAY()-#REF!,J627-#REF!)</f>
        <v>#REF!</v>
      </c>
      <c r="N627" s="261">
        <f t="shared" ca="1" si="152"/>
        <v>0</v>
      </c>
      <c r="O627" s="262" t="str">
        <f t="shared" si="153"/>
        <v>IN</v>
      </c>
      <c r="P627" s="75"/>
    </row>
    <row r="628" spans="1:16" ht="49.2" customHeight="1">
      <c r="A628" s="223">
        <f t="shared" si="145"/>
        <v>621</v>
      </c>
      <c r="B628" s="302" t="s">
        <v>3587</v>
      </c>
      <c r="C628" s="259">
        <v>0</v>
      </c>
      <c r="E628" s="302" t="s">
        <v>3554</v>
      </c>
      <c r="F628" s="302" t="s">
        <v>3619</v>
      </c>
      <c r="K628" s="264" t="s">
        <v>2367</v>
      </c>
      <c r="L628" s="260" t="str">
        <f t="shared" si="150"/>
        <v>PENDING</v>
      </c>
      <c r="M628" s="261">
        <f t="shared" ref="M628" ca="1" si="178">IF(J628="",TODAY()-I628,J628-I628)</f>
        <v>46114</v>
      </c>
      <c r="N628" s="261">
        <f t="shared" ca="1" si="152"/>
        <v>0</v>
      </c>
      <c r="O628" s="262" t="str">
        <f t="shared" si="153"/>
        <v>IN</v>
      </c>
      <c r="P628" s="75"/>
    </row>
    <row r="629" spans="1:16" ht="49.2" customHeight="1">
      <c r="A629" s="72">
        <f t="shared" si="145"/>
        <v>622</v>
      </c>
      <c r="B629" s="302" t="s">
        <v>3588</v>
      </c>
      <c r="C629" s="259">
        <v>0</v>
      </c>
      <c r="E629" s="302" t="s">
        <v>2808</v>
      </c>
      <c r="F629" s="302" t="s">
        <v>3620</v>
      </c>
      <c r="K629" s="264" t="s">
        <v>2367</v>
      </c>
      <c r="L629" s="260" t="str">
        <f t="shared" si="150"/>
        <v>PENDING</v>
      </c>
      <c r="M629" s="261">
        <f ca="1">IF(J629="",TODAY()-I630,J629-I630)</f>
        <v>46114</v>
      </c>
      <c r="N629" s="261">
        <f t="shared" ca="1" si="152"/>
        <v>0</v>
      </c>
      <c r="O629" s="262" t="str">
        <f t="shared" si="153"/>
        <v>IN</v>
      </c>
      <c r="P629" s="75"/>
    </row>
    <row r="630" spans="1:16" ht="49.2" customHeight="1">
      <c r="A630" s="72">
        <f t="shared" si="145"/>
        <v>623</v>
      </c>
      <c r="B630" s="302" t="s">
        <v>3589</v>
      </c>
      <c r="C630" s="259">
        <v>0</v>
      </c>
      <c r="E630" s="302" t="s">
        <v>2810</v>
      </c>
      <c r="F630" s="302" t="s">
        <v>3621</v>
      </c>
      <c r="K630" s="264" t="s">
        <v>2367</v>
      </c>
      <c r="L630" s="260" t="str">
        <f t="shared" si="150"/>
        <v>PENDING</v>
      </c>
      <c r="M630" s="261" t="e">
        <f ca="1">IF(J630="",TODAY()-#REF!,J630-#REF!)</f>
        <v>#REF!</v>
      </c>
      <c r="N630" s="261">
        <f t="shared" ca="1" si="152"/>
        <v>0</v>
      </c>
      <c r="O630" s="262" t="str">
        <f t="shared" si="153"/>
        <v>IN</v>
      </c>
      <c r="P630" s="75"/>
    </row>
    <row r="631" spans="1:16" ht="49.2" customHeight="1">
      <c r="A631" s="72">
        <f t="shared" si="145"/>
        <v>624</v>
      </c>
      <c r="B631" s="302" t="s">
        <v>3590</v>
      </c>
      <c r="C631" s="259">
        <v>0</v>
      </c>
      <c r="E631" s="302" t="s">
        <v>2812</v>
      </c>
      <c r="F631" s="302" t="s">
        <v>3622</v>
      </c>
      <c r="K631" s="264" t="s">
        <v>2367</v>
      </c>
      <c r="L631" s="260" t="str">
        <f t="shared" si="150"/>
        <v>PENDING</v>
      </c>
      <c r="M631" s="261">
        <f t="shared" ref="M631" ca="1" si="179">IF(J631="",TODAY()-I631,J631-I631)</f>
        <v>46114</v>
      </c>
      <c r="N631" s="261">
        <f t="shared" ca="1" si="152"/>
        <v>0</v>
      </c>
      <c r="O631" s="262" t="str">
        <f t="shared" si="153"/>
        <v>IN</v>
      </c>
      <c r="P631" s="75"/>
    </row>
    <row r="632" spans="1:16" ht="49.2" customHeight="1">
      <c r="A632" s="72">
        <f t="shared" si="145"/>
        <v>625</v>
      </c>
      <c r="B632" s="302" t="s">
        <v>3591</v>
      </c>
      <c r="C632" s="259">
        <v>0</v>
      </c>
      <c r="E632" s="302" t="s">
        <v>2814</v>
      </c>
      <c r="F632" s="302" t="s">
        <v>3623</v>
      </c>
      <c r="K632" s="264" t="s">
        <v>2367</v>
      </c>
      <c r="L632" s="260" t="str">
        <f t="shared" si="150"/>
        <v>PENDING</v>
      </c>
      <c r="M632" s="261">
        <f t="shared" ref="M632" ca="1" si="180">IF(J632="",TODAY()-I633,J632-I633)</f>
        <v>46114</v>
      </c>
      <c r="N632" s="261">
        <f t="shared" ca="1" si="152"/>
        <v>0</v>
      </c>
      <c r="O632" s="262" t="str">
        <f t="shared" si="153"/>
        <v>IN</v>
      </c>
      <c r="P632" s="75"/>
    </row>
    <row r="633" spans="1:16" ht="49.2" customHeight="1">
      <c r="A633" s="223">
        <f t="shared" si="145"/>
        <v>626</v>
      </c>
      <c r="B633" s="302" t="s">
        <v>3592</v>
      </c>
      <c r="C633" s="259">
        <v>0</v>
      </c>
      <c r="E633" s="302" t="s">
        <v>2816</v>
      </c>
      <c r="F633" s="302" t="s">
        <v>3624</v>
      </c>
      <c r="K633" s="264" t="s">
        <v>2367</v>
      </c>
      <c r="L633" s="260" t="str">
        <f t="shared" si="150"/>
        <v>PENDING</v>
      </c>
      <c r="M633" s="261" t="e">
        <f ca="1">IF(J633="",TODAY()-#REF!,J633-#REF!)</f>
        <v>#REF!</v>
      </c>
      <c r="N633" s="261">
        <f t="shared" ca="1" si="152"/>
        <v>0</v>
      </c>
      <c r="O633" s="262" t="str">
        <f t="shared" si="153"/>
        <v>IN</v>
      </c>
      <c r="P633" s="75"/>
    </row>
    <row r="634" spans="1:16" ht="49.2" customHeight="1">
      <c r="A634" s="72">
        <f t="shared" si="145"/>
        <v>627</v>
      </c>
      <c r="B634" s="302" t="s">
        <v>3593</v>
      </c>
      <c r="C634" s="259">
        <v>0</v>
      </c>
      <c r="E634" s="302" t="s">
        <v>2818</v>
      </c>
      <c r="F634" s="302" t="s">
        <v>3625</v>
      </c>
      <c r="K634" s="264" t="s">
        <v>2367</v>
      </c>
      <c r="L634" s="260" t="str">
        <f t="shared" si="150"/>
        <v>PENDING</v>
      </c>
      <c r="M634" s="261">
        <f t="shared" ref="M634" ca="1" si="181">IF(J634="",TODAY()-I634,J634-I634)</f>
        <v>46114</v>
      </c>
      <c r="N634" s="261">
        <f t="shared" ca="1" si="152"/>
        <v>0</v>
      </c>
      <c r="O634" s="262" t="str">
        <f t="shared" si="153"/>
        <v>IN</v>
      </c>
      <c r="P634" s="75"/>
    </row>
    <row r="635" spans="1:16" ht="49.2" customHeight="1">
      <c r="A635" s="72">
        <f t="shared" si="145"/>
        <v>628</v>
      </c>
      <c r="B635" s="302" t="s">
        <v>3594</v>
      </c>
      <c r="C635" s="259">
        <v>0</v>
      </c>
      <c r="E635" s="302" t="s">
        <v>2820</v>
      </c>
      <c r="F635" s="302" t="s">
        <v>3626</v>
      </c>
      <c r="K635" s="264" t="s">
        <v>2367</v>
      </c>
      <c r="L635" s="260" t="str">
        <f t="shared" si="150"/>
        <v>PENDING</v>
      </c>
      <c r="M635" s="261">
        <f t="shared" ref="M635" ca="1" si="182">IF(J635="",TODAY()-I636,J635-I636)</f>
        <v>46114</v>
      </c>
      <c r="N635" s="261">
        <f t="shared" ca="1" si="152"/>
        <v>0</v>
      </c>
      <c r="O635" s="262" t="str">
        <f t="shared" si="153"/>
        <v>IN</v>
      </c>
      <c r="P635" s="75"/>
    </row>
    <row r="636" spans="1:16" ht="49.2" customHeight="1">
      <c r="A636" s="72">
        <f t="shared" si="145"/>
        <v>629</v>
      </c>
      <c r="B636" s="302" t="s">
        <v>3595</v>
      </c>
      <c r="C636" s="259">
        <v>0</v>
      </c>
      <c r="E636" s="302" t="s">
        <v>2822</v>
      </c>
      <c r="F636" s="302" t="s">
        <v>3627</v>
      </c>
      <c r="K636" s="264" t="s">
        <v>2367</v>
      </c>
      <c r="L636" s="260" t="str">
        <f t="shared" si="150"/>
        <v>PENDING</v>
      </c>
      <c r="M636" s="261" t="e">
        <f ca="1">IF(J636="",TODAY()-#REF!,J636-#REF!)</f>
        <v>#REF!</v>
      </c>
      <c r="N636" s="261">
        <f t="shared" ca="1" si="152"/>
        <v>0</v>
      </c>
      <c r="O636" s="262" t="str">
        <f t="shared" si="153"/>
        <v>IN</v>
      </c>
      <c r="P636" s="75"/>
    </row>
    <row r="637" spans="1:16" ht="49.2" customHeight="1">
      <c r="A637" s="72">
        <f t="shared" si="145"/>
        <v>630</v>
      </c>
      <c r="B637" s="302" t="s">
        <v>3596</v>
      </c>
      <c r="C637" s="259">
        <v>0</v>
      </c>
      <c r="E637" s="302" t="s">
        <v>2824</v>
      </c>
      <c r="F637" s="302" t="s">
        <v>3628</v>
      </c>
      <c r="K637" s="264" t="s">
        <v>2367</v>
      </c>
      <c r="L637" s="260" t="str">
        <f t="shared" si="150"/>
        <v>PENDING</v>
      </c>
      <c r="M637" s="261">
        <f t="shared" ref="M637" ca="1" si="183">IF(J637="",TODAY()-I637,J637-I637)</f>
        <v>46114</v>
      </c>
      <c r="N637" s="261">
        <f t="shared" ca="1" si="152"/>
        <v>0</v>
      </c>
      <c r="O637" s="262" t="str">
        <f t="shared" si="153"/>
        <v>IN</v>
      </c>
      <c r="P637" s="75"/>
    </row>
    <row r="638" spans="1:16" ht="49.2" customHeight="1">
      <c r="A638" s="223">
        <f t="shared" si="145"/>
        <v>631</v>
      </c>
      <c r="B638" s="302" t="s">
        <v>3597</v>
      </c>
      <c r="C638" s="259">
        <v>0</v>
      </c>
      <c r="E638" s="302" t="s">
        <v>2826</v>
      </c>
      <c r="F638" s="302" t="s">
        <v>3629</v>
      </c>
      <c r="K638" s="264" t="s">
        <v>2367</v>
      </c>
      <c r="L638" s="260" t="str">
        <f t="shared" si="150"/>
        <v>PENDING</v>
      </c>
      <c r="M638" s="261">
        <f t="shared" ref="M638" ca="1" si="184">IF(J638="",TODAY()-I639,J638-I639)</f>
        <v>46114</v>
      </c>
      <c r="N638" s="261">
        <f t="shared" ca="1" si="152"/>
        <v>0</v>
      </c>
      <c r="O638" s="262" t="str">
        <f t="shared" si="153"/>
        <v>IN</v>
      </c>
      <c r="P638" s="75"/>
    </row>
    <row r="639" spans="1:16" ht="49.2" customHeight="1">
      <c r="A639" s="72">
        <f t="shared" si="145"/>
        <v>632</v>
      </c>
      <c r="B639" s="302" t="s">
        <v>3598</v>
      </c>
      <c r="C639" s="259">
        <v>0</v>
      </c>
      <c r="E639" s="302" t="s">
        <v>2828</v>
      </c>
      <c r="F639" s="302" t="s">
        <v>3630</v>
      </c>
      <c r="K639" s="264" t="s">
        <v>2367</v>
      </c>
      <c r="L639" s="260" t="str">
        <f t="shared" si="150"/>
        <v>PENDING</v>
      </c>
      <c r="M639" s="261" t="e">
        <f ca="1">IF(J639="",TODAY()-#REF!,J639-#REF!)</f>
        <v>#REF!</v>
      </c>
      <c r="N639" s="261">
        <f t="shared" ca="1" si="152"/>
        <v>0</v>
      </c>
      <c r="O639" s="262" t="str">
        <f t="shared" si="153"/>
        <v>IN</v>
      </c>
      <c r="P639" s="75"/>
    </row>
    <row r="640" spans="1:16" ht="49.2" customHeight="1">
      <c r="A640" s="72">
        <f t="shared" si="145"/>
        <v>633</v>
      </c>
      <c r="B640" s="302" t="s">
        <v>3599</v>
      </c>
      <c r="C640" s="259">
        <v>0</v>
      </c>
      <c r="E640" s="302" t="s">
        <v>2830</v>
      </c>
      <c r="F640" s="302" t="s">
        <v>3631</v>
      </c>
      <c r="K640" s="264" t="s">
        <v>2367</v>
      </c>
      <c r="L640" s="260" t="str">
        <f t="shared" si="150"/>
        <v>PENDING</v>
      </c>
      <c r="M640" s="261">
        <f t="shared" ref="M640" ca="1" si="185">IF(J640="",TODAY()-I640,J640-I640)</f>
        <v>46114</v>
      </c>
      <c r="N640" s="261">
        <f t="shared" ca="1" si="152"/>
        <v>0</v>
      </c>
      <c r="O640" s="262" t="str">
        <f t="shared" si="153"/>
        <v>IN</v>
      </c>
      <c r="P640" s="75"/>
    </row>
    <row r="641" spans="1:16" ht="49.2" customHeight="1">
      <c r="A641" s="72">
        <f t="shared" si="145"/>
        <v>634</v>
      </c>
      <c r="B641" s="302" t="s">
        <v>3600</v>
      </c>
      <c r="C641" s="259">
        <v>0</v>
      </c>
      <c r="E641" s="302" t="s">
        <v>3325</v>
      </c>
      <c r="F641" s="302" t="s">
        <v>3632</v>
      </c>
      <c r="K641" s="264" t="s">
        <v>2367</v>
      </c>
      <c r="L641" s="260" t="str">
        <f t="shared" si="150"/>
        <v>PENDING</v>
      </c>
      <c r="M641" s="261">
        <f t="shared" ref="M641" ca="1" si="186">IF(J641="",TODAY()-I642,J641-I642)</f>
        <v>46114</v>
      </c>
      <c r="N641" s="261">
        <f t="shared" ca="1" si="152"/>
        <v>0</v>
      </c>
      <c r="O641" s="262" t="str">
        <f t="shared" si="153"/>
        <v>IN</v>
      </c>
      <c r="P641" s="75"/>
    </row>
    <row r="642" spans="1:16" ht="49.2" customHeight="1">
      <c r="A642" s="72">
        <f t="shared" si="145"/>
        <v>635</v>
      </c>
      <c r="B642" s="302" t="s">
        <v>3601</v>
      </c>
      <c r="C642" s="259">
        <v>0</v>
      </c>
      <c r="E642" s="302" t="s">
        <v>3325</v>
      </c>
      <c r="F642" s="302" t="s">
        <v>3633</v>
      </c>
      <c r="K642" s="264" t="s">
        <v>2367</v>
      </c>
      <c r="L642" s="260" t="str">
        <f t="shared" si="150"/>
        <v>PENDING</v>
      </c>
      <c r="M642" s="261" t="e">
        <f ca="1">IF(J642="",TODAY()-#REF!,J642-#REF!)</f>
        <v>#REF!</v>
      </c>
      <c r="N642" s="261">
        <f t="shared" ca="1" si="152"/>
        <v>0</v>
      </c>
      <c r="O642" s="262" t="str">
        <f t="shared" si="153"/>
        <v>IN</v>
      </c>
      <c r="P642" s="75"/>
    </row>
    <row r="643" spans="1:16" ht="49.2" customHeight="1">
      <c r="A643" s="223">
        <f t="shared" si="145"/>
        <v>636</v>
      </c>
      <c r="B643" s="302" t="s">
        <v>3602</v>
      </c>
      <c r="C643" s="259">
        <v>0</v>
      </c>
      <c r="E643" s="302" t="s">
        <v>2848</v>
      </c>
      <c r="F643" s="302" t="s">
        <v>3634</v>
      </c>
      <c r="K643" s="264" t="s">
        <v>2367</v>
      </c>
      <c r="L643" s="260" t="str">
        <f t="shared" si="150"/>
        <v>PENDING</v>
      </c>
      <c r="M643" s="261">
        <f t="shared" ref="M643" ca="1" si="187">IF(J643="",TODAY()-I643,J643-I643)</f>
        <v>46114</v>
      </c>
      <c r="N643" s="261">
        <f t="shared" ca="1" si="152"/>
        <v>0</v>
      </c>
      <c r="O643" s="262" t="str">
        <f t="shared" si="153"/>
        <v>IN</v>
      </c>
      <c r="P643" s="75"/>
    </row>
    <row r="644" spans="1:16" ht="49.2" customHeight="1">
      <c r="A644" s="72">
        <f t="shared" si="145"/>
        <v>637</v>
      </c>
      <c r="B644" s="302" t="s">
        <v>3603</v>
      </c>
      <c r="C644" s="259">
        <v>0</v>
      </c>
      <c r="E644" s="302" t="s">
        <v>3325</v>
      </c>
      <c r="F644" s="302" t="s">
        <v>3635</v>
      </c>
      <c r="K644" s="264" t="s">
        <v>2367</v>
      </c>
      <c r="L644" s="260" t="str">
        <f t="shared" si="150"/>
        <v>PENDING</v>
      </c>
      <c r="M644" s="261">
        <f t="shared" ref="M644" ca="1" si="188">IF(J644="",TODAY()-I645,J644-I645)</f>
        <v>46114</v>
      </c>
      <c r="N644" s="261">
        <f t="shared" ca="1" si="152"/>
        <v>0</v>
      </c>
      <c r="O644" s="262" t="str">
        <f t="shared" si="153"/>
        <v>IN</v>
      </c>
      <c r="P644" s="75"/>
    </row>
    <row r="645" spans="1:16" ht="49.2" customHeight="1">
      <c r="A645" s="72">
        <f t="shared" si="145"/>
        <v>638</v>
      </c>
      <c r="B645" s="302" t="s">
        <v>3604</v>
      </c>
      <c r="C645" s="259">
        <v>0</v>
      </c>
      <c r="E645" s="302" t="s">
        <v>3325</v>
      </c>
      <c r="F645" s="302" t="s">
        <v>3636</v>
      </c>
      <c r="K645" s="264" t="s">
        <v>2367</v>
      </c>
      <c r="L645" s="260" t="str">
        <f t="shared" si="150"/>
        <v>PENDING</v>
      </c>
      <c r="M645" s="261" t="e">
        <f ca="1">IF(J645="",TODAY()-#REF!,J645-#REF!)</f>
        <v>#REF!</v>
      </c>
      <c r="N645" s="261">
        <f t="shared" ca="1" si="152"/>
        <v>0</v>
      </c>
      <c r="O645" s="262" t="str">
        <f t="shared" si="153"/>
        <v>IN</v>
      </c>
      <c r="P645" s="75"/>
    </row>
    <row r="646" spans="1:16" ht="49.2" customHeight="1">
      <c r="A646" s="72">
        <f t="shared" si="145"/>
        <v>639</v>
      </c>
      <c r="B646" s="302" t="s">
        <v>3605</v>
      </c>
      <c r="C646" s="259">
        <v>0</v>
      </c>
      <c r="E646" s="302" t="s">
        <v>3326</v>
      </c>
      <c r="F646" s="302" t="s">
        <v>3637</v>
      </c>
      <c r="K646" s="264" t="s">
        <v>2367</v>
      </c>
      <c r="L646" s="260" t="str">
        <f t="shared" si="150"/>
        <v>PENDING</v>
      </c>
      <c r="M646" s="261">
        <f t="shared" ref="M646" ca="1" si="189">IF(J646="",TODAY()-I646,J646-I646)</f>
        <v>46114</v>
      </c>
      <c r="N646" s="261">
        <f t="shared" ca="1" si="152"/>
        <v>0</v>
      </c>
      <c r="O646" s="262" t="str">
        <f t="shared" si="153"/>
        <v>IN</v>
      </c>
      <c r="P646" s="75"/>
    </row>
    <row r="647" spans="1:16" ht="49.2" customHeight="1">
      <c r="A647" s="223">
        <f t="shared" si="145"/>
        <v>640</v>
      </c>
      <c r="B647" s="302" t="s">
        <v>3606</v>
      </c>
      <c r="C647" s="259">
        <v>0</v>
      </c>
      <c r="E647" s="302" t="s">
        <v>2842</v>
      </c>
      <c r="F647" s="302" t="s">
        <v>3638</v>
      </c>
      <c r="K647" s="264" t="s">
        <v>2367</v>
      </c>
      <c r="L647" s="260" t="str">
        <f t="shared" si="150"/>
        <v>PENDING</v>
      </c>
      <c r="M647" s="261">
        <f t="shared" ref="M647" ca="1" si="190">IF(J647="",TODAY()-I648,J647-I648)</f>
        <v>46114</v>
      </c>
      <c r="N647" s="261">
        <f t="shared" ca="1" si="152"/>
        <v>0</v>
      </c>
      <c r="O647" s="262" t="str">
        <f t="shared" si="153"/>
        <v>IN</v>
      </c>
      <c r="P647" s="75"/>
    </row>
    <row r="648" spans="1:16" ht="49.2" customHeight="1">
      <c r="A648" s="72">
        <f t="shared" ref="A648:A711" si="191">ROW(A641)</f>
        <v>641</v>
      </c>
      <c r="B648" s="302" t="s">
        <v>3607</v>
      </c>
      <c r="C648" s="259">
        <v>0</v>
      </c>
      <c r="E648" s="302" t="s">
        <v>3326</v>
      </c>
      <c r="F648" s="302" t="s">
        <v>3639</v>
      </c>
      <c r="K648" s="264" t="s">
        <v>2367</v>
      </c>
      <c r="L648" s="260" t="str">
        <f t="shared" si="150"/>
        <v>PENDING</v>
      </c>
      <c r="M648" s="261" t="e">
        <f ca="1">IF(J648="",TODAY()-#REF!,J648-#REF!)</f>
        <v>#REF!</v>
      </c>
      <c r="N648" s="261">
        <f t="shared" ca="1" si="152"/>
        <v>0</v>
      </c>
      <c r="O648" s="262" t="str">
        <f t="shared" si="153"/>
        <v>IN</v>
      </c>
      <c r="P648" s="75"/>
    </row>
    <row r="649" spans="1:16" ht="49.2" customHeight="1">
      <c r="A649" s="72">
        <f t="shared" si="191"/>
        <v>642</v>
      </c>
      <c r="B649" s="302" t="s">
        <v>3608</v>
      </c>
      <c r="C649" s="259">
        <v>0</v>
      </c>
      <c r="E649" s="302" t="s">
        <v>3326</v>
      </c>
      <c r="F649" s="302" t="s">
        <v>3640</v>
      </c>
      <c r="K649" s="264" t="s">
        <v>2367</v>
      </c>
      <c r="L649" s="260" t="str">
        <f t="shared" si="150"/>
        <v>PENDING</v>
      </c>
      <c r="M649" s="261">
        <f t="shared" ref="M649" ca="1" si="192">IF(J649="",TODAY()-I649,J649-I649)</f>
        <v>46114</v>
      </c>
      <c r="N649" s="261">
        <f t="shared" ca="1" si="152"/>
        <v>0</v>
      </c>
      <c r="O649" s="262" t="str">
        <f t="shared" si="153"/>
        <v>IN</v>
      </c>
      <c r="P649" s="75"/>
    </row>
    <row r="650" spans="1:16" ht="49.2" customHeight="1">
      <c r="A650" s="72">
        <f t="shared" si="191"/>
        <v>643</v>
      </c>
      <c r="B650" s="302" t="s">
        <v>3609</v>
      </c>
      <c r="C650" s="259">
        <v>0</v>
      </c>
      <c r="E650" s="302" t="s">
        <v>3327</v>
      </c>
      <c r="F650" s="302" t="s">
        <v>3641</v>
      </c>
      <c r="K650" s="264" t="s">
        <v>2367</v>
      </c>
      <c r="L650" s="260" t="str">
        <f t="shared" si="150"/>
        <v>PENDING</v>
      </c>
      <c r="M650" s="261">
        <f t="shared" ref="M650" ca="1" si="193">IF(J650="",TODAY()-I651,J650-I651)</f>
        <v>46114</v>
      </c>
      <c r="N650" s="261">
        <f t="shared" ca="1" si="152"/>
        <v>0</v>
      </c>
      <c r="O650" s="262" t="str">
        <f t="shared" si="153"/>
        <v>IN</v>
      </c>
      <c r="P650" s="75"/>
    </row>
    <row r="651" spans="1:16" ht="49.2" customHeight="1">
      <c r="A651" s="72">
        <f t="shared" si="191"/>
        <v>644</v>
      </c>
      <c r="B651" s="302" t="s">
        <v>3610</v>
      </c>
      <c r="C651" s="259">
        <v>0</v>
      </c>
      <c r="E651" s="302" t="s">
        <v>2892</v>
      </c>
      <c r="F651" s="302" t="s">
        <v>3642</v>
      </c>
      <c r="K651" s="264" t="s">
        <v>2367</v>
      </c>
      <c r="L651" s="260" t="str">
        <f t="shared" si="150"/>
        <v>PENDING</v>
      </c>
      <c r="M651" s="261" t="e">
        <f ca="1">IF(J651="",TODAY()-#REF!,J651-#REF!)</f>
        <v>#REF!</v>
      </c>
      <c r="N651" s="261">
        <f t="shared" ca="1" si="152"/>
        <v>0</v>
      </c>
      <c r="O651" s="262" t="str">
        <f t="shared" si="153"/>
        <v>IN</v>
      </c>
      <c r="P651" s="75"/>
    </row>
    <row r="652" spans="1:16" ht="49.2" customHeight="1">
      <c r="A652" s="223">
        <f t="shared" si="191"/>
        <v>645</v>
      </c>
      <c r="B652" s="302" t="s">
        <v>3611</v>
      </c>
      <c r="C652" s="259">
        <v>0</v>
      </c>
      <c r="E652" s="302" t="s">
        <v>2894</v>
      </c>
      <c r="F652" s="302" t="s">
        <v>3643</v>
      </c>
      <c r="K652" s="264" t="s">
        <v>2367</v>
      </c>
      <c r="L652" s="260" t="str">
        <f t="shared" si="150"/>
        <v>PENDING</v>
      </c>
      <c r="M652" s="261">
        <f t="shared" ref="M652" ca="1" si="194">IF(J652="",TODAY()-I652,J652-I652)</f>
        <v>46114</v>
      </c>
      <c r="N652" s="261">
        <f t="shared" ca="1" si="152"/>
        <v>0</v>
      </c>
      <c r="O652" s="262" t="str">
        <f t="shared" si="153"/>
        <v>IN</v>
      </c>
      <c r="P652" s="75"/>
    </row>
    <row r="653" spans="1:16" ht="49.2" customHeight="1">
      <c r="A653" s="72">
        <f t="shared" si="191"/>
        <v>646</v>
      </c>
      <c r="B653" s="302" t="s">
        <v>3612</v>
      </c>
      <c r="C653" s="259">
        <v>0</v>
      </c>
      <c r="E653" s="302" t="s">
        <v>2896</v>
      </c>
      <c r="F653" s="302" t="s">
        <v>3644</v>
      </c>
      <c r="K653" s="264" t="s">
        <v>2367</v>
      </c>
      <c r="L653" s="260" t="str">
        <f t="shared" si="150"/>
        <v>PENDING</v>
      </c>
      <c r="M653" s="261">
        <f t="shared" ref="M653" ca="1" si="195">IF(J653="",TODAY()-I654,J653-I654)</f>
        <v>46114</v>
      </c>
      <c r="N653" s="261">
        <f t="shared" ca="1" si="152"/>
        <v>0</v>
      </c>
      <c r="O653" s="262" t="str">
        <f t="shared" si="153"/>
        <v>IN</v>
      </c>
      <c r="P653" s="75"/>
    </row>
    <row r="654" spans="1:16" ht="49.2" customHeight="1">
      <c r="A654" s="72">
        <f t="shared" si="191"/>
        <v>647</v>
      </c>
      <c r="B654" s="302" t="s">
        <v>3613</v>
      </c>
      <c r="C654" s="259">
        <v>0</v>
      </c>
      <c r="E654" s="302" t="s">
        <v>2898</v>
      </c>
      <c r="F654" s="302" t="s">
        <v>3645</v>
      </c>
      <c r="K654" s="264" t="s">
        <v>2367</v>
      </c>
      <c r="L654" s="260" t="str">
        <f t="shared" ref="L654:L679" si="196">IF(K654="UR","PENDING",IF(K654="CC","OPEN","CLOSED"))</f>
        <v>PENDING</v>
      </c>
      <c r="M654" s="261" t="e">
        <f ca="1">IF(J654="",TODAY()-#REF!,J654-#REF!)</f>
        <v>#REF!</v>
      </c>
      <c r="N654" s="261">
        <f t="shared" ref="N654:N679" ca="1" si="197">IF(P654="",0,(IF(J654="",TODAY()-P654,IF(J654-P654&gt;0,J654-P654,0))))</f>
        <v>0</v>
      </c>
      <c r="O654" s="262" t="str">
        <f t="shared" ref="O654:O679" si="198">HYPERLINK(CONCATENATE("Project Name\01- Inspection Request - IR\STR\",B654,"-",C654,".PDF"),"IN")</f>
        <v>IN</v>
      </c>
      <c r="P654" s="75"/>
    </row>
    <row r="655" spans="1:16" ht="49.2" customHeight="1">
      <c r="A655" s="72">
        <f t="shared" si="191"/>
        <v>648</v>
      </c>
      <c r="B655" s="302" t="s">
        <v>3614</v>
      </c>
      <c r="C655" s="259">
        <v>0</v>
      </c>
      <c r="E655" s="302" t="s">
        <v>2900</v>
      </c>
      <c r="F655" s="302" t="s">
        <v>3646</v>
      </c>
      <c r="K655" s="264" t="s">
        <v>2367</v>
      </c>
      <c r="L655" s="260" t="str">
        <f t="shared" si="196"/>
        <v>PENDING</v>
      </c>
      <c r="M655" s="261">
        <f t="shared" ref="M655" ca="1" si="199">IF(J655="",TODAY()-I655,J655-I655)</f>
        <v>46114</v>
      </c>
      <c r="N655" s="261">
        <f t="shared" ca="1" si="197"/>
        <v>0</v>
      </c>
      <c r="O655" s="262" t="str">
        <f t="shared" si="198"/>
        <v>IN</v>
      </c>
      <c r="P655" s="75"/>
    </row>
    <row r="656" spans="1:16" ht="49.2" customHeight="1">
      <c r="A656" s="72">
        <f t="shared" si="191"/>
        <v>649</v>
      </c>
      <c r="B656" s="302" t="s">
        <v>3615</v>
      </c>
      <c r="C656" s="259">
        <v>0</v>
      </c>
      <c r="E656" s="302" t="s">
        <v>2902</v>
      </c>
      <c r="F656" s="302" t="s">
        <v>3647</v>
      </c>
      <c r="K656" s="264" t="s">
        <v>2367</v>
      </c>
      <c r="L656" s="260" t="str">
        <f t="shared" si="196"/>
        <v>PENDING</v>
      </c>
      <c r="M656" s="261">
        <f t="shared" ref="M656" ca="1" si="200">IF(J656="",TODAY()-I657,J656-I657)</f>
        <v>46114</v>
      </c>
      <c r="N656" s="261">
        <f t="shared" ca="1" si="197"/>
        <v>0</v>
      </c>
      <c r="O656" s="262" t="str">
        <f t="shared" si="198"/>
        <v>IN</v>
      </c>
      <c r="P656" s="75"/>
    </row>
    <row r="657" spans="1:16" ht="49.2" customHeight="1">
      <c r="A657" s="223">
        <f t="shared" si="191"/>
        <v>650</v>
      </c>
      <c r="B657" s="302" t="s">
        <v>3616</v>
      </c>
      <c r="C657" s="259">
        <v>0</v>
      </c>
      <c r="E657" s="302" t="s">
        <v>2904</v>
      </c>
      <c r="F657" s="302" t="s">
        <v>3648</v>
      </c>
      <c r="K657" s="264" t="s">
        <v>2367</v>
      </c>
      <c r="L657" s="260" t="str">
        <f t="shared" si="196"/>
        <v>PENDING</v>
      </c>
      <c r="M657" s="261" t="e">
        <f ca="1">IF(J657="",TODAY()-#REF!,J657-#REF!)</f>
        <v>#REF!</v>
      </c>
      <c r="N657" s="261">
        <f t="shared" ca="1" si="197"/>
        <v>0</v>
      </c>
      <c r="O657" s="262" t="str">
        <f t="shared" si="198"/>
        <v>IN</v>
      </c>
      <c r="P657" s="75"/>
    </row>
    <row r="658" spans="1:16" ht="49.2" customHeight="1">
      <c r="A658" s="72">
        <f t="shared" si="191"/>
        <v>651</v>
      </c>
      <c r="B658" s="302" t="s">
        <v>3617</v>
      </c>
      <c r="C658" s="259">
        <v>0</v>
      </c>
      <c r="E658" s="302" t="s">
        <v>2906</v>
      </c>
      <c r="F658" s="302" t="s">
        <v>3649</v>
      </c>
      <c r="K658" s="264" t="s">
        <v>2367</v>
      </c>
      <c r="L658" s="260" t="str">
        <f t="shared" si="196"/>
        <v>PENDING</v>
      </c>
      <c r="M658" s="261">
        <f t="shared" ref="M658" ca="1" si="201">IF(J658="",TODAY()-I658,J658-I658)</f>
        <v>46114</v>
      </c>
      <c r="N658" s="261">
        <f t="shared" ca="1" si="197"/>
        <v>0</v>
      </c>
      <c r="O658" s="262" t="str">
        <f t="shared" si="198"/>
        <v>IN</v>
      </c>
      <c r="P658" s="75"/>
    </row>
    <row r="659" spans="1:16" ht="49.2" customHeight="1">
      <c r="A659" s="72">
        <f t="shared" si="191"/>
        <v>652</v>
      </c>
      <c r="B659" s="302" t="s">
        <v>3618</v>
      </c>
      <c r="C659" s="259">
        <v>0</v>
      </c>
      <c r="E659" s="302" t="s">
        <v>2908</v>
      </c>
      <c r="F659" s="302" t="s">
        <v>3650</v>
      </c>
      <c r="K659" s="264" t="s">
        <v>2367</v>
      </c>
      <c r="L659" s="260" t="str">
        <f t="shared" si="196"/>
        <v>PENDING</v>
      </c>
      <c r="M659" s="261">
        <f t="shared" ref="M659" ca="1" si="202">IF(J659="",TODAY()-I660,J659-I660)</f>
        <v>46114</v>
      </c>
      <c r="N659" s="261">
        <f t="shared" ca="1" si="197"/>
        <v>0</v>
      </c>
      <c r="O659" s="262" t="str">
        <f t="shared" si="198"/>
        <v>IN</v>
      </c>
      <c r="P659" s="75"/>
    </row>
    <row r="660" spans="1:16" ht="49.2" customHeight="1">
      <c r="A660" s="72">
        <f t="shared" si="191"/>
        <v>653</v>
      </c>
      <c r="B660" s="302" t="s">
        <v>3689</v>
      </c>
      <c r="C660" s="259">
        <v>0</v>
      </c>
      <c r="E660" s="250" t="s">
        <v>3733</v>
      </c>
      <c r="F660" s="259" t="s">
        <v>3737</v>
      </c>
      <c r="K660" s="264" t="s">
        <v>2367</v>
      </c>
      <c r="L660" s="260" t="str">
        <f t="shared" si="196"/>
        <v>PENDING</v>
      </c>
      <c r="M660" s="261" t="e">
        <f ca="1">IF(J660="",TODAY()-#REF!,J660-#REF!)</f>
        <v>#REF!</v>
      </c>
      <c r="N660" s="261">
        <f t="shared" ca="1" si="197"/>
        <v>0</v>
      </c>
      <c r="O660" s="262" t="str">
        <f t="shared" si="198"/>
        <v>IN</v>
      </c>
      <c r="P660" s="75"/>
    </row>
    <row r="661" spans="1:16" ht="49.2" customHeight="1">
      <c r="A661" s="72">
        <f t="shared" si="191"/>
        <v>654</v>
      </c>
      <c r="B661" s="302" t="s">
        <v>3690</v>
      </c>
      <c r="C661" s="259">
        <v>0</v>
      </c>
      <c r="E661" s="250" t="s">
        <v>2808</v>
      </c>
      <c r="F661" s="259" t="s">
        <v>3738</v>
      </c>
      <c r="K661" s="264" t="s">
        <v>2367</v>
      </c>
      <c r="L661" s="260" t="str">
        <f t="shared" si="196"/>
        <v>PENDING</v>
      </c>
      <c r="M661" s="261">
        <f t="shared" ref="M661" ca="1" si="203">IF(J661="",TODAY()-I661,J661-I661)</f>
        <v>46114</v>
      </c>
      <c r="N661" s="261">
        <f t="shared" ca="1" si="197"/>
        <v>0</v>
      </c>
      <c r="O661" s="262" t="str">
        <f t="shared" si="198"/>
        <v>IN</v>
      </c>
      <c r="P661" s="75"/>
    </row>
    <row r="662" spans="1:16" ht="49.2" customHeight="1">
      <c r="A662" s="72">
        <f t="shared" si="191"/>
        <v>655</v>
      </c>
      <c r="B662" s="302" t="s">
        <v>3691</v>
      </c>
      <c r="C662" s="259">
        <v>0</v>
      </c>
      <c r="E662" s="250" t="s">
        <v>2810</v>
      </c>
      <c r="F662" s="259" t="s">
        <v>3739</v>
      </c>
      <c r="K662" s="264" t="s">
        <v>2367</v>
      </c>
      <c r="L662" s="260" t="str">
        <f t="shared" si="196"/>
        <v>PENDING</v>
      </c>
      <c r="M662" s="261">
        <f t="shared" ref="M662" ca="1" si="204">IF(J662="",TODAY()-I663,J662-I663)</f>
        <v>46114</v>
      </c>
      <c r="N662" s="261">
        <f t="shared" ca="1" si="197"/>
        <v>0</v>
      </c>
      <c r="O662" s="262" t="str">
        <f t="shared" si="198"/>
        <v>IN</v>
      </c>
      <c r="P662" s="75"/>
    </row>
    <row r="663" spans="1:16" ht="49.2" customHeight="1">
      <c r="A663" s="72">
        <f t="shared" si="191"/>
        <v>656</v>
      </c>
      <c r="B663" s="302" t="s">
        <v>3692</v>
      </c>
      <c r="C663" s="259">
        <v>0</v>
      </c>
      <c r="E663" s="250" t="s">
        <v>2812</v>
      </c>
      <c r="F663" s="259" t="s">
        <v>3740</v>
      </c>
      <c r="K663" s="264" t="s">
        <v>2367</v>
      </c>
      <c r="L663" s="260" t="str">
        <f t="shared" si="196"/>
        <v>PENDING</v>
      </c>
      <c r="M663" s="261" t="e">
        <f ca="1">IF(J663="",TODAY()-#REF!,J663-#REF!)</f>
        <v>#REF!</v>
      </c>
      <c r="N663" s="261">
        <f t="shared" ca="1" si="197"/>
        <v>0</v>
      </c>
      <c r="O663" s="262" t="str">
        <f t="shared" si="198"/>
        <v>IN</v>
      </c>
      <c r="P663" s="75"/>
    </row>
    <row r="664" spans="1:16" ht="49.2" customHeight="1">
      <c r="A664" s="223">
        <f t="shared" si="191"/>
        <v>657</v>
      </c>
      <c r="B664" s="302" t="s">
        <v>3693</v>
      </c>
      <c r="C664" s="259">
        <v>0</v>
      </c>
      <c r="E664" s="250" t="s">
        <v>2814</v>
      </c>
      <c r="F664" s="259" t="s">
        <v>3741</v>
      </c>
      <c r="K664" s="264" t="s">
        <v>2367</v>
      </c>
      <c r="L664" s="260" t="str">
        <f t="shared" si="196"/>
        <v>PENDING</v>
      </c>
      <c r="M664" s="261">
        <f t="shared" ref="M664" ca="1" si="205">IF(J664="",TODAY()-I664,J664-I664)</f>
        <v>46114</v>
      </c>
      <c r="N664" s="261">
        <f t="shared" ca="1" si="197"/>
        <v>0</v>
      </c>
      <c r="O664" s="262" t="str">
        <f t="shared" si="198"/>
        <v>IN</v>
      </c>
      <c r="P664" s="75"/>
    </row>
    <row r="665" spans="1:16" ht="49.2" customHeight="1">
      <c r="A665" s="72">
        <f t="shared" si="191"/>
        <v>658</v>
      </c>
      <c r="B665" s="302" t="s">
        <v>3694</v>
      </c>
      <c r="C665" s="259">
        <v>0</v>
      </c>
      <c r="E665" s="250" t="s">
        <v>2816</v>
      </c>
      <c r="F665" s="259" t="s">
        <v>3742</v>
      </c>
      <c r="K665" s="264" t="s">
        <v>2367</v>
      </c>
      <c r="L665" s="260" t="str">
        <f t="shared" si="196"/>
        <v>PENDING</v>
      </c>
      <c r="M665" s="261">
        <f t="shared" ref="M665" ca="1" si="206">IF(J665="",TODAY()-I666,J665-I666)</f>
        <v>46114</v>
      </c>
      <c r="N665" s="261">
        <f t="shared" ca="1" si="197"/>
        <v>0</v>
      </c>
      <c r="O665" s="262" t="str">
        <f t="shared" si="198"/>
        <v>IN</v>
      </c>
      <c r="P665" s="75"/>
    </row>
    <row r="666" spans="1:16" ht="49.2" customHeight="1">
      <c r="A666" s="72">
        <f t="shared" si="191"/>
        <v>659</v>
      </c>
      <c r="B666" s="302" t="s">
        <v>3695</v>
      </c>
      <c r="C666" s="259">
        <v>0</v>
      </c>
      <c r="E666" s="250" t="s">
        <v>2818</v>
      </c>
      <c r="F666" s="259" t="s">
        <v>3743</v>
      </c>
      <c r="K666" s="264" t="s">
        <v>2367</v>
      </c>
      <c r="L666" s="260" t="str">
        <f t="shared" si="196"/>
        <v>PENDING</v>
      </c>
      <c r="M666" s="261" t="e">
        <f ca="1">IF(J666="",TODAY()-#REF!,J666-#REF!)</f>
        <v>#REF!</v>
      </c>
      <c r="N666" s="261">
        <f t="shared" ca="1" si="197"/>
        <v>0</v>
      </c>
      <c r="O666" s="262" t="str">
        <f t="shared" si="198"/>
        <v>IN</v>
      </c>
      <c r="P666" s="75"/>
    </row>
    <row r="667" spans="1:16" ht="49.2" customHeight="1">
      <c r="A667" s="72">
        <f t="shared" si="191"/>
        <v>660</v>
      </c>
      <c r="B667" s="302" t="s">
        <v>3696</v>
      </c>
      <c r="C667" s="259">
        <v>0</v>
      </c>
      <c r="E667" s="250" t="s">
        <v>2820</v>
      </c>
      <c r="F667" s="259" t="s">
        <v>3744</v>
      </c>
      <c r="K667" s="264" t="s">
        <v>2367</v>
      </c>
      <c r="L667" s="260" t="str">
        <f t="shared" si="196"/>
        <v>PENDING</v>
      </c>
      <c r="M667" s="261">
        <f t="shared" ref="M667" ca="1" si="207">IF(J667="",TODAY()-I667,J667-I667)</f>
        <v>46114</v>
      </c>
      <c r="N667" s="261">
        <f t="shared" ca="1" si="197"/>
        <v>0</v>
      </c>
      <c r="O667" s="262" t="str">
        <f t="shared" si="198"/>
        <v>IN</v>
      </c>
      <c r="P667" s="75"/>
    </row>
    <row r="668" spans="1:16" ht="49.2" customHeight="1">
      <c r="A668" s="72">
        <f t="shared" si="191"/>
        <v>661</v>
      </c>
      <c r="B668" s="250" t="s">
        <v>3697</v>
      </c>
      <c r="C668" s="259">
        <v>0</v>
      </c>
      <c r="E668" s="250" t="s">
        <v>2822</v>
      </c>
      <c r="F668" s="259" t="s">
        <v>3745</v>
      </c>
      <c r="K668" s="264" t="s">
        <v>2367</v>
      </c>
      <c r="L668" s="260" t="str">
        <f t="shared" si="196"/>
        <v>PENDING</v>
      </c>
      <c r="M668" s="261">
        <f t="shared" ref="M668" ca="1" si="208">IF(J668="",TODAY()-I669,J668-I669)</f>
        <v>46114</v>
      </c>
      <c r="N668" s="261">
        <f t="shared" ca="1" si="197"/>
        <v>0</v>
      </c>
      <c r="O668" s="262" t="str">
        <f t="shared" si="198"/>
        <v>IN</v>
      </c>
      <c r="P668" s="75"/>
    </row>
    <row r="669" spans="1:16" ht="49.2" customHeight="1">
      <c r="A669" s="72">
        <f t="shared" si="191"/>
        <v>662</v>
      </c>
      <c r="B669" s="250" t="s">
        <v>3698</v>
      </c>
      <c r="C669" s="259">
        <v>0</v>
      </c>
      <c r="E669" s="250" t="s">
        <v>2824</v>
      </c>
      <c r="F669" s="259" t="s">
        <v>3746</v>
      </c>
      <c r="K669" s="264" t="s">
        <v>2367</v>
      </c>
      <c r="L669" s="260" t="str">
        <f t="shared" si="196"/>
        <v>PENDING</v>
      </c>
      <c r="M669" s="261" t="e">
        <f ca="1">IF(J669="",TODAY()-#REF!,J669-#REF!)</f>
        <v>#REF!</v>
      </c>
      <c r="N669" s="261">
        <f t="shared" ca="1" si="197"/>
        <v>0</v>
      </c>
      <c r="O669" s="262" t="str">
        <f t="shared" si="198"/>
        <v>IN</v>
      </c>
      <c r="P669" s="75"/>
    </row>
    <row r="670" spans="1:16" ht="49.2" customHeight="1">
      <c r="A670" s="72">
        <f t="shared" si="191"/>
        <v>663</v>
      </c>
      <c r="B670" s="250" t="s">
        <v>3699</v>
      </c>
      <c r="C670" s="259">
        <v>0</v>
      </c>
      <c r="E670" s="250" t="s">
        <v>2826</v>
      </c>
      <c r="F670" s="259" t="s">
        <v>3747</v>
      </c>
      <c r="K670" s="264" t="s">
        <v>2367</v>
      </c>
      <c r="L670" s="260" t="str">
        <f t="shared" si="196"/>
        <v>PENDING</v>
      </c>
      <c r="M670" s="261">
        <f t="shared" ref="M670" ca="1" si="209">IF(J670="",TODAY()-I670,J670-I670)</f>
        <v>46114</v>
      </c>
      <c r="N670" s="261">
        <f t="shared" ca="1" si="197"/>
        <v>0</v>
      </c>
      <c r="O670" s="262" t="str">
        <f t="shared" si="198"/>
        <v>IN</v>
      </c>
      <c r="P670" s="75"/>
    </row>
    <row r="671" spans="1:16" ht="49.2" customHeight="1">
      <c r="A671" s="223">
        <f t="shared" si="191"/>
        <v>664</v>
      </c>
      <c r="B671" s="250" t="s">
        <v>3700</v>
      </c>
      <c r="C671" s="259">
        <v>0</v>
      </c>
      <c r="E671" s="250" t="s">
        <v>2828</v>
      </c>
      <c r="F671" s="259" t="s">
        <v>3748</v>
      </c>
      <c r="K671" s="264" t="s">
        <v>2367</v>
      </c>
      <c r="L671" s="260" t="str">
        <f t="shared" si="196"/>
        <v>PENDING</v>
      </c>
      <c r="M671" s="261">
        <f t="shared" ref="M671" ca="1" si="210">IF(J671="",TODAY()-I672,J671-I672)</f>
        <v>46114</v>
      </c>
      <c r="N671" s="261">
        <f t="shared" ca="1" si="197"/>
        <v>0</v>
      </c>
      <c r="O671" s="262" t="str">
        <f t="shared" si="198"/>
        <v>IN</v>
      </c>
      <c r="P671" s="75"/>
    </row>
    <row r="672" spans="1:16" ht="49.2" customHeight="1">
      <c r="A672" s="72">
        <f t="shared" si="191"/>
        <v>665</v>
      </c>
      <c r="B672" s="250" t="s">
        <v>3701</v>
      </c>
      <c r="C672" s="259">
        <v>0</v>
      </c>
      <c r="E672" s="250" t="s">
        <v>3734</v>
      </c>
      <c r="F672" s="259" t="s">
        <v>3749</v>
      </c>
      <c r="K672" s="264" t="s">
        <v>2367</v>
      </c>
      <c r="L672" s="260" t="str">
        <f t="shared" si="196"/>
        <v>PENDING</v>
      </c>
      <c r="M672" s="261" t="e">
        <f ca="1">IF(J672="",TODAY()-#REF!,J672-#REF!)</f>
        <v>#REF!</v>
      </c>
      <c r="N672" s="261">
        <f t="shared" ca="1" si="197"/>
        <v>0</v>
      </c>
      <c r="O672" s="262" t="str">
        <f t="shared" si="198"/>
        <v>IN</v>
      </c>
      <c r="P672" s="75"/>
    </row>
    <row r="673" spans="1:16" ht="49.2" customHeight="1">
      <c r="A673" s="72">
        <f t="shared" si="191"/>
        <v>666</v>
      </c>
      <c r="B673" s="250" t="s">
        <v>3702</v>
      </c>
      <c r="C673" s="259">
        <v>0</v>
      </c>
      <c r="E673" s="250" t="s">
        <v>3326</v>
      </c>
      <c r="F673" s="259" t="s">
        <v>3750</v>
      </c>
      <c r="K673" s="264" t="s">
        <v>2367</v>
      </c>
      <c r="L673" s="260" t="str">
        <f t="shared" si="196"/>
        <v>PENDING</v>
      </c>
      <c r="M673" s="261">
        <f t="shared" ref="M673" ca="1" si="211">IF(J673="",TODAY()-I673,J673-I673)</f>
        <v>46114</v>
      </c>
      <c r="N673" s="261">
        <f t="shared" ca="1" si="197"/>
        <v>0</v>
      </c>
      <c r="O673" s="262" t="str">
        <f t="shared" si="198"/>
        <v>IN</v>
      </c>
      <c r="P673" s="75"/>
    </row>
    <row r="674" spans="1:16" ht="49.2" customHeight="1">
      <c r="A674" s="72">
        <f t="shared" si="191"/>
        <v>667</v>
      </c>
      <c r="B674" s="250" t="s">
        <v>3703</v>
      </c>
      <c r="C674" s="259">
        <v>0</v>
      </c>
      <c r="E674" s="250" t="s">
        <v>2830</v>
      </c>
      <c r="F674" s="259" t="s">
        <v>3751</v>
      </c>
      <c r="K674" s="264" t="s">
        <v>2367</v>
      </c>
      <c r="L674" s="260" t="str">
        <f t="shared" si="196"/>
        <v>PENDING</v>
      </c>
      <c r="M674" s="261">
        <f t="shared" ref="M674" ca="1" si="212">IF(J674="",TODAY()-I675,J674-I675)</f>
        <v>46114</v>
      </c>
      <c r="N674" s="261">
        <f t="shared" ca="1" si="197"/>
        <v>0</v>
      </c>
      <c r="O674" s="262" t="str">
        <f t="shared" si="198"/>
        <v>IN</v>
      </c>
      <c r="P674" s="75"/>
    </row>
    <row r="675" spans="1:16" ht="49.2" customHeight="1">
      <c r="A675" s="72">
        <f t="shared" si="191"/>
        <v>668</v>
      </c>
      <c r="B675" s="250" t="s">
        <v>3704</v>
      </c>
      <c r="C675" s="259">
        <v>0</v>
      </c>
      <c r="E675" s="250" t="s">
        <v>3325</v>
      </c>
      <c r="F675" s="259" t="s">
        <v>3752</v>
      </c>
      <c r="K675" s="264" t="s">
        <v>2367</v>
      </c>
      <c r="L675" s="260" t="str">
        <f t="shared" si="196"/>
        <v>PENDING</v>
      </c>
      <c r="M675" s="261" t="e">
        <f ca="1">IF(J675="",TODAY()-#REF!,J675-#REF!)</f>
        <v>#REF!</v>
      </c>
      <c r="N675" s="261">
        <f t="shared" ca="1" si="197"/>
        <v>0</v>
      </c>
      <c r="O675" s="262" t="str">
        <f t="shared" si="198"/>
        <v>IN</v>
      </c>
      <c r="P675" s="75"/>
    </row>
    <row r="676" spans="1:16" ht="49.2" customHeight="1">
      <c r="A676" s="72">
        <f t="shared" si="191"/>
        <v>669</v>
      </c>
      <c r="B676" s="250" t="s">
        <v>3705</v>
      </c>
      <c r="C676" s="259">
        <v>0</v>
      </c>
      <c r="E676" s="250" t="s">
        <v>3325</v>
      </c>
      <c r="F676" s="259" t="s">
        <v>3753</v>
      </c>
      <c r="K676" s="264" t="s">
        <v>2367</v>
      </c>
      <c r="L676" s="260" t="str">
        <f t="shared" si="196"/>
        <v>PENDING</v>
      </c>
      <c r="M676" s="261">
        <f t="shared" ref="M676" ca="1" si="213">IF(J676="",TODAY()-I676,J676-I676)</f>
        <v>46114</v>
      </c>
      <c r="N676" s="261">
        <f t="shared" ca="1" si="197"/>
        <v>0</v>
      </c>
      <c r="O676" s="262" t="str">
        <f t="shared" si="198"/>
        <v>IN</v>
      </c>
      <c r="P676" s="75"/>
    </row>
    <row r="677" spans="1:16" ht="49.2" customHeight="1">
      <c r="A677" s="72">
        <f t="shared" si="191"/>
        <v>670</v>
      </c>
      <c r="B677" s="250" t="s">
        <v>3706</v>
      </c>
      <c r="C677" s="259">
        <v>0</v>
      </c>
      <c r="E677" s="250" t="s">
        <v>2848</v>
      </c>
      <c r="F677" s="259" t="s">
        <v>3754</v>
      </c>
      <c r="K677" s="264" t="s">
        <v>2367</v>
      </c>
      <c r="L677" s="260" t="str">
        <f t="shared" si="196"/>
        <v>PENDING</v>
      </c>
      <c r="M677" s="261">
        <f t="shared" ref="M677" ca="1" si="214">IF(J677="",TODAY()-I678,J677-I678)</f>
        <v>46114</v>
      </c>
      <c r="N677" s="261">
        <f t="shared" ca="1" si="197"/>
        <v>0</v>
      </c>
      <c r="O677" s="262" t="str">
        <f t="shared" si="198"/>
        <v>IN</v>
      </c>
      <c r="P677" s="75"/>
    </row>
    <row r="678" spans="1:16" ht="49.2" customHeight="1">
      <c r="A678" s="223">
        <f t="shared" si="191"/>
        <v>671</v>
      </c>
      <c r="B678" s="250" t="s">
        <v>3707</v>
      </c>
      <c r="C678" s="259">
        <v>0</v>
      </c>
      <c r="E678" s="250" t="s">
        <v>3325</v>
      </c>
      <c r="F678" s="259" t="s">
        <v>3755</v>
      </c>
      <c r="K678" s="264" t="s">
        <v>2367</v>
      </c>
      <c r="L678" s="260" t="str">
        <f t="shared" si="196"/>
        <v>PENDING</v>
      </c>
      <c r="M678" s="261" t="e">
        <f ca="1">IF(J678="",TODAY()-#REF!,J678-#REF!)</f>
        <v>#REF!</v>
      </c>
      <c r="N678" s="261">
        <f t="shared" ca="1" si="197"/>
        <v>0</v>
      </c>
      <c r="O678" s="262" t="str">
        <f t="shared" si="198"/>
        <v>IN</v>
      </c>
      <c r="P678" s="75"/>
    </row>
    <row r="679" spans="1:16" ht="49.2" customHeight="1">
      <c r="A679" s="72">
        <f t="shared" si="191"/>
        <v>672</v>
      </c>
      <c r="B679" s="250" t="s">
        <v>3708</v>
      </c>
      <c r="C679" s="259">
        <v>0</v>
      </c>
      <c r="E679" s="250" t="s">
        <v>3325</v>
      </c>
      <c r="F679" s="259" t="s">
        <v>3756</v>
      </c>
      <c r="K679" s="264" t="s">
        <v>2367</v>
      </c>
      <c r="L679" s="260" t="str">
        <f t="shared" si="196"/>
        <v>PENDING</v>
      </c>
      <c r="M679" s="261">
        <f t="shared" ref="M679" ca="1" si="215">IF(J679="",TODAY()-I679,J679-I679)</f>
        <v>46114</v>
      </c>
      <c r="N679" s="261">
        <f t="shared" ca="1" si="197"/>
        <v>0</v>
      </c>
      <c r="O679" s="262" t="str">
        <f t="shared" si="198"/>
        <v>IN</v>
      </c>
      <c r="P679" s="75"/>
    </row>
    <row r="680" spans="1:16" ht="49.2" customHeight="1">
      <c r="A680" s="72">
        <f t="shared" si="191"/>
        <v>673</v>
      </c>
      <c r="B680" s="250" t="s">
        <v>3709</v>
      </c>
      <c r="C680" s="259">
        <v>0</v>
      </c>
      <c r="E680" s="250" t="s">
        <v>3326</v>
      </c>
      <c r="F680" s="259" t="s">
        <v>3757</v>
      </c>
      <c r="K680" s="264" t="s">
        <v>2367</v>
      </c>
      <c r="L680" s="260" t="str">
        <f t="shared" ref="L680:L743" si="216">IF(K680="UR","PENDING",IF(K680="CC","OPEN","CLOSED"))</f>
        <v>PENDING</v>
      </c>
      <c r="P680" s="75"/>
    </row>
    <row r="681" spans="1:16" ht="49.2" customHeight="1">
      <c r="A681" s="72">
        <f t="shared" si="191"/>
        <v>674</v>
      </c>
      <c r="B681" s="250" t="s">
        <v>3710</v>
      </c>
      <c r="C681" s="259">
        <v>0</v>
      </c>
      <c r="E681" s="250" t="s">
        <v>2842</v>
      </c>
      <c r="F681" s="259" t="s">
        <v>3758</v>
      </c>
      <c r="K681" s="264" t="s">
        <v>2367</v>
      </c>
      <c r="L681" s="260" t="str">
        <f t="shared" si="216"/>
        <v>PENDING</v>
      </c>
      <c r="P681" s="75"/>
    </row>
    <row r="682" spans="1:16" ht="49.2" customHeight="1">
      <c r="A682" s="72">
        <f t="shared" si="191"/>
        <v>675</v>
      </c>
      <c r="B682" s="250" t="s">
        <v>3711</v>
      </c>
      <c r="C682" s="259">
        <v>0</v>
      </c>
      <c r="E682" s="250" t="s">
        <v>3326</v>
      </c>
      <c r="F682" s="259" t="s">
        <v>3759</v>
      </c>
      <c r="K682" s="264" t="s">
        <v>2367</v>
      </c>
      <c r="L682" s="260" t="str">
        <f t="shared" si="216"/>
        <v>PENDING</v>
      </c>
      <c r="P682" s="75"/>
    </row>
    <row r="683" spans="1:16" ht="49.2" customHeight="1">
      <c r="A683" s="72">
        <f t="shared" si="191"/>
        <v>676</v>
      </c>
      <c r="B683" s="250" t="s">
        <v>3712</v>
      </c>
      <c r="C683" s="259">
        <v>0</v>
      </c>
      <c r="E683" s="250" t="s">
        <v>3326</v>
      </c>
      <c r="F683" s="259" t="s">
        <v>3760</v>
      </c>
      <c r="K683" s="264" t="s">
        <v>2367</v>
      </c>
      <c r="L683" s="260" t="str">
        <f t="shared" si="216"/>
        <v>PENDING</v>
      </c>
      <c r="P683" s="75"/>
    </row>
    <row r="684" spans="1:16" ht="49.2" customHeight="1">
      <c r="A684" s="72">
        <f t="shared" si="191"/>
        <v>677</v>
      </c>
      <c r="B684" s="250" t="s">
        <v>3713</v>
      </c>
      <c r="C684" s="259">
        <v>0</v>
      </c>
      <c r="E684" s="250" t="s">
        <v>3325</v>
      </c>
      <c r="F684" s="259" t="s">
        <v>3761</v>
      </c>
      <c r="K684" s="264" t="s">
        <v>2367</v>
      </c>
      <c r="L684" s="260" t="str">
        <f t="shared" si="216"/>
        <v>PENDING</v>
      </c>
      <c r="P684" s="75"/>
    </row>
    <row r="685" spans="1:16" ht="49.2" customHeight="1">
      <c r="A685" s="223">
        <f t="shared" si="191"/>
        <v>678</v>
      </c>
      <c r="B685" s="250" t="s">
        <v>3714</v>
      </c>
      <c r="C685" s="259">
        <v>0</v>
      </c>
      <c r="E685" s="250" t="s">
        <v>3325</v>
      </c>
      <c r="F685" s="259" t="s">
        <v>3762</v>
      </c>
      <c r="K685" s="264" t="s">
        <v>2367</v>
      </c>
      <c r="L685" s="260" t="str">
        <f t="shared" si="216"/>
        <v>PENDING</v>
      </c>
      <c r="P685" s="75"/>
    </row>
    <row r="686" spans="1:16" ht="49.2" customHeight="1">
      <c r="A686" s="72">
        <f t="shared" si="191"/>
        <v>679</v>
      </c>
      <c r="B686" s="250" t="s">
        <v>3715</v>
      </c>
      <c r="C686" s="259">
        <v>0</v>
      </c>
      <c r="E686" s="250" t="s">
        <v>2848</v>
      </c>
      <c r="F686" s="259" t="s">
        <v>3763</v>
      </c>
      <c r="K686" s="264" t="s">
        <v>2367</v>
      </c>
      <c r="L686" s="260" t="str">
        <f t="shared" si="216"/>
        <v>PENDING</v>
      </c>
      <c r="P686" s="75"/>
    </row>
    <row r="687" spans="1:16" ht="49.2" customHeight="1">
      <c r="A687" s="72">
        <f t="shared" si="191"/>
        <v>680</v>
      </c>
      <c r="B687" s="250" t="s">
        <v>3716</v>
      </c>
      <c r="C687" s="259">
        <v>0</v>
      </c>
      <c r="E687" s="250" t="s">
        <v>3325</v>
      </c>
      <c r="F687" s="259" t="s">
        <v>3764</v>
      </c>
      <c r="K687" s="264" t="s">
        <v>2367</v>
      </c>
      <c r="L687" s="260" t="str">
        <f t="shared" si="216"/>
        <v>PENDING</v>
      </c>
      <c r="P687" s="75"/>
    </row>
    <row r="688" spans="1:16" ht="49.2" customHeight="1">
      <c r="A688" s="72">
        <f t="shared" si="191"/>
        <v>681</v>
      </c>
      <c r="B688" s="250" t="s">
        <v>3717</v>
      </c>
      <c r="C688" s="259">
        <v>0</v>
      </c>
      <c r="E688" s="250" t="s">
        <v>3325</v>
      </c>
      <c r="F688" s="259" t="s">
        <v>3765</v>
      </c>
      <c r="K688" s="264" t="s">
        <v>2367</v>
      </c>
      <c r="L688" s="260" t="str">
        <f t="shared" si="216"/>
        <v>PENDING</v>
      </c>
      <c r="P688" s="75"/>
    </row>
    <row r="689" spans="1:16" ht="49.2" customHeight="1">
      <c r="A689" s="72">
        <f t="shared" si="191"/>
        <v>682</v>
      </c>
      <c r="B689" s="250" t="s">
        <v>3718</v>
      </c>
      <c r="C689" s="259">
        <v>0</v>
      </c>
      <c r="E689" s="250" t="s">
        <v>3326</v>
      </c>
      <c r="F689" s="259" t="s">
        <v>3766</v>
      </c>
      <c r="K689" s="264" t="s">
        <v>2367</v>
      </c>
      <c r="L689" s="260" t="str">
        <f t="shared" si="216"/>
        <v>PENDING</v>
      </c>
      <c r="P689" s="75"/>
    </row>
    <row r="690" spans="1:16" ht="49.2" customHeight="1">
      <c r="A690" s="72">
        <f t="shared" si="191"/>
        <v>683</v>
      </c>
      <c r="B690" s="250" t="s">
        <v>3719</v>
      </c>
      <c r="C690" s="259">
        <v>0</v>
      </c>
      <c r="E690" s="250" t="s">
        <v>2842</v>
      </c>
      <c r="F690" s="259" t="s">
        <v>3767</v>
      </c>
      <c r="K690" s="264" t="s">
        <v>2367</v>
      </c>
      <c r="L690" s="260" t="str">
        <f t="shared" si="216"/>
        <v>PENDING</v>
      </c>
      <c r="P690" s="75"/>
    </row>
    <row r="691" spans="1:16" ht="49.2" customHeight="1">
      <c r="A691" s="72">
        <f t="shared" si="191"/>
        <v>684</v>
      </c>
      <c r="B691" s="250" t="s">
        <v>3720</v>
      </c>
      <c r="C691" s="259">
        <v>0</v>
      </c>
      <c r="E691" s="250" t="s">
        <v>3326</v>
      </c>
      <c r="F691" s="259" t="s">
        <v>3768</v>
      </c>
      <c r="K691" s="264" t="s">
        <v>2367</v>
      </c>
      <c r="L691" s="260" t="str">
        <f t="shared" si="216"/>
        <v>PENDING</v>
      </c>
      <c r="P691" s="75"/>
    </row>
    <row r="692" spans="1:16" ht="49.2" customHeight="1">
      <c r="A692" s="223">
        <f t="shared" si="191"/>
        <v>685</v>
      </c>
      <c r="B692" s="250" t="s">
        <v>3721</v>
      </c>
      <c r="C692" s="259">
        <v>0</v>
      </c>
      <c r="E692" s="250" t="s">
        <v>3735</v>
      </c>
      <c r="F692" s="259" t="s">
        <v>3769</v>
      </c>
      <c r="K692" s="264" t="s">
        <v>2367</v>
      </c>
      <c r="L692" s="260" t="str">
        <f t="shared" si="216"/>
        <v>PENDING</v>
      </c>
      <c r="P692" s="75"/>
    </row>
    <row r="693" spans="1:16" ht="49.2" customHeight="1">
      <c r="A693" s="72">
        <f t="shared" si="191"/>
        <v>686</v>
      </c>
      <c r="B693" s="250" t="s">
        <v>3722</v>
      </c>
      <c r="C693" s="259">
        <v>0</v>
      </c>
      <c r="E693" s="250" t="s">
        <v>3327</v>
      </c>
      <c r="F693" s="259" t="s">
        <v>3770</v>
      </c>
      <c r="K693" s="264" t="s">
        <v>2367</v>
      </c>
      <c r="L693" s="260" t="str">
        <f t="shared" si="216"/>
        <v>PENDING</v>
      </c>
      <c r="P693" s="75"/>
    </row>
    <row r="694" spans="1:16" ht="49.2" customHeight="1">
      <c r="A694" s="72">
        <f t="shared" si="191"/>
        <v>687</v>
      </c>
      <c r="B694" s="250" t="s">
        <v>3723</v>
      </c>
      <c r="C694" s="259">
        <v>0</v>
      </c>
      <c r="E694" s="250" t="s">
        <v>2892</v>
      </c>
      <c r="F694" s="259" t="s">
        <v>3771</v>
      </c>
      <c r="K694" s="264" t="s">
        <v>2367</v>
      </c>
      <c r="L694" s="260" t="str">
        <f t="shared" si="216"/>
        <v>PENDING</v>
      </c>
      <c r="P694" s="75"/>
    </row>
    <row r="695" spans="1:16" ht="49.2" customHeight="1">
      <c r="A695" s="72">
        <f t="shared" si="191"/>
        <v>688</v>
      </c>
      <c r="B695" s="250" t="s">
        <v>3724</v>
      </c>
      <c r="C695" s="259">
        <v>0</v>
      </c>
      <c r="E695" s="250" t="s">
        <v>2894</v>
      </c>
      <c r="F695" s="259" t="s">
        <v>3772</v>
      </c>
      <c r="K695" s="264" t="s">
        <v>2367</v>
      </c>
      <c r="L695" s="260" t="str">
        <f t="shared" si="216"/>
        <v>PENDING</v>
      </c>
      <c r="P695" s="75"/>
    </row>
    <row r="696" spans="1:16" ht="49.2" customHeight="1">
      <c r="A696" s="72">
        <f t="shared" si="191"/>
        <v>689</v>
      </c>
      <c r="B696" s="250" t="s">
        <v>3725</v>
      </c>
      <c r="C696" s="259">
        <v>0</v>
      </c>
      <c r="E696" s="250" t="s">
        <v>2896</v>
      </c>
      <c r="F696" s="259" t="s">
        <v>3773</v>
      </c>
      <c r="K696" s="264" t="s">
        <v>2367</v>
      </c>
      <c r="L696" s="260" t="str">
        <f t="shared" si="216"/>
        <v>PENDING</v>
      </c>
      <c r="P696" s="75"/>
    </row>
    <row r="697" spans="1:16" ht="49.2" customHeight="1">
      <c r="A697" s="72">
        <f t="shared" si="191"/>
        <v>690</v>
      </c>
      <c r="B697" s="250" t="s">
        <v>3726</v>
      </c>
      <c r="C697" s="259">
        <v>0</v>
      </c>
      <c r="E697" s="250" t="s">
        <v>2898</v>
      </c>
      <c r="F697" s="259" t="s">
        <v>3774</v>
      </c>
      <c r="K697" s="264" t="s">
        <v>2367</v>
      </c>
      <c r="L697" s="260" t="str">
        <f t="shared" si="216"/>
        <v>PENDING</v>
      </c>
      <c r="P697" s="75"/>
    </row>
    <row r="698" spans="1:16" ht="49.2" customHeight="1">
      <c r="A698" s="72">
        <f t="shared" si="191"/>
        <v>691</v>
      </c>
      <c r="B698" s="250" t="s">
        <v>3727</v>
      </c>
      <c r="C698" s="259">
        <v>0</v>
      </c>
      <c r="E698" s="250" t="s">
        <v>2900</v>
      </c>
      <c r="F698" s="259" t="s">
        <v>3775</v>
      </c>
      <c r="K698" s="264" t="s">
        <v>2367</v>
      </c>
      <c r="L698" s="260" t="str">
        <f t="shared" si="216"/>
        <v>PENDING</v>
      </c>
      <c r="P698" s="75"/>
    </row>
    <row r="699" spans="1:16" ht="49.2" customHeight="1">
      <c r="A699" s="223">
        <f t="shared" si="191"/>
        <v>692</v>
      </c>
      <c r="B699" s="250" t="s">
        <v>3728</v>
      </c>
      <c r="C699" s="259">
        <v>0</v>
      </c>
      <c r="E699" s="250" t="s">
        <v>2902</v>
      </c>
      <c r="F699" s="259" t="s">
        <v>3776</v>
      </c>
      <c r="K699" s="264" t="s">
        <v>2367</v>
      </c>
      <c r="L699" s="260" t="str">
        <f t="shared" si="216"/>
        <v>PENDING</v>
      </c>
      <c r="P699" s="75"/>
    </row>
    <row r="700" spans="1:16" ht="49.2" customHeight="1">
      <c r="A700" s="72">
        <f t="shared" si="191"/>
        <v>693</v>
      </c>
      <c r="B700" s="250" t="s">
        <v>3729</v>
      </c>
      <c r="C700" s="259">
        <v>0</v>
      </c>
      <c r="E700" s="250" t="s">
        <v>2904</v>
      </c>
      <c r="F700" s="259" t="s">
        <v>3777</v>
      </c>
      <c r="K700" s="264" t="s">
        <v>2367</v>
      </c>
      <c r="L700" s="260" t="str">
        <f t="shared" si="216"/>
        <v>PENDING</v>
      </c>
      <c r="P700" s="75"/>
    </row>
    <row r="701" spans="1:16" ht="49.2" customHeight="1">
      <c r="A701" s="72">
        <f t="shared" si="191"/>
        <v>694</v>
      </c>
      <c r="B701" s="250" t="s">
        <v>3730</v>
      </c>
      <c r="C701" s="259">
        <v>0</v>
      </c>
      <c r="E701" s="250" t="s">
        <v>2906</v>
      </c>
      <c r="F701" s="259" t="s">
        <v>3778</v>
      </c>
      <c r="K701" s="264" t="s">
        <v>2367</v>
      </c>
      <c r="L701" s="260" t="str">
        <f t="shared" si="216"/>
        <v>PENDING</v>
      </c>
      <c r="P701" s="75"/>
    </row>
    <row r="702" spans="1:16" ht="49.2" customHeight="1">
      <c r="A702" s="72">
        <f t="shared" si="191"/>
        <v>695</v>
      </c>
      <c r="B702" s="250" t="s">
        <v>3731</v>
      </c>
      <c r="C702" s="259">
        <v>0</v>
      </c>
      <c r="E702" s="250" t="s">
        <v>2908</v>
      </c>
      <c r="F702" s="259" t="s">
        <v>3779</v>
      </c>
      <c r="K702" s="264" t="s">
        <v>2367</v>
      </c>
      <c r="L702" s="260" t="str">
        <f t="shared" si="216"/>
        <v>PENDING</v>
      </c>
      <c r="P702" s="75"/>
    </row>
    <row r="703" spans="1:16" ht="49.2" customHeight="1">
      <c r="A703" s="72">
        <f t="shared" si="191"/>
        <v>696</v>
      </c>
      <c r="B703" s="250" t="s">
        <v>3732</v>
      </c>
      <c r="C703" s="259">
        <v>0</v>
      </c>
      <c r="E703" s="250" t="s">
        <v>3736</v>
      </c>
      <c r="F703" s="259" t="s">
        <v>3780</v>
      </c>
      <c r="K703" s="264" t="s">
        <v>2367</v>
      </c>
      <c r="L703" s="260" t="str">
        <f t="shared" si="216"/>
        <v>PENDING</v>
      </c>
      <c r="P703" s="75"/>
    </row>
    <row r="704" spans="1:16" ht="49.2" customHeight="1">
      <c r="A704" s="72">
        <f t="shared" si="191"/>
        <v>697</v>
      </c>
      <c r="B704" s="335" t="s">
        <v>3781</v>
      </c>
      <c r="C704" s="335"/>
      <c r="D704" s="335"/>
      <c r="E704" s="259" t="s">
        <v>3782</v>
      </c>
      <c r="F704" s="259" t="s">
        <v>3783</v>
      </c>
      <c r="K704" s="264" t="s">
        <v>2367</v>
      </c>
      <c r="L704" s="260" t="str">
        <f t="shared" si="216"/>
        <v>PENDING</v>
      </c>
      <c r="P704" s="75"/>
    </row>
    <row r="705" spans="1:16" ht="49.2" customHeight="1">
      <c r="A705" s="72">
        <f t="shared" si="191"/>
        <v>698</v>
      </c>
      <c r="B705" s="335" t="s">
        <v>3784</v>
      </c>
      <c r="C705" s="335"/>
      <c r="D705" s="335"/>
      <c r="E705" s="259" t="s">
        <v>3782</v>
      </c>
      <c r="F705" s="259" t="s">
        <v>3785</v>
      </c>
      <c r="K705" s="264" t="s">
        <v>2367</v>
      </c>
      <c r="L705" s="260" t="str">
        <f t="shared" si="216"/>
        <v>PENDING</v>
      </c>
      <c r="P705" s="75"/>
    </row>
    <row r="706" spans="1:16" ht="49.2" customHeight="1">
      <c r="A706" s="223">
        <f t="shared" si="191"/>
        <v>699</v>
      </c>
      <c r="B706" s="335" t="s">
        <v>3786</v>
      </c>
      <c r="C706" s="335"/>
      <c r="D706" s="335"/>
      <c r="E706" s="259" t="s">
        <v>3782</v>
      </c>
      <c r="F706" s="259" t="s">
        <v>3787</v>
      </c>
      <c r="K706" s="264" t="s">
        <v>2367</v>
      </c>
      <c r="L706" s="260" t="str">
        <f t="shared" si="216"/>
        <v>PENDING</v>
      </c>
      <c r="P706" s="75"/>
    </row>
    <row r="707" spans="1:16" ht="49.2" customHeight="1">
      <c r="A707" s="72">
        <f t="shared" si="191"/>
        <v>700</v>
      </c>
      <c r="B707" s="335" t="s">
        <v>3788</v>
      </c>
      <c r="C707" s="335"/>
      <c r="D707" s="335"/>
      <c r="E707" s="259" t="s">
        <v>3782</v>
      </c>
      <c r="F707" s="259" t="s">
        <v>3789</v>
      </c>
      <c r="K707" s="264" t="s">
        <v>2367</v>
      </c>
      <c r="L707" s="260" t="str">
        <f t="shared" si="216"/>
        <v>PENDING</v>
      </c>
      <c r="P707" s="75"/>
    </row>
    <row r="708" spans="1:16" ht="49.2" customHeight="1">
      <c r="A708" s="72">
        <f t="shared" si="191"/>
        <v>701</v>
      </c>
      <c r="B708" s="250" t="s">
        <v>3790</v>
      </c>
      <c r="E708" s="259" t="s">
        <v>3842</v>
      </c>
      <c r="F708" s="259" t="s">
        <v>3844</v>
      </c>
      <c r="K708" s="264" t="s">
        <v>2367</v>
      </c>
      <c r="L708" s="260" t="str">
        <f t="shared" si="216"/>
        <v>PENDING</v>
      </c>
      <c r="P708" s="75"/>
    </row>
    <row r="709" spans="1:16" ht="49.2" customHeight="1">
      <c r="A709" s="72">
        <f t="shared" si="191"/>
        <v>702</v>
      </c>
      <c r="B709" s="250" t="s">
        <v>3791</v>
      </c>
      <c r="E709" s="259" t="s">
        <v>2914</v>
      </c>
      <c r="F709" s="259" t="s">
        <v>3845</v>
      </c>
      <c r="K709" s="264" t="s">
        <v>2367</v>
      </c>
      <c r="L709" s="260" t="str">
        <f t="shared" si="216"/>
        <v>PENDING</v>
      </c>
      <c r="P709" s="75"/>
    </row>
    <row r="710" spans="1:16" ht="49.2" customHeight="1">
      <c r="A710" s="72">
        <f t="shared" si="191"/>
        <v>703</v>
      </c>
      <c r="B710" s="250" t="s">
        <v>3792</v>
      </c>
      <c r="E710" s="259" t="s">
        <v>2916</v>
      </c>
      <c r="F710" s="259" t="s">
        <v>3846</v>
      </c>
      <c r="K710" s="264" t="s">
        <v>2367</v>
      </c>
      <c r="L710" s="260" t="str">
        <f t="shared" si="216"/>
        <v>PENDING</v>
      </c>
      <c r="P710" s="75"/>
    </row>
    <row r="711" spans="1:16" ht="49.2" customHeight="1">
      <c r="A711" s="72">
        <f t="shared" si="191"/>
        <v>704</v>
      </c>
      <c r="B711" s="250" t="s">
        <v>3793</v>
      </c>
      <c r="E711" s="259" t="s">
        <v>2918</v>
      </c>
      <c r="F711" s="259" t="s">
        <v>3847</v>
      </c>
      <c r="K711" s="264" t="s">
        <v>2367</v>
      </c>
      <c r="L711" s="260" t="str">
        <f t="shared" si="216"/>
        <v>PENDING</v>
      </c>
      <c r="P711" s="75"/>
    </row>
    <row r="712" spans="1:16" ht="49.2" customHeight="1">
      <c r="A712" s="72">
        <f t="shared" ref="A712:A775" si="217">ROW(A705)</f>
        <v>705</v>
      </c>
      <c r="B712" s="250" t="s">
        <v>3794</v>
      </c>
      <c r="E712" s="259" t="s">
        <v>2920</v>
      </c>
      <c r="F712" s="259" t="s">
        <v>3848</v>
      </c>
      <c r="K712" s="264" t="s">
        <v>2367</v>
      </c>
      <c r="L712" s="260" t="str">
        <f t="shared" si="216"/>
        <v>PENDING</v>
      </c>
      <c r="P712" s="75"/>
    </row>
    <row r="713" spans="1:16" ht="49.2" customHeight="1">
      <c r="A713" s="223">
        <f t="shared" si="217"/>
        <v>706</v>
      </c>
      <c r="B713" s="250" t="s">
        <v>3795</v>
      </c>
      <c r="E713" s="259" t="s">
        <v>2922</v>
      </c>
      <c r="F713" s="259" t="s">
        <v>3849</v>
      </c>
      <c r="K713" s="264" t="s">
        <v>2367</v>
      </c>
      <c r="L713" s="260" t="str">
        <f t="shared" si="216"/>
        <v>PENDING</v>
      </c>
      <c r="P713" s="75"/>
    </row>
    <row r="714" spans="1:16" ht="49.2" customHeight="1">
      <c r="A714" s="72">
        <f t="shared" si="217"/>
        <v>707</v>
      </c>
      <c r="B714" s="250" t="s">
        <v>3796</v>
      </c>
      <c r="E714" s="259" t="s">
        <v>2924</v>
      </c>
      <c r="F714" s="259" t="s">
        <v>3850</v>
      </c>
      <c r="K714" s="264" t="s">
        <v>2367</v>
      </c>
      <c r="L714" s="260" t="str">
        <f t="shared" si="216"/>
        <v>PENDING</v>
      </c>
      <c r="P714" s="75"/>
    </row>
    <row r="715" spans="1:16" ht="49.2" customHeight="1">
      <c r="A715" s="72">
        <f t="shared" si="217"/>
        <v>708</v>
      </c>
      <c r="B715" s="250" t="s">
        <v>3797</v>
      </c>
      <c r="E715" s="259" t="s">
        <v>2926</v>
      </c>
      <c r="F715" s="259" t="s">
        <v>3851</v>
      </c>
      <c r="K715" s="264" t="s">
        <v>2367</v>
      </c>
      <c r="L715" s="260" t="str">
        <f t="shared" si="216"/>
        <v>PENDING</v>
      </c>
      <c r="P715" s="75"/>
    </row>
    <row r="716" spans="1:16" ht="49.2" customHeight="1">
      <c r="A716" s="72">
        <f t="shared" si="217"/>
        <v>709</v>
      </c>
      <c r="B716" s="250" t="s">
        <v>3798</v>
      </c>
      <c r="E716" s="259" t="s">
        <v>2928</v>
      </c>
      <c r="F716" s="259" t="s">
        <v>3852</v>
      </c>
      <c r="K716" s="264" t="s">
        <v>2367</v>
      </c>
      <c r="L716" s="260" t="str">
        <f t="shared" si="216"/>
        <v>PENDING</v>
      </c>
      <c r="P716" s="75"/>
    </row>
    <row r="717" spans="1:16" ht="49.2" customHeight="1">
      <c r="A717" s="72">
        <f t="shared" si="217"/>
        <v>710</v>
      </c>
      <c r="B717" s="250" t="s">
        <v>3799</v>
      </c>
      <c r="E717" s="259" t="s">
        <v>2930</v>
      </c>
      <c r="F717" s="259" t="s">
        <v>3853</v>
      </c>
      <c r="K717" s="264" t="s">
        <v>2367</v>
      </c>
      <c r="L717" s="260" t="str">
        <f t="shared" si="216"/>
        <v>PENDING</v>
      </c>
      <c r="P717" s="75"/>
    </row>
    <row r="718" spans="1:16" ht="49.2" customHeight="1">
      <c r="A718" s="72">
        <f t="shared" si="217"/>
        <v>711</v>
      </c>
      <c r="B718" s="250" t="s">
        <v>3800</v>
      </c>
      <c r="E718" s="259" t="s">
        <v>2932</v>
      </c>
      <c r="F718" s="259" t="s">
        <v>3854</v>
      </c>
      <c r="K718" s="264" t="s">
        <v>2367</v>
      </c>
      <c r="L718" s="260" t="str">
        <f t="shared" si="216"/>
        <v>PENDING</v>
      </c>
      <c r="P718" s="75"/>
    </row>
    <row r="719" spans="1:16" ht="49.2" customHeight="1">
      <c r="A719" s="72">
        <f t="shared" si="217"/>
        <v>712</v>
      </c>
      <c r="B719" s="250" t="s">
        <v>3801</v>
      </c>
      <c r="E719" s="259" t="s">
        <v>2934</v>
      </c>
      <c r="F719" s="259" t="s">
        <v>3855</v>
      </c>
      <c r="K719" s="264" t="s">
        <v>2367</v>
      </c>
      <c r="L719" s="260" t="str">
        <f t="shared" si="216"/>
        <v>PENDING</v>
      </c>
      <c r="P719" s="75"/>
    </row>
    <row r="720" spans="1:16" ht="49.2" customHeight="1">
      <c r="A720" s="223">
        <f t="shared" si="217"/>
        <v>713</v>
      </c>
      <c r="B720" s="250" t="s">
        <v>3802</v>
      </c>
      <c r="E720" s="259" t="s">
        <v>2936</v>
      </c>
      <c r="F720" s="259" t="s">
        <v>3856</v>
      </c>
      <c r="K720" s="264" t="s">
        <v>2367</v>
      </c>
      <c r="L720" s="260" t="str">
        <f t="shared" si="216"/>
        <v>PENDING</v>
      </c>
      <c r="P720" s="75"/>
    </row>
    <row r="721" spans="1:16" ht="49.2" customHeight="1">
      <c r="A721" s="72">
        <f t="shared" si="217"/>
        <v>714</v>
      </c>
      <c r="B721" s="250" t="s">
        <v>3803</v>
      </c>
      <c r="E721" s="259" t="s">
        <v>2938</v>
      </c>
      <c r="F721" s="259" t="s">
        <v>3857</v>
      </c>
      <c r="K721" s="264" t="s">
        <v>2367</v>
      </c>
      <c r="L721" s="260" t="str">
        <f t="shared" si="216"/>
        <v>PENDING</v>
      </c>
      <c r="P721" s="75"/>
    </row>
    <row r="722" spans="1:16" ht="49.2" customHeight="1">
      <c r="A722" s="72">
        <f t="shared" si="217"/>
        <v>715</v>
      </c>
      <c r="B722" s="250" t="s">
        <v>3804</v>
      </c>
      <c r="E722" s="259" t="s">
        <v>2940</v>
      </c>
      <c r="F722" s="259" t="s">
        <v>3858</v>
      </c>
      <c r="K722" s="264" t="s">
        <v>2367</v>
      </c>
      <c r="L722" s="260" t="str">
        <f t="shared" si="216"/>
        <v>PENDING</v>
      </c>
      <c r="P722" s="75"/>
    </row>
    <row r="723" spans="1:16" ht="49.2" customHeight="1">
      <c r="A723" s="72">
        <f t="shared" si="217"/>
        <v>716</v>
      </c>
      <c r="B723" s="250" t="s">
        <v>3805</v>
      </c>
      <c r="E723" s="259" t="s">
        <v>2942</v>
      </c>
      <c r="F723" s="259" t="s">
        <v>3859</v>
      </c>
      <c r="K723" s="264" t="s">
        <v>2367</v>
      </c>
      <c r="L723" s="260" t="str">
        <f t="shared" si="216"/>
        <v>PENDING</v>
      </c>
      <c r="P723" s="75"/>
    </row>
    <row r="724" spans="1:16" ht="49.2" customHeight="1">
      <c r="A724" s="72">
        <f t="shared" si="217"/>
        <v>717</v>
      </c>
      <c r="B724" s="250" t="s">
        <v>3806</v>
      </c>
      <c r="E724" s="259" t="s">
        <v>2944</v>
      </c>
      <c r="F724" s="259" t="s">
        <v>3860</v>
      </c>
      <c r="K724" s="264" t="s">
        <v>2367</v>
      </c>
      <c r="L724" s="260" t="str">
        <f t="shared" si="216"/>
        <v>PENDING</v>
      </c>
      <c r="P724" s="75"/>
    </row>
    <row r="725" spans="1:16" ht="49.2" customHeight="1">
      <c r="A725" s="72">
        <f t="shared" si="217"/>
        <v>718</v>
      </c>
      <c r="B725" s="250" t="s">
        <v>3807</v>
      </c>
      <c r="E725" s="259" t="s">
        <v>2946</v>
      </c>
      <c r="F725" s="259" t="s">
        <v>3861</v>
      </c>
      <c r="K725" s="264" t="s">
        <v>2367</v>
      </c>
      <c r="L725" s="260" t="str">
        <f t="shared" si="216"/>
        <v>PENDING</v>
      </c>
      <c r="P725" s="75"/>
    </row>
    <row r="726" spans="1:16" ht="49.2" customHeight="1">
      <c r="A726" s="72">
        <f t="shared" si="217"/>
        <v>719</v>
      </c>
      <c r="B726" s="250" t="s">
        <v>3808</v>
      </c>
      <c r="E726" s="259" t="s">
        <v>2948</v>
      </c>
      <c r="F726" s="259" t="s">
        <v>3862</v>
      </c>
      <c r="K726" s="264" t="s">
        <v>2367</v>
      </c>
      <c r="L726" s="260" t="str">
        <f t="shared" si="216"/>
        <v>PENDING</v>
      </c>
      <c r="P726" s="75"/>
    </row>
    <row r="727" spans="1:16" ht="49.2" customHeight="1">
      <c r="A727" s="223">
        <f t="shared" si="217"/>
        <v>720</v>
      </c>
      <c r="B727" s="250" t="s">
        <v>3809</v>
      </c>
      <c r="E727" s="259" t="s">
        <v>2950</v>
      </c>
      <c r="F727" s="259" t="s">
        <v>3863</v>
      </c>
      <c r="K727" s="264" t="s">
        <v>2367</v>
      </c>
      <c r="L727" s="260" t="str">
        <f t="shared" si="216"/>
        <v>PENDING</v>
      </c>
      <c r="P727" s="75"/>
    </row>
    <row r="728" spans="1:16" ht="49.2" customHeight="1">
      <c r="A728" s="72">
        <f t="shared" si="217"/>
        <v>721</v>
      </c>
      <c r="B728" s="250" t="s">
        <v>3810</v>
      </c>
      <c r="E728" s="259" t="s">
        <v>2952</v>
      </c>
      <c r="F728" s="259" t="s">
        <v>3864</v>
      </c>
      <c r="K728" s="264" t="s">
        <v>2367</v>
      </c>
      <c r="L728" s="260" t="str">
        <f t="shared" si="216"/>
        <v>PENDING</v>
      </c>
      <c r="P728" s="75"/>
    </row>
    <row r="729" spans="1:16" ht="49.2" customHeight="1">
      <c r="A729" s="72">
        <f t="shared" si="217"/>
        <v>722</v>
      </c>
      <c r="B729" s="250" t="s">
        <v>3811</v>
      </c>
      <c r="E729" s="259" t="s">
        <v>2954</v>
      </c>
      <c r="F729" s="259" t="s">
        <v>3865</v>
      </c>
      <c r="K729" s="264" t="s">
        <v>2367</v>
      </c>
      <c r="L729" s="260" t="str">
        <f t="shared" si="216"/>
        <v>PENDING</v>
      </c>
      <c r="P729" s="75"/>
    </row>
    <row r="730" spans="1:16" ht="49.2" customHeight="1">
      <c r="A730" s="72">
        <f t="shared" si="217"/>
        <v>723</v>
      </c>
      <c r="B730" s="250" t="s">
        <v>3812</v>
      </c>
      <c r="E730" s="259" t="s">
        <v>2956</v>
      </c>
      <c r="F730" s="259" t="s">
        <v>3866</v>
      </c>
      <c r="K730" s="264" t="s">
        <v>2367</v>
      </c>
      <c r="L730" s="260" t="str">
        <f t="shared" si="216"/>
        <v>PENDING</v>
      </c>
      <c r="P730" s="75"/>
    </row>
    <row r="731" spans="1:16" ht="49.2" customHeight="1">
      <c r="A731" s="72">
        <f t="shared" si="217"/>
        <v>724</v>
      </c>
      <c r="B731" s="250" t="s">
        <v>3813</v>
      </c>
      <c r="E731" s="259" t="s">
        <v>2958</v>
      </c>
      <c r="F731" s="259" t="s">
        <v>3867</v>
      </c>
      <c r="K731" s="264" t="s">
        <v>2367</v>
      </c>
      <c r="L731" s="260" t="str">
        <f t="shared" si="216"/>
        <v>PENDING</v>
      </c>
      <c r="P731" s="75"/>
    </row>
    <row r="732" spans="1:16" ht="49.2" customHeight="1">
      <c r="A732" s="72">
        <f t="shared" si="217"/>
        <v>725</v>
      </c>
      <c r="B732" s="250" t="s">
        <v>3814</v>
      </c>
      <c r="E732" s="259" t="s">
        <v>2960</v>
      </c>
      <c r="F732" s="259" t="s">
        <v>3868</v>
      </c>
      <c r="K732" s="264" t="s">
        <v>2367</v>
      </c>
      <c r="L732" s="260" t="str">
        <f t="shared" si="216"/>
        <v>PENDING</v>
      </c>
      <c r="P732" s="75"/>
    </row>
    <row r="733" spans="1:16" ht="49.2" customHeight="1">
      <c r="A733" s="72">
        <f t="shared" si="217"/>
        <v>726</v>
      </c>
      <c r="B733" s="250" t="s">
        <v>3815</v>
      </c>
      <c r="E733" s="259" t="s">
        <v>2962</v>
      </c>
      <c r="F733" s="259" t="s">
        <v>3869</v>
      </c>
      <c r="K733" s="264" t="s">
        <v>2367</v>
      </c>
      <c r="L733" s="260" t="str">
        <f t="shared" si="216"/>
        <v>PENDING</v>
      </c>
      <c r="P733" s="75"/>
    </row>
    <row r="734" spans="1:16" ht="49.2" customHeight="1">
      <c r="A734" s="223">
        <f t="shared" si="217"/>
        <v>727</v>
      </c>
      <c r="B734" s="250" t="s">
        <v>3816</v>
      </c>
      <c r="E734" s="259" t="s">
        <v>2964</v>
      </c>
      <c r="F734" s="259" t="s">
        <v>3870</v>
      </c>
      <c r="K734" s="264" t="s">
        <v>2367</v>
      </c>
      <c r="L734" s="260" t="str">
        <f t="shared" si="216"/>
        <v>PENDING</v>
      </c>
      <c r="P734" s="75"/>
    </row>
    <row r="735" spans="1:16" ht="49.2" customHeight="1">
      <c r="A735" s="72">
        <f t="shared" si="217"/>
        <v>728</v>
      </c>
      <c r="B735" s="250" t="s">
        <v>3817</v>
      </c>
      <c r="E735" s="259" t="s">
        <v>2966</v>
      </c>
      <c r="F735" s="259" t="s">
        <v>3871</v>
      </c>
      <c r="K735" s="264" t="s">
        <v>2367</v>
      </c>
      <c r="L735" s="260" t="str">
        <f t="shared" si="216"/>
        <v>PENDING</v>
      </c>
      <c r="P735" s="75"/>
    </row>
    <row r="736" spans="1:16" ht="49.2" customHeight="1">
      <c r="A736" s="72">
        <f t="shared" si="217"/>
        <v>729</v>
      </c>
      <c r="B736" s="250" t="s">
        <v>3818</v>
      </c>
      <c r="E736" s="259" t="s">
        <v>2968</v>
      </c>
      <c r="F736" s="259" t="s">
        <v>3872</v>
      </c>
      <c r="K736" s="264" t="s">
        <v>2367</v>
      </c>
      <c r="L736" s="260" t="str">
        <f t="shared" si="216"/>
        <v>PENDING</v>
      </c>
      <c r="P736" s="75"/>
    </row>
    <row r="737" spans="1:16" ht="45.6">
      <c r="A737" s="72">
        <f t="shared" si="217"/>
        <v>730</v>
      </c>
      <c r="B737" s="250" t="s">
        <v>3819</v>
      </c>
      <c r="E737" s="259" t="s">
        <v>2970</v>
      </c>
      <c r="F737" s="259" t="s">
        <v>3873</v>
      </c>
      <c r="K737" s="264" t="s">
        <v>2367</v>
      </c>
      <c r="L737" s="260" t="str">
        <f t="shared" si="216"/>
        <v>PENDING</v>
      </c>
      <c r="P737" s="75"/>
    </row>
    <row r="738" spans="1:16" ht="45.6">
      <c r="A738" s="72">
        <f t="shared" si="217"/>
        <v>731</v>
      </c>
      <c r="B738" s="250" t="s">
        <v>3820</v>
      </c>
      <c r="E738" s="259" t="s">
        <v>2972</v>
      </c>
      <c r="F738" s="259" t="s">
        <v>3874</v>
      </c>
      <c r="K738" s="264" t="s">
        <v>2367</v>
      </c>
      <c r="L738" s="260" t="str">
        <f t="shared" si="216"/>
        <v>PENDING</v>
      </c>
      <c r="P738" s="75"/>
    </row>
    <row r="739" spans="1:16" ht="45.6">
      <c r="A739" s="72">
        <f t="shared" si="217"/>
        <v>732</v>
      </c>
      <c r="B739" s="250" t="s">
        <v>3821</v>
      </c>
      <c r="E739" s="259" t="s">
        <v>2974</v>
      </c>
      <c r="F739" s="259" t="s">
        <v>3875</v>
      </c>
      <c r="K739" s="264" t="s">
        <v>2367</v>
      </c>
      <c r="L739" s="260" t="str">
        <f t="shared" si="216"/>
        <v>PENDING</v>
      </c>
      <c r="P739" s="75"/>
    </row>
    <row r="740" spans="1:16" ht="45.6">
      <c r="A740" s="72">
        <f t="shared" si="217"/>
        <v>733</v>
      </c>
      <c r="B740" s="250" t="s">
        <v>3822</v>
      </c>
      <c r="E740" s="259" t="s">
        <v>2976</v>
      </c>
      <c r="F740" s="259" t="s">
        <v>3876</v>
      </c>
      <c r="K740" s="264" t="s">
        <v>2367</v>
      </c>
      <c r="L740" s="260" t="str">
        <f t="shared" si="216"/>
        <v>PENDING</v>
      </c>
      <c r="P740" s="75"/>
    </row>
    <row r="741" spans="1:16" ht="45.6">
      <c r="A741" s="223">
        <f t="shared" si="217"/>
        <v>734</v>
      </c>
      <c r="B741" s="250" t="s">
        <v>3823</v>
      </c>
      <c r="E741" s="259" t="s">
        <v>2978</v>
      </c>
      <c r="F741" s="259" t="s">
        <v>3877</v>
      </c>
      <c r="K741" s="264" t="s">
        <v>2367</v>
      </c>
      <c r="L741" s="260" t="str">
        <f t="shared" si="216"/>
        <v>PENDING</v>
      </c>
    </row>
    <row r="742" spans="1:16" ht="45.6">
      <c r="A742" s="72">
        <f t="shared" si="217"/>
        <v>735</v>
      </c>
      <c r="B742" s="250" t="s">
        <v>3824</v>
      </c>
      <c r="E742" s="259" t="s">
        <v>2980</v>
      </c>
      <c r="F742" s="259" t="s">
        <v>3878</v>
      </c>
      <c r="K742" s="264" t="s">
        <v>2367</v>
      </c>
      <c r="L742" s="260" t="str">
        <f t="shared" si="216"/>
        <v>PENDING</v>
      </c>
    </row>
    <row r="743" spans="1:16" ht="45.6">
      <c r="A743" s="72">
        <f t="shared" si="217"/>
        <v>736</v>
      </c>
      <c r="B743" s="250" t="s">
        <v>3825</v>
      </c>
      <c r="E743" s="259" t="s">
        <v>2982</v>
      </c>
      <c r="F743" s="259" t="s">
        <v>3879</v>
      </c>
      <c r="K743" s="264" t="s">
        <v>2367</v>
      </c>
      <c r="L743" s="260" t="str">
        <f t="shared" si="216"/>
        <v>PENDING</v>
      </c>
    </row>
    <row r="744" spans="1:16" ht="45.6">
      <c r="A744" s="72">
        <f t="shared" si="217"/>
        <v>737</v>
      </c>
      <c r="B744" s="250" t="s">
        <v>3826</v>
      </c>
      <c r="E744" s="259" t="s">
        <v>2984</v>
      </c>
      <c r="F744" s="259" t="s">
        <v>3880</v>
      </c>
      <c r="K744" s="264" t="s">
        <v>2367</v>
      </c>
      <c r="L744" s="260" t="str">
        <f t="shared" ref="L744:L759" si="218">IF(K744="UR","PENDING",IF(K744="CC","OPEN","CLOSED"))</f>
        <v>PENDING</v>
      </c>
    </row>
    <row r="745" spans="1:16" ht="45.6">
      <c r="A745" s="72">
        <f t="shared" si="217"/>
        <v>738</v>
      </c>
      <c r="B745" s="250" t="s">
        <v>3827</v>
      </c>
      <c r="E745" s="259" t="s">
        <v>2986</v>
      </c>
      <c r="F745" s="259" t="s">
        <v>3881</v>
      </c>
      <c r="K745" s="264" t="s">
        <v>2367</v>
      </c>
      <c r="L745" s="260" t="str">
        <f t="shared" si="218"/>
        <v>PENDING</v>
      </c>
    </row>
    <row r="746" spans="1:16" ht="45.6">
      <c r="A746" s="72">
        <f t="shared" si="217"/>
        <v>739</v>
      </c>
      <c r="B746" s="250" t="s">
        <v>3828</v>
      </c>
      <c r="E746" s="259" t="s">
        <v>2988</v>
      </c>
      <c r="F746" s="259" t="s">
        <v>3882</v>
      </c>
      <c r="K746" s="264" t="s">
        <v>2367</v>
      </c>
      <c r="L746" s="260" t="str">
        <f t="shared" si="218"/>
        <v>PENDING</v>
      </c>
    </row>
    <row r="747" spans="1:16" ht="45.6">
      <c r="A747" s="72">
        <f t="shared" si="217"/>
        <v>740</v>
      </c>
      <c r="B747" s="250" t="s">
        <v>3829</v>
      </c>
      <c r="E747" s="259" t="s">
        <v>2990</v>
      </c>
      <c r="F747" s="259" t="s">
        <v>3883</v>
      </c>
      <c r="K747" s="264" t="s">
        <v>2367</v>
      </c>
      <c r="L747" s="260" t="str">
        <f t="shared" si="218"/>
        <v>PENDING</v>
      </c>
    </row>
    <row r="748" spans="1:16" ht="45.6">
      <c r="A748" s="223">
        <f t="shared" si="217"/>
        <v>741</v>
      </c>
      <c r="B748" s="250" t="s">
        <v>3830</v>
      </c>
      <c r="E748" s="259" t="s">
        <v>3782</v>
      </c>
      <c r="F748" s="259" t="s">
        <v>3884</v>
      </c>
      <c r="K748" s="264" t="s">
        <v>2367</v>
      </c>
      <c r="L748" s="260" t="str">
        <f t="shared" si="218"/>
        <v>PENDING</v>
      </c>
    </row>
    <row r="749" spans="1:16" ht="45.6">
      <c r="A749" s="72">
        <f t="shared" si="217"/>
        <v>742</v>
      </c>
      <c r="B749" s="250" t="s">
        <v>3831</v>
      </c>
      <c r="E749" s="259" t="s">
        <v>3183</v>
      </c>
      <c r="F749" s="259" t="s">
        <v>3885</v>
      </c>
      <c r="K749" s="264" t="s">
        <v>2367</v>
      </c>
      <c r="L749" s="260" t="str">
        <f t="shared" si="218"/>
        <v>PENDING</v>
      </c>
    </row>
    <row r="750" spans="1:16" ht="45.6">
      <c r="A750" s="72">
        <f t="shared" si="217"/>
        <v>743</v>
      </c>
      <c r="B750" s="250" t="s">
        <v>3832</v>
      </c>
      <c r="E750" s="259" t="s">
        <v>3184</v>
      </c>
      <c r="F750" s="259" t="s">
        <v>3886</v>
      </c>
      <c r="K750" s="264" t="s">
        <v>2367</v>
      </c>
      <c r="L750" s="260" t="str">
        <f t="shared" si="218"/>
        <v>PENDING</v>
      </c>
    </row>
    <row r="751" spans="1:16" ht="45.6">
      <c r="A751" s="72">
        <f t="shared" si="217"/>
        <v>744</v>
      </c>
      <c r="B751" s="250" t="s">
        <v>3833</v>
      </c>
      <c r="E751" s="259" t="s">
        <v>3843</v>
      </c>
      <c r="F751" s="259" t="s">
        <v>3887</v>
      </c>
      <c r="K751" s="264" t="s">
        <v>2367</v>
      </c>
      <c r="L751" s="260" t="str">
        <f t="shared" si="218"/>
        <v>PENDING</v>
      </c>
    </row>
    <row r="752" spans="1:16" ht="45.6">
      <c r="A752" s="72">
        <f t="shared" si="217"/>
        <v>745</v>
      </c>
      <c r="B752" s="250" t="s">
        <v>3834</v>
      </c>
      <c r="E752" s="259" t="s">
        <v>3182</v>
      </c>
      <c r="F752" s="259" t="s">
        <v>3888</v>
      </c>
      <c r="K752" s="264" t="s">
        <v>2367</v>
      </c>
      <c r="L752" s="260" t="str">
        <f t="shared" si="218"/>
        <v>PENDING</v>
      </c>
    </row>
    <row r="753" spans="1:12" ht="45.6">
      <c r="A753" s="72">
        <f t="shared" si="217"/>
        <v>746</v>
      </c>
      <c r="B753" s="250" t="s">
        <v>3835</v>
      </c>
      <c r="E753" s="259" t="s">
        <v>2910</v>
      </c>
      <c r="F753" s="259" t="s">
        <v>3889</v>
      </c>
      <c r="K753" s="264" t="s">
        <v>2367</v>
      </c>
      <c r="L753" s="260" t="str">
        <f t="shared" si="218"/>
        <v>PENDING</v>
      </c>
    </row>
    <row r="754" spans="1:12" ht="45.6">
      <c r="A754" s="72">
        <f t="shared" si="217"/>
        <v>747</v>
      </c>
      <c r="B754" s="250" t="s">
        <v>3836</v>
      </c>
      <c r="E754" s="259" t="s">
        <v>2994</v>
      </c>
      <c r="F754" s="259" t="s">
        <v>3890</v>
      </c>
      <c r="K754" s="264" t="s">
        <v>2367</v>
      </c>
      <c r="L754" s="260" t="str">
        <f t="shared" si="218"/>
        <v>PENDING</v>
      </c>
    </row>
    <row r="755" spans="1:12" ht="45.6">
      <c r="A755" s="223">
        <f t="shared" si="217"/>
        <v>748</v>
      </c>
      <c r="B755" s="250" t="s">
        <v>3837</v>
      </c>
      <c r="E755" s="259" t="s">
        <v>2996</v>
      </c>
      <c r="F755" s="259" t="s">
        <v>3891</v>
      </c>
      <c r="K755" s="264" t="s">
        <v>2367</v>
      </c>
      <c r="L755" s="260" t="str">
        <f t="shared" si="218"/>
        <v>PENDING</v>
      </c>
    </row>
    <row r="756" spans="1:12" ht="45.6">
      <c r="A756" s="72">
        <f t="shared" si="217"/>
        <v>749</v>
      </c>
      <c r="B756" s="250" t="s">
        <v>3838</v>
      </c>
      <c r="E756" s="259" t="s">
        <v>3185</v>
      </c>
      <c r="F756" s="259" t="s">
        <v>3892</v>
      </c>
      <c r="K756" s="264" t="s">
        <v>2367</v>
      </c>
      <c r="L756" s="260" t="str">
        <f t="shared" si="218"/>
        <v>PENDING</v>
      </c>
    </row>
    <row r="757" spans="1:12" ht="45.6">
      <c r="A757" s="72">
        <f t="shared" si="217"/>
        <v>750</v>
      </c>
      <c r="B757" s="250" t="s">
        <v>3839</v>
      </c>
      <c r="E757" s="259" t="s">
        <v>3186</v>
      </c>
      <c r="F757" s="259" t="s">
        <v>3893</v>
      </c>
      <c r="K757" s="264" t="s">
        <v>2367</v>
      </c>
      <c r="L757" s="260" t="str">
        <f t="shared" si="218"/>
        <v>PENDING</v>
      </c>
    </row>
    <row r="758" spans="1:12" ht="45.6">
      <c r="A758" s="72">
        <f t="shared" si="217"/>
        <v>751</v>
      </c>
      <c r="B758" s="250" t="s">
        <v>3840</v>
      </c>
      <c r="E758" s="259" t="s">
        <v>3187</v>
      </c>
      <c r="F758" s="259" t="s">
        <v>3894</v>
      </c>
      <c r="K758" s="264" t="s">
        <v>2367</v>
      </c>
      <c r="L758" s="260" t="str">
        <f t="shared" si="218"/>
        <v>PENDING</v>
      </c>
    </row>
    <row r="759" spans="1:12" ht="45.6">
      <c r="A759" s="72">
        <f t="shared" si="217"/>
        <v>752</v>
      </c>
      <c r="B759" s="250" t="s">
        <v>3841</v>
      </c>
      <c r="E759" s="259" t="s">
        <v>3188</v>
      </c>
      <c r="F759" s="259" t="s">
        <v>3895</v>
      </c>
      <c r="K759" s="264" t="s">
        <v>2367</v>
      </c>
      <c r="L759" s="260" t="str">
        <f t="shared" si="218"/>
        <v>PENDING</v>
      </c>
    </row>
    <row r="760" spans="1:12">
      <c r="A760" s="223">
        <f t="shared" si="217"/>
        <v>753</v>
      </c>
      <c r="B760" s="250" t="s">
        <v>4037</v>
      </c>
      <c r="E760" s="250" t="s">
        <v>3186</v>
      </c>
      <c r="F760" s="250" t="s">
        <v>4051</v>
      </c>
      <c r="I760" s="250" t="s">
        <v>4068</v>
      </c>
      <c r="K760" s="264" t="s">
        <v>2367</v>
      </c>
    </row>
    <row r="761" spans="1:12">
      <c r="A761" s="72">
        <f t="shared" si="217"/>
        <v>754</v>
      </c>
      <c r="B761" s="250" t="s">
        <v>4038</v>
      </c>
      <c r="E761" s="250" t="s">
        <v>3186</v>
      </c>
      <c r="F761" s="250" t="s">
        <v>4052</v>
      </c>
      <c r="I761" s="359" t="s">
        <v>4068</v>
      </c>
      <c r="K761" s="264" t="s">
        <v>2367</v>
      </c>
    </row>
    <row r="762" spans="1:12">
      <c r="A762" s="72">
        <f t="shared" si="217"/>
        <v>755</v>
      </c>
      <c r="B762" s="250" t="s">
        <v>4039</v>
      </c>
      <c r="E762" s="250" t="s">
        <v>3187</v>
      </c>
      <c r="F762" s="250" t="s">
        <v>4053</v>
      </c>
      <c r="I762" s="359" t="s">
        <v>4068</v>
      </c>
      <c r="K762" s="264" t="s">
        <v>2367</v>
      </c>
    </row>
    <row r="763" spans="1:12">
      <c r="A763" s="72">
        <f t="shared" si="217"/>
        <v>756</v>
      </c>
      <c r="B763" s="250" t="s">
        <v>4040</v>
      </c>
      <c r="E763" s="250" t="s">
        <v>3187</v>
      </c>
      <c r="F763" s="250" t="s">
        <v>4054</v>
      </c>
      <c r="I763" s="359" t="s">
        <v>4068</v>
      </c>
      <c r="K763" s="264" t="s">
        <v>2367</v>
      </c>
    </row>
    <row r="764" spans="1:12">
      <c r="A764" s="72">
        <f t="shared" si="217"/>
        <v>757</v>
      </c>
      <c r="B764" s="250" t="s">
        <v>4041</v>
      </c>
      <c r="E764" s="250" t="s">
        <v>3188</v>
      </c>
      <c r="F764" s="250" t="s">
        <v>4055</v>
      </c>
      <c r="I764" s="359" t="s">
        <v>4068</v>
      </c>
      <c r="K764" s="264" t="s">
        <v>2367</v>
      </c>
    </row>
    <row r="765" spans="1:12">
      <c r="A765" s="223">
        <f t="shared" si="217"/>
        <v>758</v>
      </c>
      <c r="B765" s="250" t="s">
        <v>4042</v>
      </c>
      <c r="E765" s="250" t="s">
        <v>3188</v>
      </c>
      <c r="F765" s="250" t="s">
        <v>4056</v>
      </c>
      <c r="I765" s="359" t="s">
        <v>4068</v>
      </c>
      <c r="K765" s="264" t="s">
        <v>2367</v>
      </c>
    </row>
    <row r="766" spans="1:12">
      <c r="A766" s="72">
        <f t="shared" si="217"/>
        <v>759</v>
      </c>
      <c r="B766" s="250" t="s">
        <v>4043</v>
      </c>
      <c r="E766" s="250" t="s">
        <v>3736</v>
      </c>
      <c r="F766" s="250" t="s">
        <v>4057</v>
      </c>
      <c r="I766" s="359" t="s">
        <v>4068</v>
      </c>
      <c r="K766" s="264" t="s">
        <v>2367</v>
      </c>
    </row>
    <row r="767" spans="1:12">
      <c r="A767" s="72">
        <f t="shared" si="217"/>
        <v>760</v>
      </c>
      <c r="B767" s="250" t="s">
        <v>4044</v>
      </c>
      <c r="E767" s="250" t="s">
        <v>3736</v>
      </c>
      <c r="F767" s="250" t="s">
        <v>4058</v>
      </c>
      <c r="I767" s="359" t="s">
        <v>4068</v>
      </c>
      <c r="K767" s="264" t="s">
        <v>2367</v>
      </c>
    </row>
    <row r="768" spans="1:12">
      <c r="A768" s="72">
        <f t="shared" si="217"/>
        <v>761</v>
      </c>
      <c r="B768" s="250" t="s">
        <v>4045</v>
      </c>
      <c r="E768" s="250" t="s">
        <v>4065</v>
      </c>
      <c r="F768" s="250" t="s">
        <v>4059</v>
      </c>
      <c r="I768" s="359" t="s">
        <v>4068</v>
      </c>
      <c r="K768" s="264" t="s">
        <v>2367</v>
      </c>
    </row>
    <row r="769" spans="1:11">
      <c r="A769" s="72">
        <f t="shared" si="217"/>
        <v>762</v>
      </c>
      <c r="B769" s="250" t="s">
        <v>4046</v>
      </c>
      <c r="E769" s="250" t="s">
        <v>4066</v>
      </c>
      <c r="F769" s="250" t="s">
        <v>4060</v>
      </c>
      <c r="I769" s="359" t="s">
        <v>4068</v>
      </c>
      <c r="K769" s="264" t="s">
        <v>2367</v>
      </c>
    </row>
    <row r="770" spans="1:11">
      <c r="A770" s="223">
        <f t="shared" si="217"/>
        <v>763</v>
      </c>
      <c r="B770" s="250" t="s">
        <v>4047</v>
      </c>
      <c r="E770" s="250" t="s">
        <v>3185</v>
      </c>
      <c r="F770" s="250" t="s">
        <v>4061</v>
      </c>
      <c r="I770" s="359" t="s">
        <v>4068</v>
      </c>
      <c r="K770" s="264" t="s">
        <v>2367</v>
      </c>
    </row>
    <row r="771" spans="1:11">
      <c r="A771" s="72">
        <f t="shared" si="217"/>
        <v>764</v>
      </c>
      <c r="B771" s="250" t="s">
        <v>4048</v>
      </c>
      <c r="E771" s="250" t="s">
        <v>3185</v>
      </c>
      <c r="F771" s="250" t="s">
        <v>4062</v>
      </c>
      <c r="I771" s="359" t="s">
        <v>4068</v>
      </c>
      <c r="K771" s="264" t="s">
        <v>2367</v>
      </c>
    </row>
    <row r="772" spans="1:11">
      <c r="A772" s="72">
        <f t="shared" si="217"/>
        <v>765</v>
      </c>
      <c r="B772" s="250" t="s">
        <v>4049</v>
      </c>
      <c r="E772" s="250" t="s">
        <v>4067</v>
      </c>
      <c r="F772" s="250" t="s">
        <v>4063</v>
      </c>
      <c r="I772" s="359" t="s">
        <v>4068</v>
      </c>
      <c r="K772" s="264" t="s">
        <v>2367</v>
      </c>
    </row>
    <row r="773" spans="1:11">
      <c r="A773" s="72">
        <f t="shared" si="217"/>
        <v>766</v>
      </c>
      <c r="B773" s="250" t="s">
        <v>4050</v>
      </c>
      <c r="E773" s="250" t="s">
        <v>4067</v>
      </c>
      <c r="F773" s="250" t="s">
        <v>4064</v>
      </c>
      <c r="I773" s="359" t="s">
        <v>4068</v>
      </c>
      <c r="K773" s="264" t="s">
        <v>2367</v>
      </c>
    </row>
    <row r="774" spans="1:11">
      <c r="A774" s="72">
        <f t="shared" si="217"/>
        <v>767</v>
      </c>
      <c r="B774" s="250" t="s">
        <v>4115</v>
      </c>
      <c r="E774" s="250" t="s">
        <v>4123</v>
      </c>
      <c r="F774" s="250" t="s">
        <v>4119</v>
      </c>
      <c r="I774" s="359" t="s">
        <v>4068</v>
      </c>
      <c r="J774" s="359"/>
      <c r="K774" s="264" t="s">
        <v>2367</v>
      </c>
    </row>
    <row r="775" spans="1:11">
      <c r="A775" s="72">
        <f t="shared" si="217"/>
        <v>768</v>
      </c>
      <c r="B775" s="250" t="s">
        <v>4116</v>
      </c>
      <c r="E775" s="250" t="s">
        <v>4123</v>
      </c>
      <c r="F775" s="250" t="s">
        <v>4120</v>
      </c>
      <c r="I775" s="359" t="s">
        <v>4068</v>
      </c>
      <c r="J775" s="359"/>
      <c r="K775" s="264" t="s">
        <v>2367</v>
      </c>
    </row>
    <row r="776" spans="1:11">
      <c r="A776" s="223">
        <f t="shared" ref="A776:A778" si="219">ROW(A769)</f>
        <v>769</v>
      </c>
      <c r="B776" s="250" t="s">
        <v>4117</v>
      </c>
      <c r="E776" s="250" t="s">
        <v>4124</v>
      </c>
      <c r="F776" s="250" t="s">
        <v>4121</v>
      </c>
      <c r="I776" s="359" t="s">
        <v>4068</v>
      </c>
      <c r="J776" s="359"/>
      <c r="K776" s="264" t="s">
        <v>2367</v>
      </c>
    </row>
    <row r="777" spans="1:11">
      <c r="A777" s="72">
        <f t="shared" si="219"/>
        <v>770</v>
      </c>
      <c r="B777" s="250" t="s">
        <v>4118</v>
      </c>
      <c r="E777" s="250" t="s">
        <v>4124</v>
      </c>
      <c r="F777" s="250" t="s">
        <v>4122</v>
      </c>
      <c r="I777" s="359" t="s">
        <v>4068</v>
      </c>
      <c r="J777" s="359"/>
      <c r="K777" s="264" t="s">
        <v>2367</v>
      </c>
    </row>
    <row r="778" spans="1:11">
      <c r="A778" s="72">
        <f t="shared" si="219"/>
        <v>771</v>
      </c>
      <c r="B778" s="359" t="s">
        <v>4125</v>
      </c>
      <c r="E778" s="259" t="s">
        <v>4127</v>
      </c>
      <c r="F778" s="250" t="s">
        <v>4126</v>
      </c>
      <c r="I778" s="359" t="s">
        <v>4068</v>
      </c>
      <c r="J778" s="359"/>
      <c r="K778" s="264" t="s">
        <v>2367</v>
      </c>
    </row>
  </sheetData>
  <autoFilter ref="A7:P778" xr:uid="{161AF96E-CDE6-4143-BCFD-BB8FE2DCF8CA}">
    <filterColumn colId="10">
      <filters>
        <filter val="UR"/>
      </filters>
    </filterColumn>
  </autoFilter>
  <mergeCells count="19">
    <mergeCell ref="I6:J6"/>
    <mergeCell ref="K6:K7"/>
    <mergeCell ref="L6:L7"/>
    <mergeCell ref="P6:P7"/>
    <mergeCell ref="M6:M7"/>
    <mergeCell ref="N6:N7"/>
    <mergeCell ref="O6:O7"/>
    <mergeCell ref="A1:J5"/>
    <mergeCell ref="N2:O5"/>
    <mergeCell ref="D6:D7"/>
    <mergeCell ref="E6:E7"/>
    <mergeCell ref="F6:F7"/>
    <mergeCell ref="A6:C6"/>
    <mergeCell ref="L5:M5"/>
    <mergeCell ref="L1:M1"/>
    <mergeCell ref="L2:M2"/>
    <mergeCell ref="L3:M3"/>
    <mergeCell ref="L4:M4"/>
    <mergeCell ref="G6:H6"/>
  </mergeCells>
  <phoneticPr fontId="9" type="noConversion"/>
  <conditionalFormatting sqref="K8:K29">
    <cfRule type="cellIs" dxfId="75" priority="58" operator="equal">
      <formula>"CC"</formula>
    </cfRule>
    <cfRule type="cellIs" dxfId="74" priority="59" operator="equal">
      <formula>"CC"</formula>
    </cfRule>
    <cfRule type="cellIs" dxfId="73" priority="60" operator="equal">
      <formula>"B"</formula>
    </cfRule>
    <cfRule type="cellIs" dxfId="72" priority="61" operator="equal">
      <formula>"B"</formula>
    </cfRule>
  </conditionalFormatting>
  <conditionalFormatting sqref="K8:K41 K43 K45 K47 K49 K51 K53 K55 K57:K67 K69 K71 K73 K75 K77 K79 K81 K83 K85 K87:K193 K779:K1048576">
    <cfRule type="cellIs" dxfId="71" priority="50" operator="equal">
      <formula>"B"</formula>
    </cfRule>
    <cfRule type="cellIs" dxfId="70" priority="51" operator="equal">
      <formula>"D"</formula>
    </cfRule>
    <cfRule type="cellIs" dxfId="69" priority="52" operator="equal">
      <formula>"UR"</formula>
    </cfRule>
    <cfRule type="cellIs" dxfId="68" priority="53" operator="equal">
      <formula>"CC"</formula>
    </cfRule>
    <cfRule type="cellIs" dxfId="67" priority="54" operator="equal">
      <formula>"CC"</formula>
    </cfRule>
    <cfRule type="cellIs" dxfId="66" priority="55" operator="equal">
      <formula>"C"</formula>
    </cfRule>
    <cfRule type="cellIs" dxfId="65" priority="56" operator="equal">
      <formula>"B"</formula>
    </cfRule>
    <cfRule type="cellIs" dxfId="64" priority="57" operator="equal">
      <formula>"A"</formula>
    </cfRule>
  </conditionalFormatting>
  <conditionalFormatting sqref="K231:K244">
    <cfRule type="cellIs" dxfId="63" priority="28" operator="equal">
      <formula>"CC"</formula>
    </cfRule>
    <cfRule type="cellIs" dxfId="62" priority="25" operator="equal">
      <formula>"B"</formula>
    </cfRule>
    <cfRule type="cellIs" dxfId="61" priority="26" operator="equal">
      <formula>"D"</formula>
    </cfRule>
    <cfRule type="cellIs" dxfId="60" priority="27" operator="equal">
      <formula>"UR"</formula>
    </cfRule>
    <cfRule type="cellIs" dxfId="59" priority="29" operator="equal">
      <formula>"CC"</formula>
    </cfRule>
    <cfRule type="cellIs" dxfId="58" priority="30" operator="equal">
      <formula>"C"</formula>
    </cfRule>
    <cfRule type="cellIs" dxfId="57" priority="31" operator="equal">
      <formula>"B"</formula>
    </cfRule>
    <cfRule type="cellIs" dxfId="56" priority="32" operator="equal">
      <formula>"A"</formula>
    </cfRule>
  </conditionalFormatting>
  <conditionalFormatting sqref="K246:K253">
    <cfRule type="cellIs" dxfId="55" priority="13" operator="equal">
      <formula>"CC"</formula>
    </cfRule>
    <cfRule type="cellIs" dxfId="54" priority="14" operator="equal">
      <formula>"C"</formula>
    </cfRule>
    <cfRule type="cellIs" dxfId="53" priority="15" operator="equal">
      <formula>"B"</formula>
    </cfRule>
    <cfRule type="cellIs" dxfId="52" priority="16" operator="equal">
      <formula>"A"</formula>
    </cfRule>
    <cfRule type="cellIs" dxfId="51" priority="9" operator="equal">
      <formula>"B"</formula>
    </cfRule>
    <cfRule type="cellIs" dxfId="50" priority="10" operator="equal">
      <formula>"D"</formula>
    </cfRule>
    <cfRule type="cellIs" dxfId="49" priority="11" operator="equal">
      <formula>"UR"</formula>
    </cfRule>
    <cfRule type="cellIs" dxfId="48" priority="12" operator="equal">
      <formula>"CC"</formula>
    </cfRule>
  </conditionalFormatting>
  <conditionalFormatting sqref="K256:K351">
    <cfRule type="cellIs" dxfId="47" priority="2" operator="equal">
      <formula>"D"</formula>
    </cfRule>
    <cfRule type="cellIs" dxfId="46" priority="3" operator="equal">
      <formula>"UR"</formula>
    </cfRule>
    <cfRule type="cellIs" dxfId="45" priority="4" operator="equal">
      <formula>"CC"</formula>
    </cfRule>
    <cfRule type="cellIs" dxfId="44" priority="5" operator="equal">
      <formula>"CC"</formula>
    </cfRule>
    <cfRule type="cellIs" dxfId="43" priority="6" operator="equal">
      <formula>"C"</formula>
    </cfRule>
    <cfRule type="cellIs" dxfId="42" priority="7" operator="equal">
      <formula>"B"</formula>
    </cfRule>
    <cfRule type="cellIs" dxfId="41" priority="8" operator="equal">
      <formula>"A"</formula>
    </cfRule>
    <cfRule type="cellIs" dxfId="40" priority="1" operator="equal">
      <formula>"B"</formula>
    </cfRule>
  </conditionalFormatting>
  <conditionalFormatting sqref="K6:P6">
    <cfRule type="cellIs" dxfId="39" priority="86" operator="equal">
      <formula>"B"</formula>
    </cfRule>
  </conditionalFormatting>
  <conditionalFormatting sqref="N8:N679">
    <cfRule type="cellIs" dxfId="38" priority="49" operator="between">
      <formula>1</formula>
      <formula>1000000000000000</formula>
    </cfRule>
  </conditionalFormatting>
  <pageMargins left="0.7" right="0.7" top="0.75" bottom="0.75" header="0.3" footer="0.3"/>
  <pageSetup paperSize="9" scale="20" fitToHeight="0" orientation="portrait" horizontalDpi="1200" verticalDpi="1200" r:id="rId1"/>
  <headerFooter>
    <oddFooter>&amp;RPrepared by :The DC Department-Mohanad kamel</oddFooter>
  </headerFooter>
  <rowBreaks count="1" manualBreakCount="1">
    <brk id="98" max="14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19F41E-E4DB-43A2-9C0D-DBA69CD491C7}">
          <x14:formula1>
            <xm:f>'SUMMARY REPORTS'!$AC$4:$AC$11</xm:f>
          </x14:formula1>
          <xm:sqref>K779:K1048576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0745-10D9-4E6B-95BE-0E8E6E98890A}">
  <sheetPr codeName="Sheet5">
    <tabColor theme="5" tint="-0.249977111117893"/>
  </sheetPr>
  <dimension ref="A1:AGE776"/>
  <sheetViews>
    <sheetView view="pageBreakPreview" zoomScale="70" zoomScaleNormal="70" zoomScaleSheetLayoutView="70" zoomScalePageLayoutView="10" workbookViewId="0">
      <pane ySplit="8" topLeftCell="A325" activePane="bottomLeft" state="frozen"/>
      <selection pane="bottomLeft" activeCell="L325" sqref="L325:N325"/>
    </sheetView>
  </sheetViews>
  <sheetFormatPr defaultColWidth="8.88671875" defaultRowHeight="13.8"/>
  <cols>
    <col min="1" max="1" width="13.5546875" style="64" customWidth="1"/>
    <col min="2" max="2" width="51.109375" style="64" customWidth="1"/>
    <col min="3" max="3" width="5.33203125" style="64" bestFit="1" customWidth="1"/>
    <col min="4" max="4" width="17.44140625" style="64" customWidth="1"/>
    <col min="5" max="5" width="28.33203125" style="64" customWidth="1"/>
    <col min="6" max="6" width="58.5546875" style="64" customWidth="1"/>
    <col min="7" max="8" width="11.44140625" style="64" customWidth="1"/>
    <col min="9" max="10" width="17" style="64" customWidth="1"/>
    <col min="11" max="11" width="8.88671875" style="64"/>
    <col min="12" max="12" width="15.6640625" style="64" customWidth="1"/>
    <col min="13" max="13" width="11.6640625" style="64" customWidth="1"/>
    <col min="14" max="14" width="16.33203125" style="64" customWidth="1"/>
    <col min="15" max="15" width="14.44140625" style="64" customWidth="1"/>
    <col min="16" max="16" width="10.6640625" style="64" hidden="1" customWidth="1"/>
    <col min="17" max="16384" width="8.88671875" style="64"/>
  </cols>
  <sheetData>
    <row r="1" spans="1:16" ht="22.95" customHeight="1">
      <c r="A1" s="436" t="s">
        <v>133</v>
      </c>
      <c r="B1" s="436"/>
      <c r="C1" s="436"/>
      <c r="D1" s="436"/>
      <c r="E1" s="436"/>
      <c r="F1" s="436"/>
      <c r="G1" s="436"/>
      <c r="H1" s="436"/>
      <c r="I1" s="436"/>
      <c r="J1" s="436"/>
      <c r="K1" s="65" t="s">
        <v>0</v>
      </c>
      <c r="L1" s="429" t="s">
        <v>1</v>
      </c>
      <c r="M1" s="429"/>
      <c r="N1" s="64" t="s">
        <v>125</v>
      </c>
      <c r="O1" s="45">
        <f ca="1">TODAY()</f>
        <v>46114</v>
      </c>
      <c r="P1" s="45"/>
    </row>
    <row r="2" spans="1:16" ht="22.95" customHeight="1">
      <c r="A2" s="436"/>
      <c r="B2" s="436"/>
      <c r="C2" s="436"/>
      <c r="D2" s="436"/>
      <c r="E2" s="436"/>
      <c r="F2" s="436"/>
      <c r="G2" s="436"/>
      <c r="H2" s="436"/>
      <c r="I2" s="436"/>
      <c r="J2" s="436"/>
      <c r="K2" s="66" t="s">
        <v>2</v>
      </c>
      <c r="L2" s="430" t="s">
        <v>3</v>
      </c>
      <c r="M2" s="430"/>
      <c r="N2" s="434"/>
      <c r="O2" s="434"/>
    </row>
    <row r="3" spans="1:16" ht="22.95" customHeight="1">
      <c r="A3" s="436"/>
      <c r="B3" s="436"/>
      <c r="C3" s="436"/>
      <c r="D3" s="436"/>
      <c r="E3" s="436"/>
      <c r="F3" s="436"/>
      <c r="G3" s="436"/>
      <c r="H3" s="436"/>
      <c r="I3" s="436"/>
      <c r="J3" s="436"/>
      <c r="K3" s="61" t="s">
        <v>4</v>
      </c>
      <c r="L3" s="431" t="s">
        <v>5</v>
      </c>
      <c r="M3" s="431"/>
      <c r="N3" s="434"/>
      <c r="O3" s="434"/>
    </row>
    <row r="4" spans="1:16" ht="22.95" customHeight="1">
      <c r="A4" s="436"/>
      <c r="B4" s="436"/>
      <c r="C4" s="436"/>
      <c r="D4" s="436"/>
      <c r="E4" s="436"/>
      <c r="F4" s="436"/>
      <c r="G4" s="436"/>
      <c r="H4" s="436"/>
      <c r="I4" s="436"/>
      <c r="J4" s="436"/>
      <c r="K4" s="62" t="s">
        <v>6</v>
      </c>
      <c r="L4" s="432" t="s">
        <v>7</v>
      </c>
      <c r="M4" s="432"/>
      <c r="N4" s="434"/>
      <c r="O4" s="434"/>
    </row>
    <row r="5" spans="1:16" ht="22.95" customHeight="1">
      <c r="A5" s="436"/>
      <c r="B5" s="436"/>
      <c r="C5" s="436"/>
      <c r="D5" s="436"/>
      <c r="E5" s="436"/>
      <c r="F5" s="436"/>
      <c r="G5" s="436"/>
      <c r="H5" s="436"/>
      <c r="I5" s="436"/>
      <c r="J5" s="436"/>
      <c r="K5" s="63" t="s">
        <v>8</v>
      </c>
      <c r="L5" s="435" t="s">
        <v>9</v>
      </c>
      <c r="M5" s="435"/>
      <c r="N5" s="434"/>
      <c r="O5" s="434"/>
    </row>
    <row r="6" spans="1:16" ht="29.4" customHeight="1">
      <c r="A6" s="437" t="s">
        <v>13</v>
      </c>
      <c r="B6" s="437"/>
      <c r="C6" s="437"/>
      <c r="D6" s="433" t="s">
        <v>15</v>
      </c>
      <c r="E6" s="433" t="s">
        <v>138</v>
      </c>
      <c r="F6" s="433" t="s">
        <v>16</v>
      </c>
      <c r="G6" s="433" t="s">
        <v>17</v>
      </c>
      <c r="H6" s="433"/>
      <c r="I6" s="433" t="s">
        <v>10</v>
      </c>
      <c r="J6" s="433"/>
      <c r="K6" s="433" t="s">
        <v>18</v>
      </c>
      <c r="L6" s="433" t="s">
        <v>11</v>
      </c>
      <c r="M6" s="433" t="s">
        <v>134</v>
      </c>
      <c r="N6" s="433" t="s">
        <v>135</v>
      </c>
      <c r="O6" s="433" t="s">
        <v>12</v>
      </c>
      <c r="P6" s="433" t="s">
        <v>136</v>
      </c>
    </row>
    <row r="7" spans="1:16" ht="33.6" customHeight="1">
      <c r="A7" s="60" t="s">
        <v>128</v>
      </c>
      <c r="B7" s="60" t="s">
        <v>127</v>
      </c>
      <c r="C7" s="60" t="s">
        <v>19</v>
      </c>
      <c r="D7" s="433"/>
      <c r="E7" s="433"/>
      <c r="F7" s="433"/>
      <c r="G7" s="48" t="s">
        <v>20</v>
      </c>
      <c r="H7" s="48" t="s">
        <v>21</v>
      </c>
      <c r="I7" s="48" t="s">
        <v>22</v>
      </c>
      <c r="J7" s="48" t="s">
        <v>23</v>
      </c>
      <c r="K7" s="433"/>
      <c r="L7" s="433"/>
      <c r="M7" s="433"/>
      <c r="N7" s="433"/>
      <c r="O7" s="433"/>
      <c r="P7" s="433"/>
    </row>
    <row r="8" spans="1:16">
      <c r="A8" s="208"/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60"/>
    </row>
    <row r="9" spans="1:16" s="43" customFormat="1" ht="40.200000000000003" customHeight="1">
      <c r="A9" s="230">
        <v>1</v>
      </c>
      <c r="B9" s="230" t="s">
        <v>139</v>
      </c>
      <c r="C9" s="230">
        <v>0</v>
      </c>
      <c r="D9" s="230" t="s">
        <v>72</v>
      </c>
      <c r="E9" s="168" t="s">
        <v>253</v>
      </c>
      <c r="F9" s="231" t="s">
        <v>248</v>
      </c>
      <c r="G9" s="170"/>
      <c r="H9" s="170"/>
      <c r="I9" s="232">
        <v>45788</v>
      </c>
      <c r="J9" s="232">
        <v>45977</v>
      </c>
      <c r="K9" s="233" t="s">
        <v>4</v>
      </c>
      <c r="L9" s="234" t="s">
        <v>2245</v>
      </c>
      <c r="M9" s="235">
        <v>11</v>
      </c>
      <c r="N9" s="236">
        <v>10</v>
      </c>
      <c r="O9" s="237" t="s">
        <v>2246</v>
      </c>
      <c r="P9" s="225">
        <f t="shared" ref="P9:P53" si="0">IF(C9=0,I9+1,IF(C9&gt;0,I9+1))</f>
        <v>45789</v>
      </c>
    </row>
    <row r="10" spans="1:16" s="43" customFormat="1" ht="40.200000000000003" customHeight="1">
      <c r="A10" s="230">
        <v>2</v>
      </c>
      <c r="B10" s="230" t="s">
        <v>140</v>
      </c>
      <c r="C10" s="230">
        <v>0</v>
      </c>
      <c r="D10" s="230" t="s">
        <v>112</v>
      </c>
      <c r="E10" s="168" t="s">
        <v>253</v>
      </c>
      <c r="F10" s="231" t="s">
        <v>249</v>
      </c>
      <c r="G10" s="170"/>
      <c r="H10" s="170"/>
      <c r="I10" s="232">
        <v>45788</v>
      </c>
      <c r="J10" s="232">
        <v>45977</v>
      </c>
      <c r="K10" s="233" t="s">
        <v>4</v>
      </c>
      <c r="L10" s="234" t="s">
        <v>2245</v>
      </c>
      <c r="M10" s="235">
        <v>11</v>
      </c>
      <c r="N10" s="236">
        <v>10</v>
      </c>
      <c r="O10" s="237" t="s">
        <v>2246</v>
      </c>
      <c r="P10" s="225">
        <f t="shared" si="0"/>
        <v>45789</v>
      </c>
    </row>
    <row r="11" spans="1:16" s="50" customFormat="1" ht="40.200000000000003" customHeight="1">
      <c r="A11" s="230">
        <v>3</v>
      </c>
      <c r="B11" s="230" t="s">
        <v>141</v>
      </c>
      <c r="C11" s="230">
        <v>0</v>
      </c>
      <c r="D11" s="230" t="s">
        <v>112</v>
      </c>
      <c r="E11" s="168" t="s">
        <v>253</v>
      </c>
      <c r="F11" s="231" t="s">
        <v>250</v>
      </c>
      <c r="G11" s="170"/>
      <c r="H11" s="170"/>
      <c r="I11" s="232">
        <v>45788</v>
      </c>
      <c r="J11" s="232">
        <v>45977</v>
      </c>
      <c r="K11" s="233" t="s">
        <v>4</v>
      </c>
      <c r="L11" s="234" t="s">
        <v>2245</v>
      </c>
      <c r="M11" s="235">
        <v>11</v>
      </c>
      <c r="N11" s="236">
        <v>10</v>
      </c>
      <c r="O11" s="237" t="s">
        <v>2246</v>
      </c>
      <c r="P11" s="226">
        <f t="shared" si="0"/>
        <v>45789</v>
      </c>
    </row>
    <row r="12" spans="1:16" s="50" customFormat="1" ht="40.200000000000003" customHeight="1">
      <c r="A12" s="230">
        <v>4</v>
      </c>
      <c r="B12" s="230" t="s">
        <v>142</v>
      </c>
      <c r="C12" s="230">
        <v>0</v>
      </c>
      <c r="D12" s="230" t="s">
        <v>112</v>
      </c>
      <c r="E12" s="168" t="s">
        <v>253</v>
      </c>
      <c r="F12" s="231" t="s">
        <v>251</v>
      </c>
      <c r="G12" s="170"/>
      <c r="H12" s="170"/>
      <c r="I12" s="232">
        <v>45788</v>
      </c>
      <c r="J12" s="232">
        <v>45977</v>
      </c>
      <c r="K12" s="233" t="s">
        <v>4</v>
      </c>
      <c r="L12" s="234" t="s">
        <v>2245</v>
      </c>
      <c r="M12" s="235">
        <v>11</v>
      </c>
      <c r="N12" s="236">
        <v>10</v>
      </c>
      <c r="O12" s="237" t="s">
        <v>2246</v>
      </c>
      <c r="P12" s="226">
        <f t="shared" si="0"/>
        <v>45789</v>
      </c>
    </row>
    <row r="13" spans="1:16" s="50" customFormat="1" ht="40.200000000000003" customHeight="1">
      <c r="A13" s="230">
        <v>5</v>
      </c>
      <c r="B13" s="230" t="s">
        <v>143</v>
      </c>
      <c r="C13" s="230">
        <v>0</v>
      </c>
      <c r="D13" s="230" t="s">
        <v>112</v>
      </c>
      <c r="E13" s="168" t="s">
        <v>3101</v>
      </c>
      <c r="F13" s="231" t="s">
        <v>252</v>
      </c>
      <c r="G13" s="170"/>
      <c r="H13" s="170"/>
      <c r="I13" s="232">
        <v>45788</v>
      </c>
      <c r="J13" s="232">
        <v>45977</v>
      </c>
      <c r="K13" s="233" t="s">
        <v>4</v>
      </c>
      <c r="L13" s="234" t="s">
        <v>2245</v>
      </c>
      <c r="M13" s="235">
        <v>11</v>
      </c>
      <c r="N13" s="236">
        <v>10</v>
      </c>
      <c r="O13" s="237" t="s">
        <v>2246</v>
      </c>
      <c r="P13" s="226">
        <f t="shared" si="0"/>
        <v>45789</v>
      </c>
    </row>
    <row r="14" spans="1:16" s="50" customFormat="1" ht="40.200000000000003" customHeight="1">
      <c r="A14" s="230">
        <v>6</v>
      </c>
      <c r="B14" s="230" t="s">
        <v>144</v>
      </c>
      <c r="C14" s="230">
        <v>0</v>
      </c>
      <c r="D14" s="230" t="s">
        <v>112</v>
      </c>
      <c r="E14" s="168" t="s">
        <v>3101</v>
      </c>
      <c r="F14" s="231" t="s">
        <v>249</v>
      </c>
      <c r="G14" s="170"/>
      <c r="H14" s="170"/>
      <c r="I14" s="232">
        <v>45788</v>
      </c>
      <c r="J14" s="232">
        <v>45977</v>
      </c>
      <c r="K14" s="233" t="s">
        <v>4</v>
      </c>
      <c r="L14" s="234" t="s">
        <v>2245</v>
      </c>
      <c r="M14" s="235">
        <v>11</v>
      </c>
      <c r="N14" s="236">
        <v>10</v>
      </c>
      <c r="O14" s="237" t="s">
        <v>2246</v>
      </c>
      <c r="P14" s="226">
        <f t="shared" si="0"/>
        <v>45789</v>
      </c>
    </row>
    <row r="15" spans="1:16" s="50" customFormat="1" ht="40.200000000000003" customHeight="1">
      <c r="A15" s="230">
        <v>7</v>
      </c>
      <c r="B15" s="230" t="s">
        <v>145</v>
      </c>
      <c r="C15" s="230">
        <v>0</v>
      </c>
      <c r="D15" s="230" t="s">
        <v>112</v>
      </c>
      <c r="E15" s="168" t="s">
        <v>3101</v>
      </c>
      <c r="F15" s="231" t="s">
        <v>250</v>
      </c>
      <c r="G15" s="170"/>
      <c r="H15" s="170"/>
      <c r="I15" s="232">
        <v>45788</v>
      </c>
      <c r="J15" s="232">
        <v>45977</v>
      </c>
      <c r="K15" s="233" t="s">
        <v>4</v>
      </c>
      <c r="L15" s="234" t="s">
        <v>2245</v>
      </c>
      <c r="M15" s="235">
        <v>11</v>
      </c>
      <c r="N15" s="236">
        <v>10</v>
      </c>
      <c r="O15" s="237" t="s">
        <v>2246</v>
      </c>
      <c r="P15" s="226">
        <f t="shared" si="0"/>
        <v>45789</v>
      </c>
    </row>
    <row r="16" spans="1:16" s="50" customFormat="1" ht="40.200000000000003" customHeight="1">
      <c r="A16" s="230">
        <v>8</v>
      </c>
      <c r="B16" s="230" t="s">
        <v>146</v>
      </c>
      <c r="C16" s="230">
        <v>0</v>
      </c>
      <c r="D16" s="230" t="s">
        <v>112</v>
      </c>
      <c r="E16" s="168" t="s">
        <v>3101</v>
      </c>
      <c r="F16" s="231" t="s">
        <v>251</v>
      </c>
      <c r="G16" s="170"/>
      <c r="H16" s="170"/>
      <c r="I16" s="232">
        <v>45788</v>
      </c>
      <c r="J16" s="232">
        <v>45977</v>
      </c>
      <c r="K16" s="233" t="s">
        <v>4</v>
      </c>
      <c r="L16" s="234" t="s">
        <v>2245</v>
      </c>
      <c r="M16" s="235">
        <v>11</v>
      </c>
      <c r="N16" s="236">
        <v>10</v>
      </c>
      <c r="O16" s="237" t="s">
        <v>2246</v>
      </c>
      <c r="P16" s="226">
        <f t="shared" si="0"/>
        <v>45789</v>
      </c>
    </row>
    <row r="17" spans="1:863" s="47" customFormat="1" ht="40.200000000000003" customHeight="1">
      <c r="A17" s="230">
        <v>9</v>
      </c>
      <c r="B17" s="231" t="s">
        <v>147</v>
      </c>
      <c r="C17" s="231">
        <v>0</v>
      </c>
      <c r="D17" s="230" t="s">
        <v>112</v>
      </c>
      <c r="E17" s="168" t="s">
        <v>254</v>
      </c>
      <c r="F17" s="231" t="s">
        <v>252</v>
      </c>
      <c r="G17" s="170"/>
      <c r="H17" s="170"/>
      <c r="I17" s="232">
        <v>45788</v>
      </c>
      <c r="J17" s="238">
        <v>46344</v>
      </c>
      <c r="K17" s="233" t="s">
        <v>4</v>
      </c>
      <c r="L17" s="234" t="s">
        <v>2245</v>
      </c>
      <c r="M17" s="235">
        <v>13</v>
      </c>
      <c r="N17" s="236">
        <v>12</v>
      </c>
      <c r="O17" s="237" t="s">
        <v>2246</v>
      </c>
      <c r="P17" s="227">
        <f t="shared" si="0"/>
        <v>45789</v>
      </c>
    </row>
    <row r="18" spans="1:863" s="50" customFormat="1" ht="40.200000000000003" customHeight="1">
      <c r="A18" s="230">
        <v>10</v>
      </c>
      <c r="B18" s="230" t="s">
        <v>148</v>
      </c>
      <c r="C18" s="230">
        <v>0</v>
      </c>
      <c r="D18" s="230" t="s">
        <v>112</v>
      </c>
      <c r="E18" s="168" t="s">
        <v>254</v>
      </c>
      <c r="F18" s="231" t="s">
        <v>249</v>
      </c>
      <c r="G18" s="170"/>
      <c r="H18" s="170"/>
      <c r="I18" s="232">
        <v>45788</v>
      </c>
      <c r="J18" s="238">
        <v>46344</v>
      </c>
      <c r="K18" s="233" t="s">
        <v>4</v>
      </c>
      <c r="L18" s="234" t="s">
        <v>2245</v>
      </c>
      <c r="M18" s="235">
        <v>13</v>
      </c>
      <c r="N18" s="236">
        <v>12</v>
      </c>
      <c r="O18" s="237" t="s">
        <v>2246</v>
      </c>
      <c r="P18" s="226">
        <f t="shared" si="0"/>
        <v>45789</v>
      </c>
    </row>
    <row r="19" spans="1:863" s="50" customFormat="1" ht="40.200000000000003" customHeight="1">
      <c r="A19" s="230">
        <v>11</v>
      </c>
      <c r="B19" s="230" t="s">
        <v>149</v>
      </c>
      <c r="C19" s="230">
        <v>0</v>
      </c>
      <c r="D19" s="230" t="s">
        <v>112</v>
      </c>
      <c r="E19" s="168" t="s">
        <v>254</v>
      </c>
      <c r="F19" s="231" t="s">
        <v>250</v>
      </c>
      <c r="G19" s="170"/>
      <c r="H19" s="170"/>
      <c r="I19" s="232">
        <v>45788</v>
      </c>
      <c r="J19" s="238">
        <v>46344</v>
      </c>
      <c r="K19" s="233" t="s">
        <v>4</v>
      </c>
      <c r="L19" s="234" t="s">
        <v>2245</v>
      </c>
      <c r="M19" s="235">
        <v>13</v>
      </c>
      <c r="N19" s="236">
        <v>12</v>
      </c>
      <c r="O19" s="237" t="s">
        <v>2246</v>
      </c>
      <c r="P19" s="226">
        <f t="shared" si="0"/>
        <v>45789</v>
      </c>
    </row>
    <row r="20" spans="1:863" s="50" customFormat="1" ht="40.200000000000003" customHeight="1">
      <c r="A20" s="230">
        <v>12</v>
      </c>
      <c r="B20" s="230" t="s">
        <v>150</v>
      </c>
      <c r="C20" s="230">
        <v>0</v>
      </c>
      <c r="D20" s="230" t="s">
        <v>112</v>
      </c>
      <c r="E20" s="168" t="s">
        <v>254</v>
      </c>
      <c r="F20" s="231" t="s">
        <v>251</v>
      </c>
      <c r="G20" s="170"/>
      <c r="H20" s="170"/>
      <c r="I20" s="232">
        <v>45788</v>
      </c>
      <c r="J20" s="238">
        <v>46344</v>
      </c>
      <c r="K20" s="233" t="s">
        <v>4</v>
      </c>
      <c r="L20" s="234" t="s">
        <v>2245</v>
      </c>
      <c r="M20" s="235">
        <v>13</v>
      </c>
      <c r="N20" s="236">
        <v>12</v>
      </c>
      <c r="O20" s="237" t="s">
        <v>2246</v>
      </c>
      <c r="P20" s="226">
        <f t="shared" si="0"/>
        <v>45789</v>
      </c>
    </row>
    <row r="21" spans="1:863" s="50" customFormat="1" ht="40.200000000000003" customHeight="1">
      <c r="A21" s="230">
        <v>13</v>
      </c>
      <c r="B21" s="230" t="s">
        <v>151</v>
      </c>
      <c r="C21" s="230">
        <v>0</v>
      </c>
      <c r="D21" s="230" t="s">
        <v>112</v>
      </c>
      <c r="E21" s="168" t="s">
        <v>255</v>
      </c>
      <c r="F21" s="231" t="s">
        <v>252</v>
      </c>
      <c r="G21" s="170"/>
      <c r="H21" s="170"/>
      <c r="I21" s="232">
        <v>45788</v>
      </c>
      <c r="J21" s="238">
        <v>46344</v>
      </c>
      <c r="K21" s="233" t="s">
        <v>4</v>
      </c>
      <c r="L21" s="234" t="s">
        <v>2245</v>
      </c>
      <c r="M21" s="235">
        <v>13</v>
      </c>
      <c r="N21" s="236">
        <v>12</v>
      </c>
      <c r="O21" s="237" t="s">
        <v>2246</v>
      </c>
      <c r="P21" s="226">
        <f t="shared" si="0"/>
        <v>45789</v>
      </c>
    </row>
    <row r="22" spans="1:863" s="50" customFormat="1" ht="40.200000000000003" customHeight="1">
      <c r="A22" s="230">
        <v>14</v>
      </c>
      <c r="B22" s="230" t="s">
        <v>152</v>
      </c>
      <c r="C22" s="230">
        <v>0</v>
      </c>
      <c r="D22" s="230" t="s">
        <v>112</v>
      </c>
      <c r="E22" s="168" t="s">
        <v>255</v>
      </c>
      <c r="F22" s="231" t="s">
        <v>249</v>
      </c>
      <c r="G22" s="170"/>
      <c r="H22" s="170"/>
      <c r="I22" s="232">
        <v>45788</v>
      </c>
      <c r="J22" s="238">
        <v>46344</v>
      </c>
      <c r="K22" s="233" t="s">
        <v>4</v>
      </c>
      <c r="L22" s="234" t="s">
        <v>2245</v>
      </c>
      <c r="M22" s="235">
        <v>13</v>
      </c>
      <c r="N22" s="236">
        <v>12</v>
      </c>
      <c r="O22" s="237" t="s">
        <v>2246</v>
      </c>
      <c r="P22" s="226">
        <f t="shared" si="0"/>
        <v>45789</v>
      </c>
    </row>
    <row r="23" spans="1:863" s="47" customFormat="1" ht="40.200000000000003" customHeight="1">
      <c r="A23" s="230">
        <v>15</v>
      </c>
      <c r="B23" s="231" t="s">
        <v>153</v>
      </c>
      <c r="C23" s="231">
        <v>0</v>
      </c>
      <c r="D23" s="230" t="s">
        <v>112</v>
      </c>
      <c r="E23" s="168" t="s">
        <v>255</v>
      </c>
      <c r="F23" s="231" t="s">
        <v>250</v>
      </c>
      <c r="G23" s="170"/>
      <c r="H23" s="170"/>
      <c r="I23" s="232">
        <v>45788</v>
      </c>
      <c r="J23" s="238">
        <v>46344</v>
      </c>
      <c r="K23" s="233" t="s">
        <v>4</v>
      </c>
      <c r="L23" s="234" t="s">
        <v>2245</v>
      </c>
      <c r="M23" s="235">
        <v>13</v>
      </c>
      <c r="N23" s="236">
        <v>12</v>
      </c>
      <c r="O23" s="237" t="s">
        <v>2246</v>
      </c>
      <c r="P23" s="227">
        <f t="shared" si="0"/>
        <v>45789</v>
      </c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  <c r="QI23" s="43"/>
      <c r="QJ23" s="43"/>
      <c r="QK23" s="43"/>
      <c r="QL23" s="43"/>
      <c r="QM23" s="43"/>
      <c r="QN23" s="43"/>
      <c r="QO23" s="43"/>
      <c r="QP23" s="43"/>
      <c r="QQ23" s="43"/>
      <c r="QR23" s="43"/>
      <c r="QS23" s="43"/>
      <c r="QT23" s="43"/>
      <c r="QU23" s="43"/>
      <c r="QV23" s="43"/>
      <c r="QW23" s="43"/>
      <c r="QX23" s="43"/>
      <c r="QY23" s="43"/>
      <c r="QZ23" s="43"/>
      <c r="RA23" s="43"/>
      <c r="RB23" s="43"/>
      <c r="RC23" s="43"/>
      <c r="RD23" s="43"/>
      <c r="RE23" s="43"/>
      <c r="RF23" s="43"/>
      <c r="RG23" s="43"/>
      <c r="RH23" s="43"/>
      <c r="RI23" s="43"/>
      <c r="RJ23" s="43"/>
      <c r="RK23" s="43"/>
      <c r="RL23" s="43"/>
      <c r="RM23" s="43"/>
      <c r="RN23" s="43"/>
      <c r="RO23" s="43"/>
      <c r="RP23" s="43"/>
      <c r="RQ23" s="43"/>
      <c r="RR23" s="43"/>
      <c r="RS23" s="43"/>
      <c r="RT23" s="43"/>
      <c r="RU23" s="43"/>
      <c r="RV23" s="43"/>
      <c r="RW23" s="43"/>
      <c r="RX23" s="43"/>
      <c r="RY23" s="43"/>
      <c r="RZ23" s="43"/>
      <c r="SA23" s="43"/>
      <c r="SB23" s="43"/>
      <c r="SC23" s="43"/>
      <c r="SD23" s="43"/>
      <c r="SE23" s="43"/>
      <c r="SF23" s="43"/>
      <c r="SG23" s="43"/>
      <c r="SH23" s="43"/>
      <c r="SI23" s="43"/>
      <c r="SJ23" s="43"/>
      <c r="SK23" s="43"/>
      <c r="SL23" s="43"/>
      <c r="SM23" s="43"/>
      <c r="SN23" s="43"/>
      <c r="SO23" s="43"/>
      <c r="SP23" s="43"/>
      <c r="SQ23" s="43"/>
      <c r="SR23" s="43"/>
      <c r="SS23" s="43"/>
      <c r="ST23" s="43"/>
      <c r="SU23" s="43"/>
      <c r="SV23" s="43"/>
      <c r="SW23" s="43"/>
      <c r="SX23" s="43"/>
      <c r="SY23" s="43"/>
      <c r="SZ23" s="43"/>
      <c r="TA23" s="43"/>
      <c r="TB23" s="43"/>
      <c r="TC23" s="43"/>
      <c r="TD23" s="43"/>
      <c r="TE23" s="43"/>
      <c r="TF23" s="43"/>
      <c r="TG23" s="43"/>
      <c r="TH23" s="43"/>
      <c r="TI23" s="43"/>
      <c r="TJ23" s="43"/>
      <c r="TK23" s="43"/>
      <c r="TL23" s="43"/>
      <c r="TM23" s="43"/>
      <c r="TN23" s="43"/>
      <c r="TO23" s="43"/>
      <c r="TP23" s="43"/>
      <c r="TQ23" s="43"/>
      <c r="TR23" s="43"/>
      <c r="TS23" s="43"/>
      <c r="TT23" s="43"/>
      <c r="TU23" s="43"/>
      <c r="TV23" s="43"/>
      <c r="TW23" s="43"/>
      <c r="TX23" s="43"/>
      <c r="TY23" s="43"/>
      <c r="TZ23" s="43"/>
      <c r="UA23" s="43"/>
      <c r="UB23" s="43"/>
      <c r="UC23" s="43"/>
      <c r="UD23" s="43"/>
      <c r="UE23" s="43"/>
      <c r="UF23" s="43"/>
      <c r="UG23" s="43"/>
      <c r="UH23" s="43"/>
      <c r="UI23" s="43"/>
      <c r="UJ23" s="43"/>
      <c r="UK23" s="43"/>
      <c r="UL23" s="43"/>
      <c r="UM23" s="43"/>
      <c r="UN23" s="43"/>
      <c r="UO23" s="43"/>
      <c r="UP23" s="43"/>
      <c r="UQ23" s="43"/>
      <c r="UR23" s="43"/>
      <c r="US23" s="43"/>
      <c r="UT23" s="43"/>
      <c r="UU23" s="43"/>
      <c r="UV23" s="43"/>
      <c r="UW23" s="43"/>
      <c r="UX23" s="43"/>
      <c r="UY23" s="43"/>
      <c r="UZ23" s="43"/>
      <c r="VA23" s="43"/>
      <c r="VB23" s="43"/>
      <c r="VC23" s="43"/>
      <c r="VD23" s="43"/>
      <c r="VE23" s="43"/>
      <c r="VF23" s="43"/>
      <c r="VG23" s="43"/>
      <c r="VH23" s="43"/>
      <c r="VI23" s="43"/>
      <c r="VJ23" s="43"/>
      <c r="VK23" s="43"/>
      <c r="VL23" s="43"/>
      <c r="VM23" s="43"/>
      <c r="VN23" s="43"/>
      <c r="VO23" s="43"/>
      <c r="VP23" s="43"/>
      <c r="VQ23" s="43"/>
      <c r="VR23" s="43"/>
      <c r="VS23" s="43"/>
      <c r="VT23" s="43"/>
      <c r="VU23" s="43"/>
      <c r="VV23" s="43"/>
      <c r="VW23" s="43"/>
      <c r="VX23" s="43"/>
      <c r="VY23" s="43"/>
      <c r="VZ23" s="43"/>
      <c r="WA23" s="43"/>
      <c r="WB23" s="43"/>
      <c r="WC23" s="43"/>
      <c r="WD23" s="43"/>
      <c r="WE23" s="43"/>
      <c r="WF23" s="43"/>
      <c r="WG23" s="43"/>
      <c r="WH23" s="43"/>
      <c r="WI23" s="43"/>
      <c r="WJ23" s="43"/>
      <c r="WK23" s="43"/>
      <c r="WL23" s="43"/>
      <c r="WM23" s="43"/>
      <c r="WN23" s="43"/>
      <c r="WO23" s="43"/>
      <c r="WP23" s="43"/>
      <c r="WQ23" s="43"/>
      <c r="WR23" s="43"/>
      <c r="WS23" s="43"/>
      <c r="WT23" s="43"/>
      <c r="WU23" s="43"/>
      <c r="WV23" s="43"/>
      <c r="WW23" s="43"/>
      <c r="WX23" s="43"/>
      <c r="WY23" s="43"/>
      <c r="WZ23" s="43"/>
      <c r="XA23" s="43"/>
      <c r="XB23" s="43"/>
      <c r="XC23" s="43"/>
      <c r="XD23" s="43"/>
      <c r="XE23" s="43"/>
      <c r="XF23" s="43"/>
      <c r="XG23" s="43"/>
      <c r="XH23" s="43"/>
      <c r="XI23" s="43"/>
      <c r="XJ23" s="43"/>
      <c r="XK23" s="43"/>
      <c r="XL23" s="43"/>
      <c r="XM23" s="43"/>
      <c r="XN23" s="43"/>
      <c r="XO23" s="43"/>
      <c r="XP23" s="43"/>
      <c r="XQ23" s="43"/>
      <c r="XR23" s="43"/>
      <c r="XS23" s="43"/>
      <c r="XT23" s="43"/>
      <c r="XU23" s="43"/>
      <c r="XV23" s="43"/>
      <c r="XW23" s="43"/>
      <c r="XX23" s="43"/>
      <c r="XY23" s="43"/>
      <c r="XZ23" s="43"/>
      <c r="YA23" s="43"/>
      <c r="YB23" s="43"/>
      <c r="YC23" s="43"/>
      <c r="YD23" s="43"/>
      <c r="YE23" s="43"/>
      <c r="YF23" s="43"/>
      <c r="YG23" s="43"/>
      <c r="YH23" s="43"/>
      <c r="YI23" s="43"/>
      <c r="YJ23" s="43"/>
      <c r="YK23" s="43"/>
      <c r="YL23" s="43"/>
      <c r="YM23" s="43"/>
      <c r="YN23" s="43"/>
      <c r="YO23" s="43"/>
      <c r="YP23" s="43"/>
      <c r="YQ23" s="43"/>
      <c r="YR23" s="43"/>
      <c r="YS23" s="43"/>
      <c r="YT23" s="43"/>
      <c r="YU23" s="43"/>
      <c r="YV23" s="43"/>
      <c r="YW23" s="43"/>
      <c r="YX23" s="43"/>
      <c r="YY23" s="43"/>
      <c r="YZ23" s="43"/>
      <c r="ZA23" s="43"/>
      <c r="ZB23" s="43"/>
      <c r="ZC23" s="43"/>
      <c r="ZD23" s="43"/>
      <c r="ZE23" s="43"/>
      <c r="ZF23" s="43"/>
      <c r="ZG23" s="43"/>
      <c r="ZH23" s="43"/>
      <c r="ZI23" s="43"/>
      <c r="ZJ23" s="43"/>
      <c r="ZK23" s="43"/>
      <c r="ZL23" s="43"/>
      <c r="ZM23" s="43"/>
      <c r="ZN23" s="43"/>
      <c r="ZO23" s="43"/>
      <c r="ZP23" s="43"/>
      <c r="ZQ23" s="43"/>
      <c r="ZR23" s="43"/>
      <c r="ZS23" s="43"/>
      <c r="ZT23" s="43"/>
      <c r="ZU23" s="43"/>
      <c r="ZV23" s="43"/>
      <c r="ZW23" s="43"/>
      <c r="ZX23" s="43"/>
      <c r="ZY23" s="43"/>
      <c r="ZZ23" s="43"/>
      <c r="AAA23" s="43"/>
      <c r="AAB23" s="43"/>
      <c r="AAC23" s="43"/>
      <c r="AAD23" s="43"/>
      <c r="AAE23" s="43"/>
      <c r="AAF23" s="43"/>
      <c r="AAG23" s="43"/>
      <c r="AAH23" s="43"/>
      <c r="AAI23" s="43"/>
      <c r="AAJ23" s="43"/>
      <c r="AAK23" s="43"/>
      <c r="AAL23" s="43"/>
      <c r="AAM23" s="43"/>
      <c r="AAN23" s="43"/>
      <c r="AAO23" s="43"/>
      <c r="AAP23" s="43"/>
      <c r="AAQ23" s="43"/>
      <c r="AAR23" s="43"/>
      <c r="AAS23" s="43"/>
      <c r="AAT23" s="43"/>
      <c r="AAU23" s="43"/>
      <c r="AAV23" s="43"/>
      <c r="AAW23" s="43"/>
      <c r="AAX23" s="43"/>
      <c r="AAY23" s="43"/>
      <c r="AAZ23" s="43"/>
      <c r="ABA23" s="43"/>
      <c r="ABB23" s="43"/>
      <c r="ABC23" s="43"/>
      <c r="ABD23" s="43"/>
      <c r="ABE23" s="43"/>
      <c r="ABF23" s="43"/>
      <c r="ABG23" s="43"/>
      <c r="ABH23" s="43"/>
      <c r="ABI23" s="43"/>
      <c r="ABJ23" s="43"/>
      <c r="ABK23" s="43"/>
      <c r="ABL23" s="43"/>
      <c r="ABM23" s="43"/>
      <c r="ABN23" s="43"/>
      <c r="ABO23" s="43"/>
      <c r="ABP23" s="43"/>
      <c r="ABQ23" s="43"/>
      <c r="ABR23" s="43"/>
      <c r="ABS23" s="43"/>
      <c r="ABT23" s="43"/>
      <c r="ABU23" s="43"/>
      <c r="ABV23" s="43"/>
      <c r="ABW23" s="43"/>
      <c r="ABX23" s="43"/>
      <c r="ABY23" s="43"/>
      <c r="ABZ23" s="43"/>
      <c r="ACA23" s="43"/>
      <c r="ACB23" s="43"/>
      <c r="ACC23" s="43"/>
      <c r="ACD23" s="43"/>
      <c r="ACE23" s="43"/>
      <c r="ACF23" s="43"/>
      <c r="ACG23" s="43"/>
      <c r="ACH23" s="43"/>
      <c r="ACI23" s="43"/>
      <c r="ACJ23" s="43"/>
      <c r="ACK23" s="43"/>
      <c r="ACL23" s="43"/>
      <c r="ACM23" s="43"/>
      <c r="ACN23" s="43"/>
      <c r="ACO23" s="43"/>
      <c r="ACP23" s="43"/>
      <c r="ACQ23" s="43"/>
      <c r="ACR23" s="43"/>
      <c r="ACS23" s="43"/>
      <c r="ACT23" s="43"/>
      <c r="ACU23" s="43"/>
      <c r="ACV23" s="43"/>
      <c r="ACW23" s="43"/>
      <c r="ACX23" s="43"/>
      <c r="ACY23" s="43"/>
      <c r="ACZ23" s="43"/>
      <c r="ADA23" s="43"/>
      <c r="ADB23" s="43"/>
      <c r="ADC23" s="43"/>
      <c r="ADD23" s="43"/>
      <c r="ADE23" s="43"/>
      <c r="ADF23" s="43"/>
      <c r="ADG23" s="43"/>
      <c r="ADH23" s="43"/>
      <c r="ADI23" s="43"/>
      <c r="ADJ23" s="43"/>
      <c r="ADK23" s="43"/>
      <c r="ADL23" s="43"/>
      <c r="ADM23" s="43"/>
      <c r="ADN23" s="43"/>
      <c r="ADO23" s="43"/>
      <c r="ADP23" s="43"/>
      <c r="ADQ23" s="43"/>
      <c r="ADR23" s="43"/>
      <c r="ADS23" s="43"/>
      <c r="ADT23" s="43"/>
      <c r="ADU23" s="43"/>
      <c r="ADV23" s="43"/>
      <c r="ADW23" s="43"/>
      <c r="ADX23" s="43"/>
      <c r="ADY23" s="43"/>
      <c r="ADZ23" s="43"/>
      <c r="AEA23" s="43"/>
      <c r="AEB23" s="43"/>
      <c r="AEC23" s="43"/>
      <c r="AED23" s="43"/>
      <c r="AEE23" s="43"/>
      <c r="AEF23" s="43"/>
      <c r="AEG23" s="43"/>
      <c r="AEH23" s="43"/>
      <c r="AEI23" s="43"/>
      <c r="AEJ23" s="43"/>
      <c r="AEK23" s="43"/>
      <c r="AEL23" s="43"/>
      <c r="AEM23" s="43"/>
      <c r="AEN23" s="43"/>
      <c r="AEO23" s="43"/>
      <c r="AEP23" s="43"/>
      <c r="AEQ23" s="43"/>
      <c r="AER23" s="43"/>
      <c r="AES23" s="43"/>
      <c r="AET23" s="43"/>
      <c r="AEU23" s="43"/>
      <c r="AEV23" s="43"/>
      <c r="AEW23" s="43"/>
      <c r="AEX23" s="43"/>
      <c r="AEY23" s="43"/>
      <c r="AEZ23" s="43"/>
      <c r="AFA23" s="43"/>
      <c r="AFB23" s="43"/>
      <c r="AFC23" s="43"/>
      <c r="AFD23" s="43"/>
      <c r="AFE23" s="43"/>
      <c r="AFF23" s="43"/>
      <c r="AFG23" s="43"/>
      <c r="AFH23" s="43"/>
      <c r="AFI23" s="43"/>
      <c r="AFJ23" s="43"/>
      <c r="AFK23" s="43"/>
      <c r="AFL23" s="43"/>
      <c r="AFM23" s="43"/>
      <c r="AFN23" s="43"/>
      <c r="AFO23" s="43"/>
      <c r="AFP23" s="43"/>
      <c r="AFQ23" s="43"/>
      <c r="AFR23" s="43"/>
      <c r="AFS23" s="43"/>
      <c r="AFT23" s="43"/>
      <c r="AFU23" s="43"/>
      <c r="AFV23" s="43"/>
      <c r="AFW23" s="43"/>
      <c r="AFX23" s="43"/>
      <c r="AFY23" s="43"/>
      <c r="AFZ23" s="43"/>
      <c r="AGA23" s="43"/>
      <c r="AGB23" s="43"/>
      <c r="AGC23" s="43"/>
      <c r="AGD23" s="43"/>
      <c r="AGE23" s="43"/>
    </row>
    <row r="24" spans="1:863" s="47" customFormat="1" ht="40.200000000000003" customHeight="1">
      <c r="A24" s="230">
        <v>16</v>
      </c>
      <c r="B24" s="231" t="s">
        <v>154</v>
      </c>
      <c r="C24" s="231">
        <v>0</v>
      </c>
      <c r="D24" s="230" t="s">
        <v>112</v>
      </c>
      <c r="E24" s="168" t="s">
        <v>255</v>
      </c>
      <c r="F24" s="231" t="s">
        <v>251</v>
      </c>
      <c r="G24" s="170"/>
      <c r="H24" s="170"/>
      <c r="I24" s="232">
        <v>45788</v>
      </c>
      <c r="J24" s="238">
        <v>46344</v>
      </c>
      <c r="K24" s="233" t="s">
        <v>4</v>
      </c>
      <c r="L24" s="234" t="s">
        <v>2245</v>
      </c>
      <c r="M24" s="235">
        <v>13</v>
      </c>
      <c r="N24" s="236">
        <v>12</v>
      </c>
      <c r="O24" s="237" t="s">
        <v>2246</v>
      </c>
      <c r="P24" s="227">
        <f t="shared" si="0"/>
        <v>45789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  <c r="QI24" s="43"/>
      <c r="QJ24" s="43"/>
      <c r="QK24" s="43"/>
      <c r="QL24" s="43"/>
      <c r="QM24" s="43"/>
      <c r="QN24" s="43"/>
      <c r="QO24" s="43"/>
      <c r="QP24" s="43"/>
      <c r="QQ24" s="43"/>
      <c r="QR24" s="43"/>
      <c r="QS24" s="43"/>
      <c r="QT24" s="43"/>
      <c r="QU24" s="43"/>
      <c r="QV24" s="43"/>
      <c r="QW24" s="43"/>
      <c r="QX24" s="43"/>
      <c r="QY24" s="43"/>
      <c r="QZ24" s="43"/>
      <c r="RA24" s="43"/>
      <c r="RB24" s="43"/>
      <c r="RC24" s="43"/>
      <c r="RD24" s="43"/>
      <c r="RE24" s="43"/>
      <c r="RF24" s="43"/>
      <c r="RG24" s="43"/>
      <c r="RH24" s="43"/>
      <c r="RI24" s="43"/>
      <c r="RJ24" s="43"/>
      <c r="RK24" s="43"/>
      <c r="RL24" s="43"/>
      <c r="RM24" s="43"/>
      <c r="RN24" s="43"/>
      <c r="RO24" s="43"/>
      <c r="RP24" s="43"/>
      <c r="RQ24" s="43"/>
      <c r="RR24" s="43"/>
      <c r="RS24" s="43"/>
      <c r="RT24" s="43"/>
      <c r="RU24" s="43"/>
      <c r="RV24" s="43"/>
      <c r="RW24" s="43"/>
      <c r="RX24" s="43"/>
      <c r="RY24" s="43"/>
      <c r="RZ24" s="43"/>
      <c r="SA24" s="43"/>
      <c r="SB24" s="43"/>
      <c r="SC24" s="43"/>
      <c r="SD24" s="43"/>
      <c r="SE24" s="43"/>
      <c r="SF24" s="43"/>
      <c r="SG24" s="43"/>
      <c r="SH24" s="43"/>
      <c r="SI24" s="43"/>
      <c r="SJ24" s="43"/>
      <c r="SK24" s="43"/>
      <c r="SL24" s="43"/>
      <c r="SM24" s="43"/>
      <c r="SN24" s="43"/>
      <c r="SO24" s="43"/>
      <c r="SP24" s="43"/>
      <c r="SQ24" s="43"/>
      <c r="SR24" s="43"/>
      <c r="SS24" s="43"/>
      <c r="ST24" s="43"/>
      <c r="SU24" s="43"/>
      <c r="SV24" s="43"/>
      <c r="SW24" s="43"/>
      <c r="SX24" s="43"/>
      <c r="SY24" s="43"/>
      <c r="SZ24" s="43"/>
      <c r="TA24" s="43"/>
      <c r="TB24" s="43"/>
      <c r="TC24" s="43"/>
      <c r="TD24" s="43"/>
      <c r="TE24" s="43"/>
      <c r="TF24" s="43"/>
      <c r="TG24" s="43"/>
      <c r="TH24" s="43"/>
      <c r="TI24" s="43"/>
      <c r="TJ24" s="43"/>
      <c r="TK24" s="43"/>
      <c r="TL24" s="43"/>
      <c r="TM24" s="43"/>
      <c r="TN24" s="43"/>
      <c r="TO24" s="43"/>
      <c r="TP24" s="43"/>
      <c r="TQ24" s="43"/>
      <c r="TR24" s="43"/>
      <c r="TS24" s="43"/>
      <c r="TT24" s="43"/>
      <c r="TU24" s="43"/>
      <c r="TV24" s="43"/>
      <c r="TW24" s="43"/>
      <c r="TX24" s="43"/>
      <c r="TY24" s="43"/>
      <c r="TZ24" s="43"/>
      <c r="UA24" s="43"/>
      <c r="UB24" s="43"/>
      <c r="UC24" s="43"/>
      <c r="UD24" s="43"/>
      <c r="UE24" s="43"/>
      <c r="UF24" s="43"/>
      <c r="UG24" s="43"/>
      <c r="UH24" s="43"/>
      <c r="UI24" s="43"/>
      <c r="UJ24" s="43"/>
      <c r="UK24" s="43"/>
      <c r="UL24" s="43"/>
      <c r="UM24" s="43"/>
      <c r="UN24" s="43"/>
      <c r="UO24" s="43"/>
      <c r="UP24" s="43"/>
      <c r="UQ24" s="43"/>
      <c r="UR24" s="43"/>
      <c r="US24" s="43"/>
      <c r="UT24" s="43"/>
      <c r="UU24" s="43"/>
      <c r="UV24" s="43"/>
      <c r="UW24" s="43"/>
      <c r="UX24" s="43"/>
      <c r="UY24" s="43"/>
      <c r="UZ24" s="43"/>
      <c r="VA24" s="43"/>
      <c r="VB24" s="43"/>
      <c r="VC24" s="43"/>
      <c r="VD24" s="43"/>
      <c r="VE24" s="43"/>
      <c r="VF24" s="43"/>
      <c r="VG24" s="43"/>
      <c r="VH24" s="43"/>
      <c r="VI24" s="43"/>
      <c r="VJ24" s="43"/>
      <c r="VK24" s="43"/>
      <c r="VL24" s="43"/>
      <c r="VM24" s="43"/>
      <c r="VN24" s="43"/>
      <c r="VO24" s="43"/>
      <c r="VP24" s="43"/>
      <c r="VQ24" s="43"/>
      <c r="VR24" s="43"/>
      <c r="VS24" s="43"/>
      <c r="VT24" s="43"/>
      <c r="VU24" s="43"/>
      <c r="VV24" s="43"/>
      <c r="VW24" s="43"/>
      <c r="VX24" s="43"/>
      <c r="VY24" s="43"/>
      <c r="VZ24" s="43"/>
      <c r="WA24" s="43"/>
      <c r="WB24" s="43"/>
      <c r="WC24" s="43"/>
      <c r="WD24" s="43"/>
      <c r="WE24" s="43"/>
      <c r="WF24" s="43"/>
      <c r="WG24" s="43"/>
      <c r="WH24" s="43"/>
      <c r="WI24" s="43"/>
      <c r="WJ24" s="43"/>
      <c r="WK24" s="43"/>
      <c r="WL24" s="43"/>
      <c r="WM24" s="43"/>
      <c r="WN24" s="43"/>
      <c r="WO24" s="43"/>
      <c r="WP24" s="43"/>
      <c r="WQ24" s="43"/>
      <c r="WR24" s="43"/>
      <c r="WS24" s="43"/>
      <c r="WT24" s="43"/>
      <c r="WU24" s="43"/>
      <c r="WV24" s="43"/>
      <c r="WW24" s="43"/>
      <c r="WX24" s="43"/>
      <c r="WY24" s="43"/>
      <c r="WZ24" s="43"/>
      <c r="XA24" s="43"/>
      <c r="XB24" s="43"/>
      <c r="XC24" s="43"/>
      <c r="XD24" s="43"/>
      <c r="XE24" s="43"/>
      <c r="XF24" s="43"/>
      <c r="XG24" s="43"/>
      <c r="XH24" s="43"/>
      <c r="XI24" s="43"/>
      <c r="XJ24" s="43"/>
      <c r="XK24" s="43"/>
      <c r="XL24" s="43"/>
      <c r="XM24" s="43"/>
      <c r="XN24" s="43"/>
      <c r="XO24" s="43"/>
      <c r="XP24" s="43"/>
      <c r="XQ24" s="43"/>
      <c r="XR24" s="43"/>
      <c r="XS24" s="43"/>
      <c r="XT24" s="43"/>
      <c r="XU24" s="43"/>
      <c r="XV24" s="43"/>
      <c r="XW24" s="43"/>
      <c r="XX24" s="43"/>
      <c r="XY24" s="43"/>
      <c r="XZ24" s="43"/>
      <c r="YA24" s="43"/>
      <c r="YB24" s="43"/>
      <c r="YC24" s="43"/>
      <c r="YD24" s="43"/>
      <c r="YE24" s="43"/>
      <c r="YF24" s="43"/>
      <c r="YG24" s="43"/>
      <c r="YH24" s="43"/>
      <c r="YI24" s="43"/>
      <c r="YJ24" s="43"/>
      <c r="YK24" s="43"/>
      <c r="YL24" s="43"/>
      <c r="YM24" s="43"/>
      <c r="YN24" s="43"/>
      <c r="YO24" s="43"/>
      <c r="YP24" s="43"/>
      <c r="YQ24" s="43"/>
      <c r="YR24" s="43"/>
      <c r="YS24" s="43"/>
      <c r="YT24" s="43"/>
      <c r="YU24" s="43"/>
      <c r="YV24" s="43"/>
      <c r="YW24" s="43"/>
      <c r="YX24" s="43"/>
      <c r="YY24" s="43"/>
      <c r="YZ24" s="43"/>
      <c r="ZA24" s="43"/>
      <c r="ZB24" s="43"/>
      <c r="ZC24" s="43"/>
      <c r="ZD24" s="43"/>
      <c r="ZE24" s="43"/>
      <c r="ZF24" s="43"/>
      <c r="ZG24" s="43"/>
      <c r="ZH24" s="43"/>
      <c r="ZI24" s="43"/>
      <c r="ZJ24" s="43"/>
      <c r="ZK24" s="43"/>
      <c r="ZL24" s="43"/>
      <c r="ZM24" s="43"/>
      <c r="ZN24" s="43"/>
      <c r="ZO24" s="43"/>
      <c r="ZP24" s="43"/>
      <c r="ZQ24" s="43"/>
      <c r="ZR24" s="43"/>
      <c r="ZS24" s="43"/>
      <c r="ZT24" s="43"/>
      <c r="ZU24" s="43"/>
      <c r="ZV24" s="43"/>
      <c r="ZW24" s="43"/>
      <c r="ZX24" s="43"/>
      <c r="ZY24" s="43"/>
      <c r="ZZ24" s="43"/>
      <c r="AAA24" s="43"/>
      <c r="AAB24" s="43"/>
      <c r="AAC24" s="43"/>
      <c r="AAD24" s="43"/>
      <c r="AAE24" s="43"/>
      <c r="AAF24" s="43"/>
      <c r="AAG24" s="43"/>
      <c r="AAH24" s="43"/>
      <c r="AAI24" s="43"/>
      <c r="AAJ24" s="43"/>
      <c r="AAK24" s="43"/>
      <c r="AAL24" s="43"/>
      <c r="AAM24" s="43"/>
      <c r="AAN24" s="43"/>
      <c r="AAO24" s="43"/>
      <c r="AAP24" s="43"/>
      <c r="AAQ24" s="43"/>
      <c r="AAR24" s="43"/>
      <c r="AAS24" s="43"/>
      <c r="AAT24" s="43"/>
      <c r="AAU24" s="43"/>
      <c r="AAV24" s="43"/>
      <c r="AAW24" s="43"/>
      <c r="AAX24" s="43"/>
      <c r="AAY24" s="43"/>
      <c r="AAZ24" s="43"/>
      <c r="ABA24" s="43"/>
      <c r="ABB24" s="43"/>
      <c r="ABC24" s="43"/>
      <c r="ABD24" s="43"/>
      <c r="ABE24" s="43"/>
      <c r="ABF24" s="43"/>
      <c r="ABG24" s="43"/>
      <c r="ABH24" s="43"/>
      <c r="ABI24" s="43"/>
      <c r="ABJ24" s="43"/>
      <c r="ABK24" s="43"/>
      <c r="ABL24" s="43"/>
      <c r="ABM24" s="43"/>
      <c r="ABN24" s="43"/>
      <c r="ABO24" s="43"/>
      <c r="ABP24" s="43"/>
      <c r="ABQ24" s="43"/>
      <c r="ABR24" s="43"/>
      <c r="ABS24" s="43"/>
      <c r="ABT24" s="43"/>
      <c r="ABU24" s="43"/>
      <c r="ABV24" s="43"/>
      <c r="ABW24" s="43"/>
      <c r="ABX24" s="43"/>
      <c r="ABY24" s="43"/>
      <c r="ABZ24" s="43"/>
      <c r="ACA24" s="43"/>
      <c r="ACB24" s="43"/>
      <c r="ACC24" s="43"/>
      <c r="ACD24" s="43"/>
      <c r="ACE24" s="43"/>
      <c r="ACF24" s="43"/>
      <c r="ACG24" s="43"/>
      <c r="ACH24" s="43"/>
      <c r="ACI24" s="43"/>
      <c r="ACJ24" s="43"/>
      <c r="ACK24" s="43"/>
      <c r="ACL24" s="43"/>
      <c r="ACM24" s="43"/>
      <c r="ACN24" s="43"/>
      <c r="ACO24" s="43"/>
      <c r="ACP24" s="43"/>
      <c r="ACQ24" s="43"/>
      <c r="ACR24" s="43"/>
      <c r="ACS24" s="43"/>
      <c r="ACT24" s="43"/>
      <c r="ACU24" s="43"/>
      <c r="ACV24" s="43"/>
      <c r="ACW24" s="43"/>
      <c r="ACX24" s="43"/>
      <c r="ACY24" s="43"/>
      <c r="ACZ24" s="43"/>
      <c r="ADA24" s="43"/>
      <c r="ADB24" s="43"/>
      <c r="ADC24" s="43"/>
      <c r="ADD24" s="43"/>
      <c r="ADE24" s="43"/>
      <c r="ADF24" s="43"/>
      <c r="ADG24" s="43"/>
      <c r="ADH24" s="43"/>
      <c r="ADI24" s="43"/>
      <c r="ADJ24" s="43"/>
      <c r="ADK24" s="43"/>
      <c r="ADL24" s="43"/>
      <c r="ADM24" s="43"/>
      <c r="ADN24" s="43"/>
      <c r="ADO24" s="43"/>
      <c r="ADP24" s="43"/>
      <c r="ADQ24" s="43"/>
      <c r="ADR24" s="43"/>
      <c r="ADS24" s="43"/>
      <c r="ADT24" s="43"/>
      <c r="ADU24" s="43"/>
      <c r="ADV24" s="43"/>
      <c r="ADW24" s="43"/>
      <c r="ADX24" s="43"/>
      <c r="ADY24" s="43"/>
      <c r="ADZ24" s="43"/>
      <c r="AEA24" s="43"/>
      <c r="AEB24" s="43"/>
      <c r="AEC24" s="43"/>
      <c r="AED24" s="43"/>
      <c r="AEE24" s="43"/>
      <c r="AEF24" s="43"/>
      <c r="AEG24" s="43"/>
      <c r="AEH24" s="43"/>
      <c r="AEI24" s="43"/>
      <c r="AEJ24" s="43"/>
      <c r="AEK24" s="43"/>
      <c r="AEL24" s="43"/>
      <c r="AEM24" s="43"/>
      <c r="AEN24" s="43"/>
      <c r="AEO24" s="43"/>
      <c r="AEP24" s="43"/>
      <c r="AEQ24" s="43"/>
      <c r="AER24" s="43"/>
      <c r="AES24" s="43"/>
      <c r="AET24" s="43"/>
      <c r="AEU24" s="43"/>
      <c r="AEV24" s="43"/>
      <c r="AEW24" s="43"/>
      <c r="AEX24" s="43"/>
      <c r="AEY24" s="43"/>
      <c r="AEZ24" s="43"/>
      <c r="AFA24" s="43"/>
      <c r="AFB24" s="43"/>
      <c r="AFC24" s="43"/>
      <c r="AFD24" s="43"/>
      <c r="AFE24" s="43"/>
      <c r="AFF24" s="43"/>
      <c r="AFG24" s="43"/>
      <c r="AFH24" s="43"/>
      <c r="AFI24" s="43"/>
      <c r="AFJ24" s="43"/>
      <c r="AFK24" s="43"/>
      <c r="AFL24" s="43"/>
      <c r="AFM24" s="43"/>
      <c r="AFN24" s="43"/>
      <c r="AFO24" s="43"/>
      <c r="AFP24" s="43"/>
      <c r="AFQ24" s="43"/>
      <c r="AFR24" s="43"/>
      <c r="AFS24" s="43"/>
      <c r="AFT24" s="43"/>
      <c r="AFU24" s="43"/>
      <c r="AFV24" s="43"/>
      <c r="AFW24" s="43"/>
      <c r="AFX24" s="43"/>
      <c r="AFY24" s="43"/>
      <c r="AFZ24" s="43"/>
      <c r="AGA24" s="43"/>
      <c r="AGB24" s="43"/>
      <c r="AGC24" s="43"/>
      <c r="AGD24" s="43"/>
      <c r="AGE24" s="43"/>
    </row>
    <row r="25" spans="1:863" s="47" customFormat="1" ht="40.200000000000003" customHeight="1">
      <c r="A25" s="230">
        <v>17</v>
      </c>
      <c r="B25" s="231" t="s">
        <v>155</v>
      </c>
      <c r="C25" s="231">
        <v>0</v>
      </c>
      <c r="D25" s="230" t="s">
        <v>112</v>
      </c>
      <c r="E25" s="168" t="s">
        <v>256</v>
      </c>
      <c r="F25" s="231" t="s">
        <v>252</v>
      </c>
      <c r="G25" s="170"/>
      <c r="H25" s="170"/>
      <c r="I25" s="232">
        <v>45788</v>
      </c>
      <c r="J25" s="238">
        <v>46344</v>
      </c>
      <c r="K25" s="233" t="s">
        <v>4</v>
      </c>
      <c r="L25" s="234" t="s">
        <v>2245</v>
      </c>
      <c r="M25" s="235">
        <v>13</v>
      </c>
      <c r="N25" s="236">
        <v>12</v>
      </c>
      <c r="O25" s="237" t="s">
        <v>2246</v>
      </c>
      <c r="P25" s="227">
        <f t="shared" si="0"/>
        <v>45789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  <c r="QI25" s="43"/>
      <c r="QJ25" s="43"/>
      <c r="QK25" s="43"/>
      <c r="QL25" s="43"/>
      <c r="QM25" s="43"/>
      <c r="QN25" s="43"/>
      <c r="QO25" s="43"/>
      <c r="QP25" s="43"/>
      <c r="QQ25" s="43"/>
      <c r="QR25" s="43"/>
      <c r="QS25" s="43"/>
      <c r="QT25" s="43"/>
      <c r="QU25" s="43"/>
      <c r="QV25" s="43"/>
      <c r="QW25" s="43"/>
      <c r="QX25" s="43"/>
      <c r="QY25" s="43"/>
      <c r="QZ25" s="43"/>
      <c r="RA25" s="43"/>
      <c r="RB25" s="43"/>
      <c r="RC25" s="43"/>
      <c r="RD25" s="43"/>
      <c r="RE25" s="43"/>
      <c r="RF25" s="43"/>
      <c r="RG25" s="43"/>
      <c r="RH25" s="43"/>
      <c r="RI25" s="43"/>
      <c r="RJ25" s="43"/>
      <c r="RK25" s="43"/>
      <c r="RL25" s="43"/>
      <c r="RM25" s="43"/>
      <c r="RN25" s="43"/>
      <c r="RO25" s="43"/>
      <c r="RP25" s="43"/>
      <c r="RQ25" s="43"/>
      <c r="RR25" s="43"/>
      <c r="RS25" s="43"/>
      <c r="RT25" s="43"/>
      <c r="RU25" s="43"/>
      <c r="RV25" s="43"/>
      <c r="RW25" s="43"/>
      <c r="RX25" s="43"/>
      <c r="RY25" s="43"/>
      <c r="RZ25" s="43"/>
      <c r="SA25" s="43"/>
      <c r="SB25" s="43"/>
      <c r="SC25" s="43"/>
      <c r="SD25" s="43"/>
      <c r="SE25" s="43"/>
      <c r="SF25" s="43"/>
      <c r="SG25" s="43"/>
      <c r="SH25" s="43"/>
      <c r="SI25" s="43"/>
      <c r="SJ25" s="43"/>
      <c r="SK25" s="43"/>
      <c r="SL25" s="43"/>
      <c r="SM25" s="43"/>
      <c r="SN25" s="43"/>
      <c r="SO25" s="43"/>
      <c r="SP25" s="43"/>
      <c r="SQ25" s="43"/>
      <c r="SR25" s="43"/>
      <c r="SS25" s="43"/>
      <c r="ST25" s="43"/>
      <c r="SU25" s="43"/>
      <c r="SV25" s="43"/>
      <c r="SW25" s="43"/>
      <c r="SX25" s="43"/>
      <c r="SY25" s="43"/>
      <c r="SZ25" s="43"/>
      <c r="TA25" s="43"/>
      <c r="TB25" s="43"/>
      <c r="TC25" s="43"/>
      <c r="TD25" s="43"/>
      <c r="TE25" s="43"/>
      <c r="TF25" s="43"/>
      <c r="TG25" s="43"/>
      <c r="TH25" s="43"/>
      <c r="TI25" s="43"/>
      <c r="TJ25" s="43"/>
      <c r="TK25" s="43"/>
      <c r="TL25" s="43"/>
      <c r="TM25" s="43"/>
      <c r="TN25" s="43"/>
      <c r="TO25" s="43"/>
      <c r="TP25" s="43"/>
      <c r="TQ25" s="43"/>
      <c r="TR25" s="43"/>
      <c r="TS25" s="43"/>
      <c r="TT25" s="43"/>
      <c r="TU25" s="43"/>
      <c r="TV25" s="43"/>
      <c r="TW25" s="43"/>
      <c r="TX25" s="43"/>
      <c r="TY25" s="43"/>
      <c r="TZ25" s="43"/>
      <c r="UA25" s="43"/>
      <c r="UB25" s="43"/>
      <c r="UC25" s="43"/>
      <c r="UD25" s="43"/>
      <c r="UE25" s="43"/>
      <c r="UF25" s="43"/>
      <c r="UG25" s="43"/>
      <c r="UH25" s="43"/>
      <c r="UI25" s="43"/>
      <c r="UJ25" s="43"/>
      <c r="UK25" s="43"/>
      <c r="UL25" s="43"/>
      <c r="UM25" s="43"/>
      <c r="UN25" s="43"/>
      <c r="UO25" s="43"/>
      <c r="UP25" s="43"/>
      <c r="UQ25" s="43"/>
      <c r="UR25" s="43"/>
      <c r="US25" s="43"/>
      <c r="UT25" s="43"/>
      <c r="UU25" s="43"/>
      <c r="UV25" s="43"/>
      <c r="UW25" s="43"/>
      <c r="UX25" s="43"/>
      <c r="UY25" s="43"/>
      <c r="UZ25" s="43"/>
      <c r="VA25" s="43"/>
      <c r="VB25" s="43"/>
      <c r="VC25" s="43"/>
      <c r="VD25" s="43"/>
      <c r="VE25" s="43"/>
      <c r="VF25" s="43"/>
      <c r="VG25" s="43"/>
      <c r="VH25" s="43"/>
      <c r="VI25" s="43"/>
      <c r="VJ25" s="43"/>
      <c r="VK25" s="43"/>
      <c r="VL25" s="43"/>
      <c r="VM25" s="43"/>
      <c r="VN25" s="43"/>
      <c r="VO25" s="43"/>
      <c r="VP25" s="43"/>
      <c r="VQ25" s="43"/>
      <c r="VR25" s="43"/>
      <c r="VS25" s="43"/>
      <c r="VT25" s="43"/>
      <c r="VU25" s="43"/>
      <c r="VV25" s="43"/>
      <c r="VW25" s="43"/>
      <c r="VX25" s="43"/>
      <c r="VY25" s="43"/>
      <c r="VZ25" s="43"/>
      <c r="WA25" s="43"/>
      <c r="WB25" s="43"/>
      <c r="WC25" s="43"/>
      <c r="WD25" s="43"/>
      <c r="WE25" s="43"/>
      <c r="WF25" s="43"/>
      <c r="WG25" s="43"/>
      <c r="WH25" s="43"/>
      <c r="WI25" s="43"/>
      <c r="WJ25" s="43"/>
      <c r="WK25" s="43"/>
      <c r="WL25" s="43"/>
      <c r="WM25" s="43"/>
      <c r="WN25" s="43"/>
      <c r="WO25" s="43"/>
      <c r="WP25" s="43"/>
      <c r="WQ25" s="43"/>
      <c r="WR25" s="43"/>
      <c r="WS25" s="43"/>
      <c r="WT25" s="43"/>
      <c r="WU25" s="43"/>
      <c r="WV25" s="43"/>
      <c r="WW25" s="43"/>
      <c r="WX25" s="43"/>
      <c r="WY25" s="43"/>
      <c r="WZ25" s="43"/>
      <c r="XA25" s="43"/>
      <c r="XB25" s="43"/>
      <c r="XC25" s="43"/>
      <c r="XD25" s="43"/>
      <c r="XE25" s="43"/>
      <c r="XF25" s="43"/>
      <c r="XG25" s="43"/>
      <c r="XH25" s="43"/>
      <c r="XI25" s="43"/>
      <c r="XJ25" s="43"/>
      <c r="XK25" s="43"/>
      <c r="XL25" s="43"/>
      <c r="XM25" s="43"/>
      <c r="XN25" s="43"/>
      <c r="XO25" s="43"/>
      <c r="XP25" s="43"/>
      <c r="XQ25" s="43"/>
      <c r="XR25" s="43"/>
      <c r="XS25" s="43"/>
      <c r="XT25" s="43"/>
      <c r="XU25" s="43"/>
      <c r="XV25" s="43"/>
      <c r="XW25" s="43"/>
      <c r="XX25" s="43"/>
      <c r="XY25" s="43"/>
      <c r="XZ25" s="43"/>
      <c r="YA25" s="43"/>
      <c r="YB25" s="43"/>
      <c r="YC25" s="43"/>
      <c r="YD25" s="43"/>
      <c r="YE25" s="43"/>
      <c r="YF25" s="43"/>
      <c r="YG25" s="43"/>
      <c r="YH25" s="43"/>
      <c r="YI25" s="43"/>
      <c r="YJ25" s="43"/>
      <c r="YK25" s="43"/>
      <c r="YL25" s="43"/>
      <c r="YM25" s="43"/>
      <c r="YN25" s="43"/>
      <c r="YO25" s="43"/>
      <c r="YP25" s="43"/>
      <c r="YQ25" s="43"/>
      <c r="YR25" s="43"/>
      <c r="YS25" s="43"/>
      <c r="YT25" s="43"/>
      <c r="YU25" s="43"/>
      <c r="YV25" s="43"/>
      <c r="YW25" s="43"/>
      <c r="YX25" s="43"/>
      <c r="YY25" s="43"/>
      <c r="YZ25" s="43"/>
      <c r="ZA25" s="43"/>
      <c r="ZB25" s="43"/>
      <c r="ZC25" s="43"/>
      <c r="ZD25" s="43"/>
      <c r="ZE25" s="43"/>
      <c r="ZF25" s="43"/>
      <c r="ZG25" s="43"/>
      <c r="ZH25" s="43"/>
      <c r="ZI25" s="43"/>
      <c r="ZJ25" s="43"/>
      <c r="ZK25" s="43"/>
      <c r="ZL25" s="43"/>
      <c r="ZM25" s="43"/>
      <c r="ZN25" s="43"/>
      <c r="ZO25" s="43"/>
      <c r="ZP25" s="43"/>
      <c r="ZQ25" s="43"/>
      <c r="ZR25" s="43"/>
      <c r="ZS25" s="43"/>
      <c r="ZT25" s="43"/>
      <c r="ZU25" s="43"/>
      <c r="ZV25" s="43"/>
      <c r="ZW25" s="43"/>
      <c r="ZX25" s="43"/>
      <c r="ZY25" s="43"/>
      <c r="ZZ25" s="43"/>
      <c r="AAA25" s="43"/>
      <c r="AAB25" s="43"/>
      <c r="AAC25" s="43"/>
      <c r="AAD25" s="43"/>
      <c r="AAE25" s="43"/>
      <c r="AAF25" s="43"/>
      <c r="AAG25" s="43"/>
      <c r="AAH25" s="43"/>
      <c r="AAI25" s="43"/>
      <c r="AAJ25" s="43"/>
      <c r="AAK25" s="43"/>
      <c r="AAL25" s="43"/>
      <c r="AAM25" s="43"/>
      <c r="AAN25" s="43"/>
      <c r="AAO25" s="43"/>
      <c r="AAP25" s="43"/>
      <c r="AAQ25" s="43"/>
      <c r="AAR25" s="43"/>
      <c r="AAS25" s="43"/>
      <c r="AAT25" s="43"/>
      <c r="AAU25" s="43"/>
      <c r="AAV25" s="43"/>
      <c r="AAW25" s="43"/>
      <c r="AAX25" s="43"/>
      <c r="AAY25" s="43"/>
      <c r="AAZ25" s="43"/>
      <c r="ABA25" s="43"/>
      <c r="ABB25" s="43"/>
      <c r="ABC25" s="43"/>
      <c r="ABD25" s="43"/>
      <c r="ABE25" s="43"/>
      <c r="ABF25" s="43"/>
      <c r="ABG25" s="43"/>
      <c r="ABH25" s="43"/>
      <c r="ABI25" s="43"/>
      <c r="ABJ25" s="43"/>
      <c r="ABK25" s="43"/>
      <c r="ABL25" s="43"/>
      <c r="ABM25" s="43"/>
      <c r="ABN25" s="43"/>
      <c r="ABO25" s="43"/>
      <c r="ABP25" s="43"/>
      <c r="ABQ25" s="43"/>
      <c r="ABR25" s="43"/>
      <c r="ABS25" s="43"/>
      <c r="ABT25" s="43"/>
      <c r="ABU25" s="43"/>
      <c r="ABV25" s="43"/>
      <c r="ABW25" s="43"/>
      <c r="ABX25" s="43"/>
      <c r="ABY25" s="43"/>
      <c r="ABZ25" s="43"/>
      <c r="ACA25" s="43"/>
      <c r="ACB25" s="43"/>
      <c r="ACC25" s="43"/>
      <c r="ACD25" s="43"/>
      <c r="ACE25" s="43"/>
      <c r="ACF25" s="43"/>
      <c r="ACG25" s="43"/>
      <c r="ACH25" s="43"/>
      <c r="ACI25" s="43"/>
      <c r="ACJ25" s="43"/>
      <c r="ACK25" s="43"/>
      <c r="ACL25" s="43"/>
      <c r="ACM25" s="43"/>
      <c r="ACN25" s="43"/>
      <c r="ACO25" s="43"/>
      <c r="ACP25" s="43"/>
      <c r="ACQ25" s="43"/>
      <c r="ACR25" s="43"/>
      <c r="ACS25" s="43"/>
      <c r="ACT25" s="43"/>
      <c r="ACU25" s="43"/>
      <c r="ACV25" s="43"/>
      <c r="ACW25" s="43"/>
      <c r="ACX25" s="43"/>
      <c r="ACY25" s="43"/>
      <c r="ACZ25" s="43"/>
      <c r="ADA25" s="43"/>
      <c r="ADB25" s="43"/>
      <c r="ADC25" s="43"/>
      <c r="ADD25" s="43"/>
      <c r="ADE25" s="43"/>
      <c r="ADF25" s="43"/>
      <c r="ADG25" s="43"/>
      <c r="ADH25" s="43"/>
      <c r="ADI25" s="43"/>
      <c r="ADJ25" s="43"/>
      <c r="ADK25" s="43"/>
      <c r="ADL25" s="43"/>
      <c r="ADM25" s="43"/>
      <c r="ADN25" s="43"/>
      <c r="ADO25" s="43"/>
      <c r="ADP25" s="43"/>
      <c r="ADQ25" s="43"/>
      <c r="ADR25" s="43"/>
      <c r="ADS25" s="43"/>
      <c r="ADT25" s="43"/>
      <c r="ADU25" s="43"/>
      <c r="ADV25" s="43"/>
      <c r="ADW25" s="43"/>
      <c r="ADX25" s="43"/>
      <c r="ADY25" s="43"/>
      <c r="ADZ25" s="43"/>
      <c r="AEA25" s="43"/>
      <c r="AEB25" s="43"/>
      <c r="AEC25" s="43"/>
      <c r="AED25" s="43"/>
      <c r="AEE25" s="43"/>
      <c r="AEF25" s="43"/>
      <c r="AEG25" s="43"/>
      <c r="AEH25" s="43"/>
      <c r="AEI25" s="43"/>
      <c r="AEJ25" s="43"/>
      <c r="AEK25" s="43"/>
      <c r="AEL25" s="43"/>
      <c r="AEM25" s="43"/>
      <c r="AEN25" s="43"/>
      <c r="AEO25" s="43"/>
      <c r="AEP25" s="43"/>
      <c r="AEQ25" s="43"/>
      <c r="AER25" s="43"/>
      <c r="AES25" s="43"/>
      <c r="AET25" s="43"/>
      <c r="AEU25" s="43"/>
      <c r="AEV25" s="43"/>
      <c r="AEW25" s="43"/>
      <c r="AEX25" s="43"/>
      <c r="AEY25" s="43"/>
      <c r="AEZ25" s="43"/>
      <c r="AFA25" s="43"/>
      <c r="AFB25" s="43"/>
      <c r="AFC25" s="43"/>
      <c r="AFD25" s="43"/>
      <c r="AFE25" s="43"/>
      <c r="AFF25" s="43"/>
      <c r="AFG25" s="43"/>
      <c r="AFH25" s="43"/>
      <c r="AFI25" s="43"/>
      <c r="AFJ25" s="43"/>
      <c r="AFK25" s="43"/>
      <c r="AFL25" s="43"/>
      <c r="AFM25" s="43"/>
      <c r="AFN25" s="43"/>
      <c r="AFO25" s="43"/>
      <c r="AFP25" s="43"/>
      <c r="AFQ25" s="43"/>
      <c r="AFR25" s="43"/>
      <c r="AFS25" s="43"/>
      <c r="AFT25" s="43"/>
      <c r="AFU25" s="43"/>
      <c r="AFV25" s="43"/>
      <c r="AFW25" s="43"/>
      <c r="AFX25" s="43"/>
      <c r="AFY25" s="43"/>
      <c r="AFZ25" s="43"/>
      <c r="AGA25" s="43"/>
      <c r="AGB25" s="43"/>
      <c r="AGC25" s="43"/>
      <c r="AGD25" s="43"/>
      <c r="AGE25" s="43"/>
    </row>
    <row r="26" spans="1:863" s="47" customFormat="1" ht="40.200000000000003" customHeight="1">
      <c r="A26" s="230">
        <v>18</v>
      </c>
      <c r="B26" s="231" t="s">
        <v>156</v>
      </c>
      <c r="C26" s="231">
        <v>0</v>
      </c>
      <c r="D26" s="230" t="s">
        <v>112</v>
      </c>
      <c r="E26" s="168" t="s">
        <v>256</v>
      </c>
      <c r="F26" s="231" t="s">
        <v>249</v>
      </c>
      <c r="G26" s="170"/>
      <c r="H26" s="170"/>
      <c r="I26" s="232">
        <v>45788</v>
      </c>
      <c r="J26" s="238">
        <v>46344</v>
      </c>
      <c r="K26" s="233" t="s">
        <v>4</v>
      </c>
      <c r="L26" s="234" t="s">
        <v>2245</v>
      </c>
      <c r="M26" s="235">
        <v>13</v>
      </c>
      <c r="N26" s="236">
        <v>12</v>
      </c>
      <c r="O26" s="237" t="s">
        <v>2246</v>
      </c>
      <c r="P26" s="227">
        <f t="shared" si="0"/>
        <v>45789</v>
      </c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  <c r="QI26" s="43"/>
      <c r="QJ26" s="43"/>
      <c r="QK26" s="43"/>
      <c r="QL26" s="43"/>
      <c r="QM26" s="43"/>
      <c r="QN26" s="43"/>
      <c r="QO26" s="43"/>
      <c r="QP26" s="43"/>
      <c r="QQ26" s="43"/>
      <c r="QR26" s="43"/>
      <c r="QS26" s="43"/>
      <c r="QT26" s="43"/>
      <c r="QU26" s="43"/>
      <c r="QV26" s="43"/>
      <c r="QW26" s="43"/>
      <c r="QX26" s="43"/>
      <c r="QY26" s="43"/>
      <c r="QZ26" s="43"/>
      <c r="RA26" s="43"/>
      <c r="RB26" s="43"/>
      <c r="RC26" s="43"/>
      <c r="RD26" s="43"/>
      <c r="RE26" s="43"/>
      <c r="RF26" s="43"/>
      <c r="RG26" s="43"/>
      <c r="RH26" s="43"/>
      <c r="RI26" s="43"/>
      <c r="RJ26" s="43"/>
      <c r="RK26" s="43"/>
      <c r="RL26" s="43"/>
      <c r="RM26" s="43"/>
      <c r="RN26" s="43"/>
      <c r="RO26" s="43"/>
      <c r="RP26" s="43"/>
      <c r="RQ26" s="43"/>
      <c r="RR26" s="43"/>
      <c r="RS26" s="43"/>
      <c r="RT26" s="43"/>
      <c r="RU26" s="43"/>
      <c r="RV26" s="43"/>
      <c r="RW26" s="43"/>
      <c r="RX26" s="43"/>
      <c r="RY26" s="43"/>
      <c r="RZ26" s="43"/>
      <c r="SA26" s="43"/>
      <c r="SB26" s="43"/>
      <c r="SC26" s="43"/>
      <c r="SD26" s="43"/>
      <c r="SE26" s="43"/>
      <c r="SF26" s="43"/>
      <c r="SG26" s="43"/>
      <c r="SH26" s="43"/>
      <c r="SI26" s="43"/>
      <c r="SJ26" s="43"/>
      <c r="SK26" s="43"/>
      <c r="SL26" s="43"/>
      <c r="SM26" s="43"/>
      <c r="SN26" s="43"/>
      <c r="SO26" s="43"/>
      <c r="SP26" s="43"/>
      <c r="SQ26" s="43"/>
      <c r="SR26" s="43"/>
      <c r="SS26" s="43"/>
      <c r="ST26" s="43"/>
      <c r="SU26" s="43"/>
      <c r="SV26" s="43"/>
      <c r="SW26" s="43"/>
      <c r="SX26" s="43"/>
      <c r="SY26" s="43"/>
      <c r="SZ26" s="43"/>
      <c r="TA26" s="43"/>
      <c r="TB26" s="43"/>
      <c r="TC26" s="43"/>
      <c r="TD26" s="43"/>
      <c r="TE26" s="43"/>
      <c r="TF26" s="43"/>
      <c r="TG26" s="43"/>
      <c r="TH26" s="43"/>
      <c r="TI26" s="43"/>
      <c r="TJ26" s="43"/>
      <c r="TK26" s="43"/>
      <c r="TL26" s="43"/>
      <c r="TM26" s="43"/>
      <c r="TN26" s="43"/>
      <c r="TO26" s="43"/>
      <c r="TP26" s="43"/>
      <c r="TQ26" s="43"/>
      <c r="TR26" s="43"/>
      <c r="TS26" s="43"/>
      <c r="TT26" s="43"/>
      <c r="TU26" s="43"/>
      <c r="TV26" s="43"/>
      <c r="TW26" s="43"/>
      <c r="TX26" s="43"/>
      <c r="TY26" s="43"/>
      <c r="TZ26" s="43"/>
      <c r="UA26" s="43"/>
      <c r="UB26" s="43"/>
      <c r="UC26" s="43"/>
      <c r="UD26" s="43"/>
      <c r="UE26" s="43"/>
      <c r="UF26" s="43"/>
      <c r="UG26" s="43"/>
      <c r="UH26" s="43"/>
      <c r="UI26" s="43"/>
      <c r="UJ26" s="43"/>
      <c r="UK26" s="43"/>
      <c r="UL26" s="43"/>
      <c r="UM26" s="43"/>
      <c r="UN26" s="43"/>
      <c r="UO26" s="43"/>
      <c r="UP26" s="43"/>
      <c r="UQ26" s="43"/>
      <c r="UR26" s="43"/>
      <c r="US26" s="43"/>
      <c r="UT26" s="43"/>
      <c r="UU26" s="43"/>
      <c r="UV26" s="43"/>
      <c r="UW26" s="43"/>
      <c r="UX26" s="43"/>
      <c r="UY26" s="43"/>
      <c r="UZ26" s="43"/>
      <c r="VA26" s="43"/>
      <c r="VB26" s="43"/>
      <c r="VC26" s="43"/>
      <c r="VD26" s="43"/>
      <c r="VE26" s="43"/>
      <c r="VF26" s="43"/>
      <c r="VG26" s="43"/>
      <c r="VH26" s="43"/>
      <c r="VI26" s="43"/>
      <c r="VJ26" s="43"/>
      <c r="VK26" s="43"/>
      <c r="VL26" s="43"/>
      <c r="VM26" s="43"/>
      <c r="VN26" s="43"/>
      <c r="VO26" s="43"/>
      <c r="VP26" s="43"/>
      <c r="VQ26" s="43"/>
      <c r="VR26" s="43"/>
      <c r="VS26" s="43"/>
      <c r="VT26" s="43"/>
      <c r="VU26" s="43"/>
      <c r="VV26" s="43"/>
      <c r="VW26" s="43"/>
      <c r="VX26" s="43"/>
      <c r="VY26" s="43"/>
      <c r="VZ26" s="43"/>
      <c r="WA26" s="43"/>
      <c r="WB26" s="43"/>
      <c r="WC26" s="43"/>
      <c r="WD26" s="43"/>
      <c r="WE26" s="43"/>
      <c r="WF26" s="43"/>
      <c r="WG26" s="43"/>
      <c r="WH26" s="43"/>
      <c r="WI26" s="43"/>
      <c r="WJ26" s="43"/>
      <c r="WK26" s="43"/>
      <c r="WL26" s="43"/>
      <c r="WM26" s="43"/>
      <c r="WN26" s="43"/>
      <c r="WO26" s="43"/>
      <c r="WP26" s="43"/>
      <c r="WQ26" s="43"/>
      <c r="WR26" s="43"/>
      <c r="WS26" s="43"/>
      <c r="WT26" s="43"/>
      <c r="WU26" s="43"/>
      <c r="WV26" s="43"/>
      <c r="WW26" s="43"/>
      <c r="WX26" s="43"/>
      <c r="WY26" s="43"/>
      <c r="WZ26" s="43"/>
      <c r="XA26" s="43"/>
      <c r="XB26" s="43"/>
      <c r="XC26" s="43"/>
      <c r="XD26" s="43"/>
      <c r="XE26" s="43"/>
      <c r="XF26" s="43"/>
      <c r="XG26" s="43"/>
      <c r="XH26" s="43"/>
      <c r="XI26" s="43"/>
      <c r="XJ26" s="43"/>
      <c r="XK26" s="43"/>
      <c r="XL26" s="43"/>
      <c r="XM26" s="43"/>
      <c r="XN26" s="43"/>
      <c r="XO26" s="43"/>
      <c r="XP26" s="43"/>
      <c r="XQ26" s="43"/>
      <c r="XR26" s="43"/>
      <c r="XS26" s="43"/>
      <c r="XT26" s="43"/>
      <c r="XU26" s="43"/>
      <c r="XV26" s="43"/>
      <c r="XW26" s="43"/>
      <c r="XX26" s="43"/>
      <c r="XY26" s="43"/>
      <c r="XZ26" s="43"/>
      <c r="YA26" s="43"/>
      <c r="YB26" s="43"/>
      <c r="YC26" s="43"/>
      <c r="YD26" s="43"/>
      <c r="YE26" s="43"/>
      <c r="YF26" s="43"/>
      <c r="YG26" s="43"/>
      <c r="YH26" s="43"/>
      <c r="YI26" s="43"/>
      <c r="YJ26" s="43"/>
      <c r="YK26" s="43"/>
      <c r="YL26" s="43"/>
      <c r="YM26" s="43"/>
      <c r="YN26" s="43"/>
      <c r="YO26" s="43"/>
      <c r="YP26" s="43"/>
      <c r="YQ26" s="43"/>
      <c r="YR26" s="43"/>
      <c r="YS26" s="43"/>
      <c r="YT26" s="43"/>
      <c r="YU26" s="43"/>
      <c r="YV26" s="43"/>
      <c r="YW26" s="43"/>
      <c r="YX26" s="43"/>
      <c r="YY26" s="43"/>
      <c r="YZ26" s="43"/>
      <c r="ZA26" s="43"/>
      <c r="ZB26" s="43"/>
      <c r="ZC26" s="43"/>
      <c r="ZD26" s="43"/>
      <c r="ZE26" s="43"/>
      <c r="ZF26" s="43"/>
      <c r="ZG26" s="43"/>
      <c r="ZH26" s="43"/>
      <c r="ZI26" s="43"/>
      <c r="ZJ26" s="43"/>
      <c r="ZK26" s="43"/>
      <c r="ZL26" s="43"/>
      <c r="ZM26" s="43"/>
      <c r="ZN26" s="43"/>
      <c r="ZO26" s="43"/>
      <c r="ZP26" s="43"/>
      <c r="ZQ26" s="43"/>
      <c r="ZR26" s="43"/>
      <c r="ZS26" s="43"/>
      <c r="ZT26" s="43"/>
      <c r="ZU26" s="43"/>
      <c r="ZV26" s="43"/>
      <c r="ZW26" s="43"/>
      <c r="ZX26" s="43"/>
      <c r="ZY26" s="43"/>
      <c r="ZZ26" s="43"/>
      <c r="AAA26" s="43"/>
      <c r="AAB26" s="43"/>
      <c r="AAC26" s="43"/>
      <c r="AAD26" s="43"/>
      <c r="AAE26" s="43"/>
      <c r="AAF26" s="43"/>
      <c r="AAG26" s="43"/>
      <c r="AAH26" s="43"/>
      <c r="AAI26" s="43"/>
      <c r="AAJ26" s="43"/>
      <c r="AAK26" s="43"/>
      <c r="AAL26" s="43"/>
      <c r="AAM26" s="43"/>
      <c r="AAN26" s="43"/>
      <c r="AAO26" s="43"/>
      <c r="AAP26" s="43"/>
      <c r="AAQ26" s="43"/>
      <c r="AAR26" s="43"/>
      <c r="AAS26" s="43"/>
      <c r="AAT26" s="43"/>
      <c r="AAU26" s="43"/>
      <c r="AAV26" s="43"/>
      <c r="AAW26" s="43"/>
      <c r="AAX26" s="43"/>
      <c r="AAY26" s="43"/>
      <c r="AAZ26" s="43"/>
      <c r="ABA26" s="43"/>
      <c r="ABB26" s="43"/>
      <c r="ABC26" s="43"/>
      <c r="ABD26" s="43"/>
      <c r="ABE26" s="43"/>
      <c r="ABF26" s="43"/>
      <c r="ABG26" s="43"/>
      <c r="ABH26" s="43"/>
      <c r="ABI26" s="43"/>
      <c r="ABJ26" s="43"/>
      <c r="ABK26" s="43"/>
      <c r="ABL26" s="43"/>
      <c r="ABM26" s="43"/>
      <c r="ABN26" s="43"/>
      <c r="ABO26" s="43"/>
      <c r="ABP26" s="43"/>
      <c r="ABQ26" s="43"/>
      <c r="ABR26" s="43"/>
      <c r="ABS26" s="43"/>
      <c r="ABT26" s="43"/>
      <c r="ABU26" s="43"/>
      <c r="ABV26" s="43"/>
      <c r="ABW26" s="43"/>
      <c r="ABX26" s="43"/>
      <c r="ABY26" s="43"/>
      <c r="ABZ26" s="43"/>
      <c r="ACA26" s="43"/>
      <c r="ACB26" s="43"/>
      <c r="ACC26" s="43"/>
      <c r="ACD26" s="43"/>
      <c r="ACE26" s="43"/>
      <c r="ACF26" s="43"/>
      <c r="ACG26" s="43"/>
      <c r="ACH26" s="43"/>
      <c r="ACI26" s="43"/>
      <c r="ACJ26" s="43"/>
      <c r="ACK26" s="43"/>
      <c r="ACL26" s="43"/>
      <c r="ACM26" s="43"/>
      <c r="ACN26" s="43"/>
      <c r="ACO26" s="43"/>
      <c r="ACP26" s="43"/>
      <c r="ACQ26" s="43"/>
      <c r="ACR26" s="43"/>
      <c r="ACS26" s="43"/>
      <c r="ACT26" s="43"/>
      <c r="ACU26" s="43"/>
      <c r="ACV26" s="43"/>
      <c r="ACW26" s="43"/>
      <c r="ACX26" s="43"/>
      <c r="ACY26" s="43"/>
      <c r="ACZ26" s="43"/>
      <c r="ADA26" s="43"/>
      <c r="ADB26" s="43"/>
      <c r="ADC26" s="43"/>
      <c r="ADD26" s="43"/>
      <c r="ADE26" s="43"/>
      <c r="ADF26" s="43"/>
      <c r="ADG26" s="43"/>
      <c r="ADH26" s="43"/>
      <c r="ADI26" s="43"/>
      <c r="ADJ26" s="43"/>
      <c r="ADK26" s="43"/>
      <c r="ADL26" s="43"/>
      <c r="ADM26" s="43"/>
      <c r="ADN26" s="43"/>
      <c r="ADO26" s="43"/>
      <c r="ADP26" s="43"/>
      <c r="ADQ26" s="43"/>
      <c r="ADR26" s="43"/>
      <c r="ADS26" s="43"/>
      <c r="ADT26" s="43"/>
      <c r="ADU26" s="43"/>
      <c r="ADV26" s="43"/>
      <c r="ADW26" s="43"/>
      <c r="ADX26" s="43"/>
      <c r="ADY26" s="43"/>
      <c r="ADZ26" s="43"/>
      <c r="AEA26" s="43"/>
      <c r="AEB26" s="43"/>
      <c r="AEC26" s="43"/>
      <c r="AED26" s="43"/>
      <c r="AEE26" s="43"/>
      <c r="AEF26" s="43"/>
      <c r="AEG26" s="43"/>
      <c r="AEH26" s="43"/>
      <c r="AEI26" s="43"/>
      <c r="AEJ26" s="43"/>
      <c r="AEK26" s="43"/>
      <c r="AEL26" s="43"/>
      <c r="AEM26" s="43"/>
      <c r="AEN26" s="43"/>
      <c r="AEO26" s="43"/>
      <c r="AEP26" s="43"/>
      <c r="AEQ26" s="43"/>
      <c r="AER26" s="43"/>
      <c r="AES26" s="43"/>
      <c r="AET26" s="43"/>
      <c r="AEU26" s="43"/>
      <c r="AEV26" s="43"/>
      <c r="AEW26" s="43"/>
      <c r="AEX26" s="43"/>
      <c r="AEY26" s="43"/>
      <c r="AEZ26" s="43"/>
      <c r="AFA26" s="43"/>
      <c r="AFB26" s="43"/>
      <c r="AFC26" s="43"/>
      <c r="AFD26" s="43"/>
      <c r="AFE26" s="43"/>
      <c r="AFF26" s="43"/>
      <c r="AFG26" s="43"/>
      <c r="AFH26" s="43"/>
      <c r="AFI26" s="43"/>
      <c r="AFJ26" s="43"/>
      <c r="AFK26" s="43"/>
      <c r="AFL26" s="43"/>
      <c r="AFM26" s="43"/>
      <c r="AFN26" s="43"/>
      <c r="AFO26" s="43"/>
      <c r="AFP26" s="43"/>
      <c r="AFQ26" s="43"/>
      <c r="AFR26" s="43"/>
      <c r="AFS26" s="43"/>
      <c r="AFT26" s="43"/>
      <c r="AFU26" s="43"/>
      <c r="AFV26" s="43"/>
      <c r="AFW26" s="43"/>
      <c r="AFX26" s="43"/>
      <c r="AFY26" s="43"/>
      <c r="AFZ26" s="43"/>
      <c r="AGA26" s="43"/>
      <c r="AGB26" s="43"/>
      <c r="AGC26" s="43"/>
      <c r="AGD26" s="43"/>
      <c r="AGE26" s="43"/>
    </row>
    <row r="27" spans="1:863" s="43" customFormat="1" ht="40.200000000000003" customHeight="1">
      <c r="A27" s="230">
        <v>19</v>
      </c>
      <c r="B27" s="230" t="s">
        <v>157</v>
      </c>
      <c r="C27" s="230">
        <v>0</v>
      </c>
      <c r="D27" s="230" t="s">
        <v>112</v>
      </c>
      <c r="E27" s="168" t="s">
        <v>256</v>
      </c>
      <c r="F27" s="230" t="s">
        <v>250</v>
      </c>
      <c r="G27" s="170"/>
      <c r="H27" s="170"/>
      <c r="I27" s="232">
        <v>45788</v>
      </c>
      <c r="J27" s="238">
        <v>46344</v>
      </c>
      <c r="K27" s="233" t="s">
        <v>4</v>
      </c>
      <c r="L27" s="234" t="s">
        <v>2245</v>
      </c>
      <c r="M27" s="235">
        <v>13</v>
      </c>
      <c r="N27" s="236">
        <v>12</v>
      </c>
      <c r="O27" s="237" t="s">
        <v>2246</v>
      </c>
      <c r="P27" s="225">
        <f t="shared" si="0"/>
        <v>45789</v>
      </c>
    </row>
    <row r="28" spans="1:863" s="50" customFormat="1" ht="40.200000000000003" customHeight="1">
      <c r="A28" s="230">
        <v>20</v>
      </c>
      <c r="B28" s="230" t="s">
        <v>158</v>
      </c>
      <c r="C28" s="128">
        <v>0</v>
      </c>
      <c r="D28" s="230" t="s">
        <v>112</v>
      </c>
      <c r="E28" s="168" t="s">
        <v>256</v>
      </c>
      <c r="F28" s="231" t="s">
        <v>251</v>
      </c>
      <c r="G28" s="170"/>
      <c r="H28" s="170"/>
      <c r="I28" s="232">
        <v>45788</v>
      </c>
      <c r="J28" s="238">
        <v>46344</v>
      </c>
      <c r="K28" s="233" t="s">
        <v>4</v>
      </c>
      <c r="L28" s="234" t="s">
        <v>2245</v>
      </c>
      <c r="M28" s="235">
        <v>13</v>
      </c>
      <c r="N28" s="236">
        <v>12</v>
      </c>
      <c r="O28" s="237" t="s">
        <v>2246</v>
      </c>
      <c r="P28" s="226">
        <f t="shared" si="0"/>
        <v>45789</v>
      </c>
    </row>
    <row r="29" spans="1:863" s="50" customFormat="1" ht="40.200000000000003" customHeight="1">
      <c r="A29" s="230">
        <v>21</v>
      </c>
      <c r="B29" s="230" t="s">
        <v>159</v>
      </c>
      <c r="C29" s="128">
        <v>0</v>
      </c>
      <c r="D29" s="230" t="s">
        <v>112</v>
      </c>
      <c r="E29" s="168" t="s">
        <v>257</v>
      </c>
      <c r="F29" s="231" t="s">
        <v>252</v>
      </c>
      <c r="G29" s="170"/>
      <c r="H29" s="170"/>
      <c r="I29" s="232">
        <v>45788</v>
      </c>
      <c r="J29" s="238">
        <v>46344</v>
      </c>
      <c r="K29" s="233" t="s">
        <v>4</v>
      </c>
      <c r="L29" s="234" t="s">
        <v>2245</v>
      </c>
      <c r="M29" s="235">
        <v>13</v>
      </c>
      <c r="N29" s="236">
        <v>12</v>
      </c>
      <c r="O29" s="237" t="s">
        <v>2246</v>
      </c>
      <c r="P29" s="226">
        <f t="shared" si="0"/>
        <v>45789</v>
      </c>
    </row>
    <row r="30" spans="1:863" s="50" customFormat="1" ht="40.200000000000003" customHeight="1">
      <c r="A30" s="230">
        <v>22</v>
      </c>
      <c r="B30" s="230" t="s">
        <v>160</v>
      </c>
      <c r="C30" s="128">
        <v>0</v>
      </c>
      <c r="D30" s="230" t="s">
        <v>112</v>
      </c>
      <c r="E30" s="168" t="s">
        <v>257</v>
      </c>
      <c r="F30" s="231" t="s">
        <v>249</v>
      </c>
      <c r="G30" s="170"/>
      <c r="H30" s="170"/>
      <c r="I30" s="232">
        <v>45788</v>
      </c>
      <c r="J30" s="238">
        <v>46344</v>
      </c>
      <c r="K30" s="233" t="s">
        <v>4</v>
      </c>
      <c r="L30" s="234" t="s">
        <v>2245</v>
      </c>
      <c r="M30" s="235">
        <v>13</v>
      </c>
      <c r="N30" s="236">
        <v>12</v>
      </c>
      <c r="O30" s="237" t="s">
        <v>2246</v>
      </c>
      <c r="P30" s="226">
        <f t="shared" si="0"/>
        <v>45789</v>
      </c>
    </row>
    <row r="31" spans="1:863" s="50" customFormat="1" ht="40.200000000000003" customHeight="1">
      <c r="A31" s="230">
        <v>23</v>
      </c>
      <c r="B31" s="230" t="s">
        <v>161</v>
      </c>
      <c r="C31" s="128">
        <v>0</v>
      </c>
      <c r="D31" s="230" t="s">
        <v>112</v>
      </c>
      <c r="E31" s="168" t="s">
        <v>257</v>
      </c>
      <c r="F31" s="231" t="s">
        <v>250</v>
      </c>
      <c r="G31" s="170"/>
      <c r="H31" s="170"/>
      <c r="I31" s="232">
        <v>45788</v>
      </c>
      <c r="J31" s="238">
        <v>46344</v>
      </c>
      <c r="K31" s="233" t="s">
        <v>4</v>
      </c>
      <c r="L31" s="234" t="s">
        <v>2245</v>
      </c>
      <c r="M31" s="235">
        <v>13</v>
      </c>
      <c r="N31" s="236">
        <v>12</v>
      </c>
      <c r="O31" s="237" t="s">
        <v>2246</v>
      </c>
      <c r="P31" s="226">
        <f t="shared" si="0"/>
        <v>45789</v>
      </c>
    </row>
    <row r="32" spans="1:863" s="50" customFormat="1" ht="40.200000000000003" customHeight="1">
      <c r="A32" s="230">
        <v>24</v>
      </c>
      <c r="B32" s="230" t="s">
        <v>162</v>
      </c>
      <c r="C32" s="128">
        <v>0</v>
      </c>
      <c r="D32" s="230" t="s">
        <v>112</v>
      </c>
      <c r="E32" s="168" t="s">
        <v>257</v>
      </c>
      <c r="F32" s="231" t="s">
        <v>251</v>
      </c>
      <c r="G32" s="170"/>
      <c r="H32" s="170"/>
      <c r="I32" s="232">
        <v>45788</v>
      </c>
      <c r="J32" s="238">
        <v>46344</v>
      </c>
      <c r="K32" s="233" t="s">
        <v>4</v>
      </c>
      <c r="L32" s="234" t="s">
        <v>2245</v>
      </c>
      <c r="M32" s="235">
        <v>13</v>
      </c>
      <c r="N32" s="236">
        <v>12</v>
      </c>
      <c r="O32" s="237" t="s">
        <v>2246</v>
      </c>
      <c r="P32" s="226">
        <f t="shared" si="0"/>
        <v>45789</v>
      </c>
    </row>
    <row r="33" spans="1:16" s="50" customFormat="1" ht="40.200000000000003" customHeight="1">
      <c r="A33" s="230">
        <v>25</v>
      </c>
      <c r="B33" s="230" t="s">
        <v>163</v>
      </c>
      <c r="C33" s="128">
        <v>0</v>
      </c>
      <c r="D33" s="230" t="s">
        <v>112</v>
      </c>
      <c r="E33" s="168" t="s">
        <v>258</v>
      </c>
      <c r="F33" s="231" t="s">
        <v>252</v>
      </c>
      <c r="G33" s="170"/>
      <c r="H33" s="170"/>
      <c r="I33" s="232">
        <v>45788</v>
      </c>
      <c r="J33" s="238">
        <v>46344</v>
      </c>
      <c r="K33" s="233" t="s">
        <v>4</v>
      </c>
      <c r="L33" s="234" t="s">
        <v>2245</v>
      </c>
      <c r="M33" s="235">
        <v>13</v>
      </c>
      <c r="N33" s="236">
        <v>12</v>
      </c>
      <c r="O33" s="237" t="s">
        <v>2246</v>
      </c>
      <c r="P33" s="226">
        <f t="shared" si="0"/>
        <v>45789</v>
      </c>
    </row>
    <row r="34" spans="1:16" s="50" customFormat="1" ht="40.200000000000003" customHeight="1">
      <c r="A34" s="230">
        <v>26</v>
      </c>
      <c r="B34" s="230" t="s">
        <v>164</v>
      </c>
      <c r="C34" s="128">
        <v>0</v>
      </c>
      <c r="D34" s="230" t="s">
        <v>112</v>
      </c>
      <c r="E34" s="168" t="s">
        <v>258</v>
      </c>
      <c r="F34" s="231" t="s">
        <v>249</v>
      </c>
      <c r="G34" s="170"/>
      <c r="H34" s="170"/>
      <c r="I34" s="232">
        <v>45788</v>
      </c>
      <c r="J34" s="238">
        <v>46344</v>
      </c>
      <c r="K34" s="233" t="s">
        <v>4</v>
      </c>
      <c r="L34" s="234" t="s">
        <v>2245</v>
      </c>
      <c r="M34" s="235">
        <v>13</v>
      </c>
      <c r="N34" s="236">
        <v>12</v>
      </c>
      <c r="O34" s="237" t="s">
        <v>2246</v>
      </c>
      <c r="P34" s="226">
        <f t="shared" si="0"/>
        <v>45789</v>
      </c>
    </row>
    <row r="35" spans="1:16" s="50" customFormat="1" ht="40.200000000000003" customHeight="1">
      <c r="A35" s="230">
        <v>27</v>
      </c>
      <c r="B35" s="230" t="s">
        <v>165</v>
      </c>
      <c r="C35" s="128">
        <v>0</v>
      </c>
      <c r="D35" s="230" t="s">
        <v>112</v>
      </c>
      <c r="E35" s="168" t="s">
        <v>258</v>
      </c>
      <c r="F35" s="231" t="s">
        <v>250</v>
      </c>
      <c r="G35" s="170"/>
      <c r="H35" s="170"/>
      <c r="I35" s="232">
        <v>45788</v>
      </c>
      <c r="J35" s="238">
        <v>46344</v>
      </c>
      <c r="K35" s="233" t="s">
        <v>4</v>
      </c>
      <c r="L35" s="234" t="s">
        <v>2245</v>
      </c>
      <c r="M35" s="235">
        <v>13</v>
      </c>
      <c r="N35" s="236">
        <v>12</v>
      </c>
      <c r="O35" s="237" t="s">
        <v>2246</v>
      </c>
      <c r="P35" s="226">
        <f t="shared" si="0"/>
        <v>45789</v>
      </c>
    </row>
    <row r="36" spans="1:16" s="50" customFormat="1" ht="40.200000000000003" customHeight="1">
      <c r="A36" s="230">
        <v>28</v>
      </c>
      <c r="B36" s="230" t="s">
        <v>166</v>
      </c>
      <c r="C36" s="128">
        <v>0</v>
      </c>
      <c r="D36" s="230" t="s">
        <v>112</v>
      </c>
      <c r="E36" s="168" t="s">
        <v>258</v>
      </c>
      <c r="F36" s="231" t="s">
        <v>251</v>
      </c>
      <c r="G36" s="170"/>
      <c r="H36" s="170"/>
      <c r="I36" s="232">
        <v>45788</v>
      </c>
      <c r="J36" s="238">
        <v>46344</v>
      </c>
      <c r="K36" s="233" t="s">
        <v>4</v>
      </c>
      <c r="L36" s="234" t="s">
        <v>2245</v>
      </c>
      <c r="M36" s="235">
        <v>13</v>
      </c>
      <c r="N36" s="236">
        <v>12</v>
      </c>
      <c r="O36" s="237" t="s">
        <v>2246</v>
      </c>
      <c r="P36" s="226">
        <f t="shared" si="0"/>
        <v>45789</v>
      </c>
    </row>
    <row r="37" spans="1:16" s="50" customFormat="1" ht="40.200000000000003" customHeight="1">
      <c r="A37" s="230">
        <v>29</v>
      </c>
      <c r="B37" s="230" t="s">
        <v>167</v>
      </c>
      <c r="C37" s="128">
        <v>0</v>
      </c>
      <c r="D37" s="230" t="s">
        <v>112</v>
      </c>
      <c r="E37" s="168" t="s">
        <v>259</v>
      </c>
      <c r="F37" s="231" t="s">
        <v>252</v>
      </c>
      <c r="G37" s="170"/>
      <c r="H37" s="170"/>
      <c r="I37" s="232">
        <v>45788</v>
      </c>
      <c r="J37" s="238">
        <v>46344</v>
      </c>
      <c r="K37" s="233" t="s">
        <v>4</v>
      </c>
      <c r="L37" s="234" t="s">
        <v>2245</v>
      </c>
      <c r="M37" s="235">
        <v>13</v>
      </c>
      <c r="N37" s="236">
        <v>12</v>
      </c>
      <c r="O37" s="237" t="s">
        <v>2246</v>
      </c>
      <c r="P37" s="226">
        <f t="shared" si="0"/>
        <v>45789</v>
      </c>
    </row>
    <row r="38" spans="1:16" s="50" customFormat="1" ht="40.200000000000003" customHeight="1">
      <c r="A38" s="230">
        <v>30</v>
      </c>
      <c r="B38" s="230" t="s">
        <v>168</v>
      </c>
      <c r="C38" s="128">
        <v>0</v>
      </c>
      <c r="D38" s="230" t="s">
        <v>112</v>
      </c>
      <c r="E38" s="168" t="s">
        <v>259</v>
      </c>
      <c r="F38" s="231" t="s">
        <v>249</v>
      </c>
      <c r="G38" s="170"/>
      <c r="H38" s="170"/>
      <c r="I38" s="232">
        <v>45788</v>
      </c>
      <c r="J38" s="238">
        <v>46344</v>
      </c>
      <c r="K38" s="233" t="s">
        <v>4</v>
      </c>
      <c r="L38" s="234" t="s">
        <v>2245</v>
      </c>
      <c r="M38" s="235">
        <v>13</v>
      </c>
      <c r="N38" s="236">
        <v>12</v>
      </c>
      <c r="O38" s="237" t="s">
        <v>2246</v>
      </c>
      <c r="P38" s="226">
        <f t="shared" si="0"/>
        <v>45789</v>
      </c>
    </row>
    <row r="39" spans="1:16" s="50" customFormat="1" ht="40.200000000000003" customHeight="1">
      <c r="A39" s="230">
        <v>31</v>
      </c>
      <c r="B39" s="230" t="s">
        <v>169</v>
      </c>
      <c r="C39" s="128">
        <v>0</v>
      </c>
      <c r="D39" s="230" t="s">
        <v>112</v>
      </c>
      <c r="E39" s="168" t="s">
        <v>259</v>
      </c>
      <c r="F39" s="231" t="s">
        <v>250</v>
      </c>
      <c r="G39" s="170"/>
      <c r="H39" s="170"/>
      <c r="I39" s="232">
        <v>45788</v>
      </c>
      <c r="J39" s="238">
        <v>46344</v>
      </c>
      <c r="K39" s="233" t="s">
        <v>4</v>
      </c>
      <c r="L39" s="234" t="s">
        <v>2245</v>
      </c>
      <c r="M39" s="235">
        <v>13</v>
      </c>
      <c r="N39" s="236">
        <v>12</v>
      </c>
      <c r="O39" s="237" t="s">
        <v>2246</v>
      </c>
      <c r="P39" s="226">
        <f t="shared" si="0"/>
        <v>45789</v>
      </c>
    </row>
    <row r="40" spans="1:16" s="50" customFormat="1" ht="40.200000000000003" customHeight="1">
      <c r="A40" s="230">
        <v>32</v>
      </c>
      <c r="B40" s="230" t="s">
        <v>170</v>
      </c>
      <c r="C40" s="128">
        <v>0</v>
      </c>
      <c r="D40" s="230" t="s">
        <v>112</v>
      </c>
      <c r="E40" s="168" t="s">
        <v>259</v>
      </c>
      <c r="F40" s="231" t="s">
        <v>251</v>
      </c>
      <c r="G40" s="170"/>
      <c r="H40" s="170"/>
      <c r="I40" s="232">
        <v>45788</v>
      </c>
      <c r="J40" s="238">
        <v>46344</v>
      </c>
      <c r="K40" s="233" t="s">
        <v>4</v>
      </c>
      <c r="L40" s="234" t="s">
        <v>2245</v>
      </c>
      <c r="M40" s="235">
        <v>13</v>
      </c>
      <c r="N40" s="236">
        <v>12</v>
      </c>
      <c r="O40" s="237" t="s">
        <v>2246</v>
      </c>
      <c r="P40" s="226">
        <f t="shared" si="0"/>
        <v>45789</v>
      </c>
    </row>
    <row r="41" spans="1:16" s="50" customFormat="1" ht="40.200000000000003" customHeight="1">
      <c r="A41" s="230">
        <v>33</v>
      </c>
      <c r="B41" s="230" t="s">
        <v>171</v>
      </c>
      <c r="C41" s="128">
        <v>0</v>
      </c>
      <c r="D41" s="230" t="s">
        <v>112</v>
      </c>
      <c r="E41" s="168" t="s">
        <v>260</v>
      </c>
      <c r="F41" s="231" t="s">
        <v>252</v>
      </c>
      <c r="G41" s="170"/>
      <c r="H41" s="170"/>
      <c r="I41" s="232">
        <v>45788</v>
      </c>
      <c r="J41" s="238">
        <v>46344</v>
      </c>
      <c r="K41" s="233" t="s">
        <v>4</v>
      </c>
      <c r="L41" s="234" t="s">
        <v>2245</v>
      </c>
      <c r="M41" s="235">
        <v>13</v>
      </c>
      <c r="N41" s="236">
        <v>12</v>
      </c>
      <c r="O41" s="237" t="s">
        <v>2246</v>
      </c>
      <c r="P41" s="226">
        <f t="shared" si="0"/>
        <v>45789</v>
      </c>
    </row>
    <row r="42" spans="1:16" s="50" customFormat="1" ht="40.200000000000003" customHeight="1">
      <c r="A42" s="230">
        <v>34</v>
      </c>
      <c r="B42" s="230" t="s">
        <v>172</v>
      </c>
      <c r="C42" s="128">
        <v>0</v>
      </c>
      <c r="D42" s="230" t="s">
        <v>112</v>
      </c>
      <c r="E42" s="168" t="s">
        <v>260</v>
      </c>
      <c r="F42" s="231" t="s">
        <v>249</v>
      </c>
      <c r="G42" s="170"/>
      <c r="H42" s="170"/>
      <c r="I42" s="232">
        <v>45788</v>
      </c>
      <c r="J42" s="238">
        <v>46344</v>
      </c>
      <c r="K42" s="233" t="s">
        <v>4</v>
      </c>
      <c r="L42" s="234" t="s">
        <v>2245</v>
      </c>
      <c r="M42" s="235">
        <v>13</v>
      </c>
      <c r="N42" s="236">
        <v>12</v>
      </c>
      <c r="O42" s="237" t="s">
        <v>2246</v>
      </c>
      <c r="P42" s="226">
        <f t="shared" si="0"/>
        <v>45789</v>
      </c>
    </row>
    <row r="43" spans="1:16" s="50" customFormat="1" ht="40.200000000000003" customHeight="1">
      <c r="A43" s="230">
        <v>35</v>
      </c>
      <c r="B43" s="230" t="s">
        <v>173</v>
      </c>
      <c r="C43" s="128">
        <v>0</v>
      </c>
      <c r="D43" s="230" t="s">
        <v>112</v>
      </c>
      <c r="E43" s="168" t="s">
        <v>260</v>
      </c>
      <c r="F43" s="231" t="s">
        <v>250</v>
      </c>
      <c r="G43" s="170"/>
      <c r="H43" s="170"/>
      <c r="I43" s="232">
        <v>45788</v>
      </c>
      <c r="J43" s="238">
        <v>46344</v>
      </c>
      <c r="K43" s="233" t="s">
        <v>4</v>
      </c>
      <c r="L43" s="234" t="s">
        <v>2245</v>
      </c>
      <c r="M43" s="235">
        <v>13</v>
      </c>
      <c r="N43" s="236">
        <v>12</v>
      </c>
      <c r="O43" s="237" t="s">
        <v>2246</v>
      </c>
      <c r="P43" s="226">
        <f t="shared" si="0"/>
        <v>45789</v>
      </c>
    </row>
    <row r="44" spans="1:16" s="50" customFormat="1" ht="40.200000000000003" customHeight="1">
      <c r="A44" s="230">
        <v>36</v>
      </c>
      <c r="B44" s="230" t="s">
        <v>174</v>
      </c>
      <c r="C44" s="128">
        <v>0</v>
      </c>
      <c r="D44" s="230" t="s">
        <v>112</v>
      </c>
      <c r="E44" s="168" t="s">
        <v>260</v>
      </c>
      <c r="F44" s="231" t="s">
        <v>251</v>
      </c>
      <c r="G44" s="170"/>
      <c r="H44" s="170"/>
      <c r="I44" s="232">
        <v>45788</v>
      </c>
      <c r="J44" s="238">
        <v>46344</v>
      </c>
      <c r="K44" s="233" t="s">
        <v>4</v>
      </c>
      <c r="L44" s="234" t="s">
        <v>2245</v>
      </c>
      <c r="M44" s="235">
        <v>13</v>
      </c>
      <c r="N44" s="236">
        <v>12</v>
      </c>
      <c r="O44" s="237" t="s">
        <v>2246</v>
      </c>
      <c r="P44" s="226">
        <f t="shared" si="0"/>
        <v>45789</v>
      </c>
    </row>
    <row r="45" spans="1:16" s="50" customFormat="1" ht="40.200000000000003" customHeight="1">
      <c r="A45" s="230">
        <v>37</v>
      </c>
      <c r="B45" s="230" t="s">
        <v>175</v>
      </c>
      <c r="C45" s="128">
        <v>0</v>
      </c>
      <c r="D45" s="230" t="s">
        <v>112</v>
      </c>
      <c r="E45" s="168" t="s">
        <v>261</v>
      </c>
      <c r="F45" s="231" t="s">
        <v>252</v>
      </c>
      <c r="G45" s="170"/>
      <c r="H45" s="170"/>
      <c r="I45" s="232">
        <v>45788</v>
      </c>
      <c r="J45" s="238">
        <v>46344</v>
      </c>
      <c r="K45" s="233" t="s">
        <v>4</v>
      </c>
      <c r="L45" s="234" t="s">
        <v>2245</v>
      </c>
      <c r="M45" s="235">
        <v>13</v>
      </c>
      <c r="N45" s="236">
        <v>12</v>
      </c>
      <c r="O45" s="237" t="s">
        <v>2246</v>
      </c>
      <c r="P45" s="226">
        <f t="shared" si="0"/>
        <v>45789</v>
      </c>
    </row>
    <row r="46" spans="1:16" s="50" customFormat="1" ht="40.200000000000003" customHeight="1">
      <c r="A46" s="230">
        <v>38</v>
      </c>
      <c r="B46" s="230" t="s">
        <v>176</v>
      </c>
      <c r="C46" s="128">
        <v>0</v>
      </c>
      <c r="D46" s="230" t="s">
        <v>112</v>
      </c>
      <c r="E46" s="168" t="s">
        <v>261</v>
      </c>
      <c r="F46" s="231" t="s">
        <v>249</v>
      </c>
      <c r="G46" s="170"/>
      <c r="H46" s="170"/>
      <c r="I46" s="232">
        <v>45788</v>
      </c>
      <c r="J46" s="238">
        <v>46344</v>
      </c>
      <c r="K46" s="233" t="s">
        <v>4</v>
      </c>
      <c r="L46" s="234" t="s">
        <v>2245</v>
      </c>
      <c r="M46" s="235">
        <v>13</v>
      </c>
      <c r="N46" s="236">
        <v>12</v>
      </c>
      <c r="O46" s="237" t="s">
        <v>2246</v>
      </c>
      <c r="P46" s="226">
        <f t="shared" si="0"/>
        <v>45789</v>
      </c>
    </row>
    <row r="47" spans="1:16" s="50" customFormat="1" ht="40.200000000000003" customHeight="1">
      <c r="A47" s="230">
        <v>39</v>
      </c>
      <c r="B47" s="230" t="s">
        <v>177</v>
      </c>
      <c r="C47" s="128">
        <v>0</v>
      </c>
      <c r="D47" s="230" t="s">
        <v>112</v>
      </c>
      <c r="E47" s="168" t="s">
        <v>261</v>
      </c>
      <c r="F47" s="231" t="s">
        <v>250</v>
      </c>
      <c r="G47" s="170"/>
      <c r="H47" s="170"/>
      <c r="I47" s="232">
        <v>45788</v>
      </c>
      <c r="J47" s="238">
        <v>46344</v>
      </c>
      <c r="K47" s="233" t="s">
        <v>4</v>
      </c>
      <c r="L47" s="234" t="s">
        <v>2245</v>
      </c>
      <c r="M47" s="235">
        <v>13</v>
      </c>
      <c r="N47" s="236">
        <v>12</v>
      </c>
      <c r="O47" s="237" t="s">
        <v>2246</v>
      </c>
      <c r="P47" s="226">
        <f t="shared" si="0"/>
        <v>45789</v>
      </c>
    </row>
    <row r="48" spans="1:16" s="50" customFormat="1" ht="40.200000000000003" customHeight="1">
      <c r="A48" s="230">
        <v>40</v>
      </c>
      <c r="B48" s="230" t="s">
        <v>178</v>
      </c>
      <c r="C48" s="128">
        <v>0</v>
      </c>
      <c r="D48" s="230" t="s">
        <v>112</v>
      </c>
      <c r="E48" s="168" t="s">
        <v>261</v>
      </c>
      <c r="F48" s="231" t="s">
        <v>251</v>
      </c>
      <c r="G48" s="170"/>
      <c r="H48" s="170"/>
      <c r="I48" s="232">
        <v>45788</v>
      </c>
      <c r="J48" s="238">
        <v>46344</v>
      </c>
      <c r="K48" s="233" t="s">
        <v>4</v>
      </c>
      <c r="L48" s="234" t="s">
        <v>2245</v>
      </c>
      <c r="M48" s="235">
        <v>13</v>
      </c>
      <c r="N48" s="236">
        <v>12</v>
      </c>
      <c r="O48" s="237" t="s">
        <v>2246</v>
      </c>
      <c r="P48" s="226">
        <f t="shared" si="0"/>
        <v>45789</v>
      </c>
    </row>
    <row r="49" spans="1:16" s="50" customFormat="1" ht="40.200000000000003" customHeight="1">
      <c r="A49" s="230">
        <v>41</v>
      </c>
      <c r="B49" s="230" t="s">
        <v>179</v>
      </c>
      <c r="C49" s="128">
        <v>0</v>
      </c>
      <c r="D49" s="230" t="s">
        <v>112</v>
      </c>
      <c r="E49" s="168" t="s">
        <v>262</v>
      </c>
      <c r="F49" s="231" t="s">
        <v>252</v>
      </c>
      <c r="G49" s="170"/>
      <c r="H49" s="170"/>
      <c r="I49" s="232">
        <v>45788</v>
      </c>
      <c r="J49" s="238">
        <v>46344</v>
      </c>
      <c r="K49" s="233" t="s">
        <v>4</v>
      </c>
      <c r="L49" s="234" t="s">
        <v>2245</v>
      </c>
      <c r="M49" s="235">
        <v>13</v>
      </c>
      <c r="N49" s="236">
        <v>12</v>
      </c>
      <c r="O49" s="237" t="s">
        <v>2246</v>
      </c>
      <c r="P49" s="226">
        <f t="shared" si="0"/>
        <v>45789</v>
      </c>
    </row>
    <row r="50" spans="1:16" s="50" customFormat="1" ht="40.200000000000003" customHeight="1">
      <c r="A50" s="230">
        <v>42</v>
      </c>
      <c r="B50" s="230" t="s">
        <v>180</v>
      </c>
      <c r="C50" s="128">
        <v>0</v>
      </c>
      <c r="D50" s="230" t="s">
        <v>112</v>
      </c>
      <c r="E50" s="168" t="s">
        <v>262</v>
      </c>
      <c r="F50" s="231" t="s">
        <v>249</v>
      </c>
      <c r="G50" s="170"/>
      <c r="H50" s="170"/>
      <c r="I50" s="232">
        <v>45788</v>
      </c>
      <c r="J50" s="238">
        <v>46344</v>
      </c>
      <c r="K50" s="233" t="s">
        <v>4</v>
      </c>
      <c r="L50" s="234" t="s">
        <v>2245</v>
      </c>
      <c r="M50" s="235">
        <v>13</v>
      </c>
      <c r="N50" s="236">
        <v>12</v>
      </c>
      <c r="O50" s="237" t="s">
        <v>2246</v>
      </c>
      <c r="P50" s="226">
        <f t="shared" si="0"/>
        <v>45789</v>
      </c>
    </row>
    <row r="51" spans="1:16" s="50" customFormat="1" ht="40.200000000000003" customHeight="1">
      <c r="A51" s="230">
        <v>43</v>
      </c>
      <c r="B51" s="230" t="s">
        <v>181</v>
      </c>
      <c r="C51" s="128">
        <v>0</v>
      </c>
      <c r="D51" s="230" t="s">
        <v>112</v>
      </c>
      <c r="E51" s="168" t="s">
        <v>262</v>
      </c>
      <c r="F51" s="231" t="s">
        <v>250</v>
      </c>
      <c r="G51" s="170"/>
      <c r="H51" s="170"/>
      <c r="I51" s="232">
        <v>45788</v>
      </c>
      <c r="J51" s="238">
        <v>46344</v>
      </c>
      <c r="K51" s="233" t="s">
        <v>4</v>
      </c>
      <c r="L51" s="234" t="s">
        <v>2245</v>
      </c>
      <c r="M51" s="235">
        <v>13</v>
      </c>
      <c r="N51" s="236">
        <v>12</v>
      </c>
      <c r="O51" s="237" t="s">
        <v>2246</v>
      </c>
      <c r="P51" s="226">
        <f t="shared" si="0"/>
        <v>45789</v>
      </c>
    </row>
    <row r="52" spans="1:16" s="50" customFormat="1" ht="40.200000000000003" customHeight="1">
      <c r="A52" s="230">
        <v>44</v>
      </c>
      <c r="B52" s="230" t="s">
        <v>182</v>
      </c>
      <c r="C52" s="128">
        <v>0</v>
      </c>
      <c r="D52" s="230" t="s">
        <v>112</v>
      </c>
      <c r="E52" s="168" t="s">
        <v>262</v>
      </c>
      <c r="F52" s="231" t="s">
        <v>251</v>
      </c>
      <c r="G52" s="170"/>
      <c r="H52" s="170"/>
      <c r="I52" s="232">
        <v>45788</v>
      </c>
      <c r="J52" s="238">
        <v>46344</v>
      </c>
      <c r="K52" s="233" t="s">
        <v>4</v>
      </c>
      <c r="L52" s="234" t="s">
        <v>2245</v>
      </c>
      <c r="M52" s="235">
        <v>13</v>
      </c>
      <c r="N52" s="236">
        <v>12</v>
      </c>
      <c r="O52" s="237" t="s">
        <v>2246</v>
      </c>
      <c r="P52" s="226">
        <f t="shared" si="0"/>
        <v>45789</v>
      </c>
    </row>
    <row r="53" spans="1:16" s="50" customFormat="1" ht="40.200000000000003" customHeight="1">
      <c r="A53" s="230">
        <v>45</v>
      </c>
      <c r="B53" s="230" t="s">
        <v>183</v>
      </c>
      <c r="C53" s="128">
        <v>0</v>
      </c>
      <c r="D53" s="230" t="s">
        <v>72</v>
      </c>
      <c r="E53" s="168" t="s">
        <v>263</v>
      </c>
      <c r="F53" s="231" t="s">
        <v>248</v>
      </c>
      <c r="G53" s="170"/>
      <c r="H53" s="170"/>
      <c r="I53" s="232">
        <v>45788</v>
      </c>
      <c r="J53" s="238">
        <v>46344</v>
      </c>
      <c r="K53" s="233" t="s">
        <v>4</v>
      </c>
      <c r="L53" s="234" t="s">
        <v>2245</v>
      </c>
      <c r="M53" s="235">
        <v>13</v>
      </c>
      <c r="N53" s="236">
        <v>12</v>
      </c>
      <c r="O53" s="237" t="s">
        <v>2246</v>
      </c>
      <c r="P53" s="226">
        <f t="shared" si="0"/>
        <v>45789</v>
      </c>
    </row>
    <row r="54" spans="1:16" s="50" customFormat="1" ht="40.200000000000003" customHeight="1">
      <c r="A54" s="230">
        <v>46</v>
      </c>
      <c r="B54" s="230" t="s">
        <v>184</v>
      </c>
      <c r="C54" s="128">
        <v>0</v>
      </c>
      <c r="D54" s="230" t="s">
        <v>112</v>
      </c>
      <c r="E54" s="168" t="s">
        <v>263</v>
      </c>
      <c r="F54" s="231" t="s">
        <v>249</v>
      </c>
      <c r="G54" s="170"/>
      <c r="H54" s="170"/>
      <c r="I54" s="232">
        <v>45788</v>
      </c>
      <c r="J54" s="238">
        <v>46344</v>
      </c>
      <c r="K54" s="233" t="s">
        <v>4</v>
      </c>
      <c r="L54" s="234" t="s">
        <v>2245</v>
      </c>
      <c r="M54" s="235">
        <v>13</v>
      </c>
      <c r="N54" s="235">
        <v>0</v>
      </c>
      <c r="O54" s="237" t="s">
        <v>2246</v>
      </c>
      <c r="P54" s="226"/>
    </row>
    <row r="55" spans="1:16" s="50" customFormat="1" ht="40.200000000000003" customHeight="1">
      <c r="A55" s="230">
        <v>47</v>
      </c>
      <c r="B55" s="230" t="s">
        <v>185</v>
      </c>
      <c r="C55" s="128">
        <v>0</v>
      </c>
      <c r="D55" s="230" t="s">
        <v>112</v>
      </c>
      <c r="E55" s="168" t="s">
        <v>263</v>
      </c>
      <c r="F55" s="231" t="s">
        <v>250</v>
      </c>
      <c r="G55" s="170"/>
      <c r="H55" s="170"/>
      <c r="I55" s="232">
        <v>45788</v>
      </c>
      <c r="J55" s="238">
        <v>46344</v>
      </c>
      <c r="K55" s="233" t="s">
        <v>4</v>
      </c>
      <c r="L55" s="234" t="s">
        <v>2245</v>
      </c>
      <c r="M55" s="235">
        <v>13</v>
      </c>
      <c r="N55" s="235">
        <v>0</v>
      </c>
      <c r="O55" s="237" t="s">
        <v>2246</v>
      </c>
      <c r="P55" s="226"/>
    </row>
    <row r="56" spans="1:16" s="50" customFormat="1" ht="40.200000000000003" customHeight="1">
      <c r="A56" s="230">
        <v>48</v>
      </c>
      <c r="B56" s="230" t="s">
        <v>186</v>
      </c>
      <c r="C56" s="128">
        <v>0</v>
      </c>
      <c r="D56" s="230" t="s">
        <v>112</v>
      </c>
      <c r="E56" s="168" t="s">
        <v>263</v>
      </c>
      <c r="F56" s="231" t="s">
        <v>251</v>
      </c>
      <c r="G56" s="170"/>
      <c r="H56" s="170"/>
      <c r="I56" s="232">
        <v>45788</v>
      </c>
      <c r="J56" s="238">
        <v>46344</v>
      </c>
      <c r="K56" s="233" t="s">
        <v>4</v>
      </c>
      <c r="L56" s="234" t="s">
        <v>2245</v>
      </c>
      <c r="M56" s="235">
        <v>13</v>
      </c>
      <c r="N56" s="235">
        <v>0</v>
      </c>
      <c r="O56" s="237" t="s">
        <v>2246</v>
      </c>
      <c r="P56" s="226"/>
    </row>
    <row r="57" spans="1:16" s="50" customFormat="1" ht="38.4" customHeight="1">
      <c r="A57" s="230">
        <v>49</v>
      </c>
      <c r="B57" s="230" t="s">
        <v>286</v>
      </c>
      <c r="C57" s="168">
        <v>0</v>
      </c>
      <c r="D57" s="230" t="s">
        <v>112</v>
      </c>
      <c r="E57" s="168" t="s">
        <v>3102</v>
      </c>
      <c r="F57" s="231" t="s">
        <v>248</v>
      </c>
      <c r="G57" s="170"/>
      <c r="H57" s="170"/>
      <c r="I57" s="232">
        <v>45788</v>
      </c>
      <c r="J57" s="238">
        <v>46344</v>
      </c>
      <c r="K57" s="233" t="s">
        <v>4</v>
      </c>
      <c r="L57" s="234" t="s">
        <v>2245</v>
      </c>
      <c r="M57" s="235">
        <v>13</v>
      </c>
      <c r="N57" s="235">
        <v>0</v>
      </c>
      <c r="O57" s="237" t="s">
        <v>2246</v>
      </c>
      <c r="P57" s="226"/>
    </row>
    <row r="58" spans="1:16" s="50" customFormat="1" ht="38.4" customHeight="1">
      <c r="A58" s="230">
        <v>50</v>
      </c>
      <c r="B58" s="230" t="s">
        <v>287</v>
      </c>
      <c r="C58" s="168">
        <v>0</v>
      </c>
      <c r="D58" s="230" t="s">
        <v>112</v>
      </c>
      <c r="E58" s="168" t="s">
        <v>3102</v>
      </c>
      <c r="F58" s="231" t="s">
        <v>249</v>
      </c>
      <c r="G58" s="170"/>
      <c r="H58" s="170"/>
      <c r="I58" s="232">
        <v>45788</v>
      </c>
      <c r="J58" s="238">
        <v>46344</v>
      </c>
      <c r="K58" s="233" t="s">
        <v>4</v>
      </c>
      <c r="L58" s="234" t="s">
        <v>2245</v>
      </c>
      <c r="M58" s="235">
        <v>13</v>
      </c>
      <c r="N58" s="235">
        <v>0</v>
      </c>
      <c r="O58" s="237" t="s">
        <v>2246</v>
      </c>
      <c r="P58" s="226"/>
    </row>
    <row r="59" spans="1:16" s="50" customFormat="1" ht="38.4" customHeight="1">
      <c r="A59" s="230">
        <v>51</v>
      </c>
      <c r="B59" s="230" t="s">
        <v>288</v>
      </c>
      <c r="C59" s="168">
        <v>0</v>
      </c>
      <c r="D59" s="230" t="s">
        <v>112</v>
      </c>
      <c r="E59" s="168" t="s">
        <v>3102</v>
      </c>
      <c r="F59" s="231" t="s">
        <v>250</v>
      </c>
      <c r="G59" s="170"/>
      <c r="H59" s="170"/>
      <c r="I59" s="232">
        <v>45788</v>
      </c>
      <c r="J59" s="238">
        <v>46344</v>
      </c>
      <c r="K59" s="233" t="s">
        <v>4</v>
      </c>
      <c r="L59" s="234" t="s">
        <v>2245</v>
      </c>
      <c r="M59" s="235">
        <v>13</v>
      </c>
      <c r="N59" s="235">
        <v>0</v>
      </c>
      <c r="O59" s="237" t="s">
        <v>2246</v>
      </c>
      <c r="P59" s="226"/>
    </row>
    <row r="60" spans="1:16" s="50" customFormat="1" ht="38.4" customHeight="1">
      <c r="A60" s="230">
        <v>52</v>
      </c>
      <c r="B60" s="230" t="s">
        <v>289</v>
      </c>
      <c r="C60" s="168">
        <v>0</v>
      </c>
      <c r="D60" s="230" t="s">
        <v>112</v>
      </c>
      <c r="E60" s="168" t="s">
        <v>3102</v>
      </c>
      <c r="F60" s="231" t="s">
        <v>251</v>
      </c>
      <c r="G60" s="170"/>
      <c r="H60" s="170"/>
      <c r="I60" s="232">
        <v>45788</v>
      </c>
      <c r="J60" s="238">
        <v>46344</v>
      </c>
      <c r="K60" s="233" t="s">
        <v>4</v>
      </c>
      <c r="L60" s="234" t="s">
        <v>2245</v>
      </c>
      <c r="M60" s="235">
        <v>13</v>
      </c>
      <c r="N60" s="235">
        <v>0</v>
      </c>
      <c r="O60" s="237" t="s">
        <v>2246</v>
      </c>
      <c r="P60" s="226"/>
    </row>
    <row r="61" spans="1:16" s="50" customFormat="1" ht="38.4" customHeight="1">
      <c r="A61" s="230">
        <v>53</v>
      </c>
      <c r="B61" s="230" t="s">
        <v>290</v>
      </c>
      <c r="C61" s="168">
        <v>0</v>
      </c>
      <c r="D61" s="230" t="s">
        <v>112</v>
      </c>
      <c r="E61" s="168" t="s">
        <v>298</v>
      </c>
      <c r="F61" s="231" t="s">
        <v>248</v>
      </c>
      <c r="G61" s="170"/>
      <c r="H61" s="170"/>
      <c r="I61" s="232">
        <v>45788</v>
      </c>
      <c r="J61" s="238">
        <v>46344</v>
      </c>
      <c r="K61" s="233" t="s">
        <v>4</v>
      </c>
      <c r="L61" s="234" t="s">
        <v>2245</v>
      </c>
      <c r="M61" s="235">
        <v>13</v>
      </c>
      <c r="N61" s="235">
        <v>0</v>
      </c>
      <c r="O61" s="237" t="s">
        <v>2246</v>
      </c>
      <c r="P61" s="226"/>
    </row>
    <row r="62" spans="1:16" s="50" customFormat="1" ht="38.4" customHeight="1">
      <c r="A62" s="230">
        <v>54</v>
      </c>
      <c r="B62" s="230" t="s">
        <v>291</v>
      </c>
      <c r="C62" s="168">
        <v>0</v>
      </c>
      <c r="D62" s="230" t="s">
        <v>112</v>
      </c>
      <c r="E62" s="168" t="s">
        <v>298</v>
      </c>
      <c r="F62" s="231" t="s">
        <v>249</v>
      </c>
      <c r="G62" s="170"/>
      <c r="H62" s="170"/>
      <c r="I62" s="232">
        <v>45788</v>
      </c>
      <c r="J62" s="238">
        <v>46344</v>
      </c>
      <c r="K62" s="233" t="s">
        <v>4</v>
      </c>
      <c r="L62" s="234" t="s">
        <v>2245</v>
      </c>
      <c r="M62" s="235">
        <v>13</v>
      </c>
      <c r="N62" s="235">
        <v>0</v>
      </c>
      <c r="O62" s="237" t="s">
        <v>2246</v>
      </c>
      <c r="P62" s="226"/>
    </row>
    <row r="63" spans="1:16" s="50" customFormat="1" ht="38.4" customHeight="1">
      <c r="A63" s="230">
        <v>55</v>
      </c>
      <c r="B63" s="230" t="s">
        <v>292</v>
      </c>
      <c r="C63" s="168">
        <v>0</v>
      </c>
      <c r="D63" s="230" t="s">
        <v>112</v>
      </c>
      <c r="E63" s="168" t="s">
        <v>298</v>
      </c>
      <c r="F63" s="231" t="s">
        <v>250</v>
      </c>
      <c r="G63" s="170"/>
      <c r="H63" s="170"/>
      <c r="I63" s="232">
        <v>45788</v>
      </c>
      <c r="J63" s="238">
        <v>46344</v>
      </c>
      <c r="K63" s="233" t="s">
        <v>4</v>
      </c>
      <c r="L63" s="234" t="s">
        <v>2245</v>
      </c>
      <c r="M63" s="235">
        <v>13</v>
      </c>
      <c r="N63" s="235">
        <v>0</v>
      </c>
      <c r="O63" s="237" t="s">
        <v>2246</v>
      </c>
      <c r="P63" s="226"/>
    </row>
    <row r="64" spans="1:16" s="50" customFormat="1" ht="38.4" customHeight="1">
      <c r="A64" s="230">
        <v>56</v>
      </c>
      <c r="B64" s="230" t="s">
        <v>293</v>
      </c>
      <c r="C64" s="168">
        <v>0</v>
      </c>
      <c r="D64" s="230" t="s">
        <v>112</v>
      </c>
      <c r="E64" s="168" t="s">
        <v>298</v>
      </c>
      <c r="F64" s="231" t="s">
        <v>251</v>
      </c>
      <c r="G64" s="170"/>
      <c r="H64" s="170"/>
      <c r="I64" s="232">
        <v>45788</v>
      </c>
      <c r="J64" s="238">
        <v>46344</v>
      </c>
      <c r="K64" s="233" t="s">
        <v>4</v>
      </c>
      <c r="L64" s="234" t="s">
        <v>2245</v>
      </c>
      <c r="M64" s="235">
        <v>13</v>
      </c>
      <c r="N64" s="235">
        <v>0</v>
      </c>
      <c r="O64" s="237" t="s">
        <v>2246</v>
      </c>
      <c r="P64" s="226"/>
    </row>
    <row r="65" spans="1:16" s="50" customFormat="1" ht="38.4" customHeight="1">
      <c r="A65" s="230">
        <v>57</v>
      </c>
      <c r="B65" s="230" t="s">
        <v>294</v>
      </c>
      <c r="C65" s="168">
        <v>0</v>
      </c>
      <c r="D65" s="230" t="s">
        <v>112</v>
      </c>
      <c r="E65" s="168" t="s">
        <v>299</v>
      </c>
      <c r="F65" s="231" t="s">
        <v>248</v>
      </c>
      <c r="G65" s="170"/>
      <c r="H65" s="170"/>
      <c r="I65" s="232">
        <v>45788</v>
      </c>
      <c r="J65" s="238">
        <v>46344</v>
      </c>
      <c r="K65" s="233" t="s">
        <v>4</v>
      </c>
      <c r="L65" s="234" t="s">
        <v>2245</v>
      </c>
      <c r="M65" s="235">
        <v>13</v>
      </c>
      <c r="N65" s="235">
        <v>0</v>
      </c>
      <c r="O65" s="237" t="s">
        <v>2246</v>
      </c>
      <c r="P65" s="226"/>
    </row>
    <row r="66" spans="1:16" s="50" customFormat="1" ht="38.4" customHeight="1">
      <c r="A66" s="230">
        <v>58</v>
      </c>
      <c r="B66" s="230" t="s">
        <v>295</v>
      </c>
      <c r="C66" s="168">
        <v>0</v>
      </c>
      <c r="D66" s="230" t="s">
        <v>112</v>
      </c>
      <c r="E66" s="168" t="s">
        <v>299</v>
      </c>
      <c r="F66" s="231" t="s">
        <v>249</v>
      </c>
      <c r="G66" s="170"/>
      <c r="H66" s="170"/>
      <c r="I66" s="232">
        <v>45788</v>
      </c>
      <c r="J66" s="238">
        <v>46344</v>
      </c>
      <c r="K66" s="233" t="s">
        <v>4</v>
      </c>
      <c r="L66" s="234" t="s">
        <v>2245</v>
      </c>
      <c r="M66" s="235">
        <v>13</v>
      </c>
      <c r="N66" s="235">
        <v>0</v>
      </c>
      <c r="O66" s="237" t="s">
        <v>2246</v>
      </c>
      <c r="P66" s="226"/>
    </row>
    <row r="67" spans="1:16" s="50" customFormat="1" ht="38.4" customHeight="1">
      <c r="A67" s="230">
        <v>59</v>
      </c>
      <c r="B67" s="230" t="s">
        <v>296</v>
      </c>
      <c r="C67" s="168">
        <v>0</v>
      </c>
      <c r="D67" s="230" t="s">
        <v>112</v>
      </c>
      <c r="E67" s="168" t="s">
        <v>299</v>
      </c>
      <c r="F67" s="231" t="s">
        <v>250</v>
      </c>
      <c r="G67" s="170"/>
      <c r="H67" s="170"/>
      <c r="I67" s="232">
        <v>45788</v>
      </c>
      <c r="J67" s="238">
        <v>46344</v>
      </c>
      <c r="K67" s="233" t="s">
        <v>4</v>
      </c>
      <c r="L67" s="234" t="s">
        <v>2245</v>
      </c>
      <c r="M67" s="235">
        <v>13</v>
      </c>
      <c r="N67" s="235">
        <v>0</v>
      </c>
      <c r="O67" s="237" t="s">
        <v>2246</v>
      </c>
      <c r="P67" s="226"/>
    </row>
    <row r="68" spans="1:16" s="50" customFormat="1" ht="38.4" customHeight="1">
      <c r="A68" s="230">
        <v>60</v>
      </c>
      <c r="B68" s="230" t="s">
        <v>297</v>
      </c>
      <c r="C68" s="168">
        <v>0</v>
      </c>
      <c r="D68" s="230" t="s">
        <v>112</v>
      </c>
      <c r="E68" s="168" t="s">
        <v>299</v>
      </c>
      <c r="F68" s="231" t="s">
        <v>251</v>
      </c>
      <c r="G68" s="170"/>
      <c r="H68" s="170"/>
      <c r="I68" s="232">
        <v>45788</v>
      </c>
      <c r="J68" s="238">
        <v>46344</v>
      </c>
      <c r="K68" s="187" t="s">
        <v>2</v>
      </c>
      <c r="L68" s="234" t="s">
        <v>2245</v>
      </c>
      <c r="M68" s="235">
        <v>13</v>
      </c>
      <c r="N68" s="235">
        <v>0</v>
      </c>
      <c r="O68" s="237" t="s">
        <v>2246</v>
      </c>
      <c r="P68" s="226"/>
    </row>
    <row r="69" spans="1:16" s="50" customFormat="1" ht="52.95" customHeight="1">
      <c r="A69" s="230">
        <v>61</v>
      </c>
      <c r="B69" s="230" t="s">
        <v>139</v>
      </c>
      <c r="C69" s="168">
        <v>1</v>
      </c>
      <c r="D69" s="168" t="s">
        <v>72</v>
      </c>
      <c r="E69" s="168" t="s">
        <v>253</v>
      </c>
      <c r="F69" s="168" t="s">
        <v>248</v>
      </c>
      <c r="G69" s="170"/>
      <c r="H69" s="170"/>
      <c r="I69" s="232">
        <v>46002</v>
      </c>
      <c r="J69" s="239">
        <v>46339</v>
      </c>
      <c r="K69" s="240" t="s">
        <v>2</v>
      </c>
      <c r="L69" s="234" t="s">
        <v>2245</v>
      </c>
      <c r="M69" s="235">
        <v>1</v>
      </c>
      <c r="N69" s="235">
        <v>0</v>
      </c>
      <c r="O69" s="237" t="s">
        <v>2246</v>
      </c>
      <c r="P69" s="226"/>
    </row>
    <row r="70" spans="1:16" s="50" customFormat="1" ht="55.95" customHeight="1">
      <c r="A70" s="230">
        <v>62</v>
      </c>
      <c r="B70" s="230" t="s">
        <v>140</v>
      </c>
      <c r="C70" s="168">
        <v>1</v>
      </c>
      <c r="D70" s="168" t="s">
        <v>112</v>
      </c>
      <c r="E70" s="168" t="s">
        <v>253</v>
      </c>
      <c r="F70" s="168" t="s">
        <v>249</v>
      </c>
      <c r="G70" s="170"/>
      <c r="H70" s="170"/>
      <c r="I70" s="232">
        <v>46002</v>
      </c>
      <c r="J70" s="239">
        <v>46339</v>
      </c>
      <c r="K70" s="240" t="s">
        <v>2</v>
      </c>
      <c r="L70" s="234" t="s">
        <v>2245</v>
      </c>
      <c r="M70" s="235">
        <v>1</v>
      </c>
      <c r="N70" s="235">
        <v>0</v>
      </c>
      <c r="O70" s="237" t="s">
        <v>2246</v>
      </c>
      <c r="P70" s="226"/>
    </row>
    <row r="71" spans="1:16" s="50" customFormat="1" ht="55.95" customHeight="1">
      <c r="A71" s="230">
        <v>63</v>
      </c>
      <c r="B71" s="230" t="s">
        <v>141</v>
      </c>
      <c r="C71" s="168">
        <v>1</v>
      </c>
      <c r="D71" s="168" t="s">
        <v>112</v>
      </c>
      <c r="E71" s="168" t="s">
        <v>253</v>
      </c>
      <c r="F71" s="168" t="s">
        <v>250</v>
      </c>
      <c r="G71" s="170"/>
      <c r="H71" s="170"/>
      <c r="I71" s="232">
        <v>46002</v>
      </c>
      <c r="J71" s="239">
        <v>46339</v>
      </c>
      <c r="K71" s="240" t="s">
        <v>2</v>
      </c>
      <c r="L71" s="234" t="s">
        <v>2245</v>
      </c>
      <c r="M71" s="235">
        <v>1</v>
      </c>
      <c r="N71" s="235">
        <v>0</v>
      </c>
      <c r="O71" s="237" t="s">
        <v>2246</v>
      </c>
      <c r="P71" s="226"/>
    </row>
    <row r="72" spans="1:16" s="50" customFormat="1" ht="55.95" customHeight="1">
      <c r="A72" s="230">
        <v>64</v>
      </c>
      <c r="B72" s="230" t="s">
        <v>142</v>
      </c>
      <c r="C72" s="168">
        <v>1</v>
      </c>
      <c r="D72" s="168" t="s">
        <v>112</v>
      </c>
      <c r="E72" s="168" t="s">
        <v>253</v>
      </c>
      <c r="F72" s="168" t="s">
        <v>251</v>
      </c>
      <c r="G72" s="170"/>
      <c r="H72" s="170"/>
      <c r="I72" s="232">
        <v>46002</v>
      </c>
      <c r="J72" s="239">
        <v>46339</v>
      </c>
      <c r="K72" s="240" t="s">
        <v>2</v>
      </c>
      <c r="L72" s="234" t="s">
        <v>2245</v>
      </c>
      <c r="M72" s="235">
        <v>1</v>
      </c>
      <c r="N72" s="235">
        <v>0</v>
      </c>
      <c r="O72" s="237" t="s">
        <v>2246</v>
      </c>
      <c r="P72" s="226"/>
    </row>
    <row r="73" spans="1:16" s="50" customFormat="1" ht="55.95" customHeight="1">
      <c r="A73" s="230">
        <v>65</v>
      </c>
      <c r="B73" s="230" t="s">
        <v>143</v>
      </c>
      <c r="C73" s="168">
        <v>1</v>
      </c>
      <c r="D73" s="168" t="s">
        <v>112</v>
      </c>
      <c r="E73" s="168" t="s">
        <v>3101</v>
      </c>
      <c r="F73" s="168" t="s">
        <v>252</v>
      </c>
      <c r="G73" s="170"/>
      <c r="H73" s="170"/>
      <c r="I73" s="232">
        <v>46002</v>
      </c>
      <c r="J73" s="239">
        <v>46339</v>
      </c>
      <c r="K73" s="240" t="s">
        <v>2</v>
      </c>
      <c r="L73" s="234" t="s">
        <v>2245</v>
      </c>
      <c r="M73" s="235">
        <v>1</v>
      </c>
      <c r="N73" s="235">
        <v>0</v>
      </c>
      <c r="O73" s="237" t="s">
        <v>2246</v>
      </c>
      <c r="P73" s="226"/>
    </row>
    <row r="74" spans="1:16" s="50" customFormat="1" ht="55.95" customHeight="1">
      <c r="A74" s="230">
        <v>66</v>
      </c>
      <c r="B74" s="230" t="s">
        <v>144</v>
      </c>
      <c r="C74" s="168">
        <v>1</v>
      </c>
      <c r="D74" s="168" t="s">
        <v>112</v>
      </c>
      <c r="E74" s="168" t="s">
        <v>3101</v>
      </c>
      <c r="F74" s="168" t="s">
        <v>249</v>
      </c>
      <c r="G74" s="170"/>
      <c r="H74" s="170"/>
      <c r="I74" s="232">
        <v>46002</v>
      </c>
      <c r="J74" s="239">
        <v>46339</v>
      </c>
      <c r="K74" s="240" t="s">
        <v>2</v>
      </c>
      <c r="L74" s="234" t="s">
        <v>2245</v>
      </c>
      <c r="M74" s="235">
        <v>1</v>
      </c>
      <c r="N74" s="235">
        <v>0</v>
      </c>
      <c r="O74" s="237" t="s">
        <v>2246</v>
      </c>
      <c r="P74" s="226"/>
    </row>
    <row r="75" spans="1:16" s="50" customFormat="1" ht="55.95" customHeight="1">
      <c r="A75" s="230">
        <v>67</v>
      </c>
      <c r="B75" s="230" t="s">
        <v>145</v>
      </c>
      <c r="C75" s="168">
        <v>1</v>
      </c>
      <c r="D75" s="168" t="s">
        <v>112</v>
      </c>
      <c r="E75" s="168" t="s">
        <v>3101</v>
      </c>
      <c r="F75" s="168" t="s">
        <v>250</v>
      </c>
      <c r="G75" s="170"/>
      <c r="H75" s="170"/>
      <c r="I75" s="232">
        <v>46002</v>
      </c>
      <c r="J75" s="239">
        <v>46339</v>
      </c>
      <c r="K75" s="240" t="s">
        <v>2</v>
      </c>
      <c r="L75" s="234" t="s">
        <v>2245</v>
      </c>
      <c r="M75" s="235">
        <v>1</v>
      </c>
      <c r="N75" s="235">
        <v>0</v>
      </c>
      <c r="O75" s="237" t="s">
        <v>2246</v>
      </c>
      <c r="P75" s="226"/>
    </row>
    <row r="76" spans="1:16" s="50" customFormat="1" ht="55.95" customHeight="1">
      <c r="A76" s="230">
        <v>68</v>
      </c>
      <c r="B76" s="230" t="s">
        <v>146</v>
      </c>
      <c r="C76" s="168">
        <v>1</v>
      </c>
      <c r="D76" s="168" t="s">
        <v>112</v>
      </c>
      <c r="E76" s="168" t="s">
        <v>3101</v>
      </c>
      <c r="F76" s="168" t="s">
        <v>251</v>
      </c>
      <c r="G76" s="170"/>
      <c r="H76" s="170"/>
      <c r="I76" s="232">
        <v>46002</v>
      </c>
      <c r="J76" s="239">
        <v>46339</v>
      </c>
      <c r="K76" s="240" t="s">
        <v>2</v>
      </c>
      <c r="L76" s="234" t="s">
        <v>2245</v>
      </c>
      <c r="M76" s="235">
        <v>1</v>
      </c>
      <c r="N76" s="235">
        <v>0</v>
      </c>
      <c r="O76" s="237" t="s">
        <v>2246</v>
      </c>
      <c r="P76" s="226"/>
    </row>
    <row r="77" spans="1:16" s="50" customFormat="1" ht="55.95" customHeight="1">
      <c r="A77" s="230">
        <v>69</v>
      </c>
      <c r="B77" s="230" t="s">
        <v>147</v>
      </c>
      <c r="C77" s="168">
        <v>1</v>
      </c>
      <c r="D77" s="168" t="s">
        <v>112</v>
      </c>
      <c r="E77" s="168" t="s">
        <v>254</v>
      </c>
      <c r="F77" s="168" t="s">
        <v>252</v>
      </c>
      <c r="G77" s="170"/>
      <c r="H77" s="170"/>
      <c r="I77" s="232">
        <v>46002</v>
      </c>
      <c r="J77" s="239">
        <v>46339</v>
      </c>
      <c r="K77" s="240" t="s">
        <v>2</v>
      </c>
      <c r="L77" s="234" t="s">
        <v>2245</v>
      </c>
      <c r="M77" s="235">
        <v>1</v>
      </c>
      <c r="N77" s="235">
        <v>0</v>
      </c>
      <c r="O77" s="237" t="s">
        <v>2246</v>
      </c>
      <c r="P77" s="226"/>
    </row>
    <row r="78" spans="1:16" s="50" customFormat="1" ht="55.95" customHeight="1">
      <c r="A78" s="230">
        <v>70</v>
      </c>
      <c r="B78" s="230" t="s">
        <v>148</v>
      </c>
      <c r="C78" s="168">
        <v>1</v>
      </c>
      <c r="D78" s="168" t="s">
        <v>112</v>
      </c>
      <c r="E78" s="168" t="s">
        <v>254</v>
      </c>
      <c r="F78" s="168" t="s">
        <v>249</v>
      </c>
      <c r="G78" s="170"/>
      <c r="H78" s="170"/>
      <c r="I78" s="232">
        <v>46002</v>
      </c>
      <c r="J78" s="239">
        <v>46339</v>
      </c>
      <c r="K78" s="240" t="s">
        <v>2</v>
      </c>
      <c r="L78" s="234" t="s">
        <v>2245</v>
      </c>
      <c r="M78" s="235">
        <v>1</v>
      </c>
      <c r="N78" s="235">
        <v>0</v>
      </c>
      <c r="O78" s="237" t="s">
        <v>2246</v>
      </c>
      <c r="P78" s="226"/>
    </row>
    <row r="79" spans="1:16" s="50" customFormat="1" ht="55.95" customHeight="1">
      <c r="A79" s="230">
        <v>71</v>
      </c>
      <c r="B79" s="230" t="s">
        <v>149</v>
      </c>
      <c r="C79" s="168">
        <v>1</v>
      </c>
      <c r="D79" s="168" t="s">
        <v>112</v>
      </c>
      <c r="E79" s="168" t="s">
        <v>254</v>
      </c>
      <c r="F79" s="168" t="s">
        <v>250</v>
      </c>
      <c r="G79" s="170"/>
      <c r="H79" s="170"/>
      <c r="I79" s="232">
        <v>46002</v>
      </c>
      <c r="J79" s="239">
        <v>46339</v>
      </c>
      <c r="K79" s="240" t="s">
        <v>2</v>
      </c>
      <c r="L79" s="234" t="s">
        <v>2245</v>
      </c>
      <c r="M79" s="235">
        <v>1</v>
      </c>
      <c r="N79" s="235">
        <v>0</v>
      </c>
      <c r="O79" s="237" t="s">
        <v>2246</v>
      </c>
      <c r="P79" s="226"/>
    </row>
    <row r="80" spans="1:16" s="50" customFormat="1" ht="55.95" customHeight="1">
      <c r="A80" s="230">
        <v>72</v>
      </c>
      <c r="B80" s="230" t="s">
        <v>150</v>
      </c>
      <c r="C80" s="168">
        <v>1</v>
      </c>
      <c r="D80" s="168" t="s">
        <v>112</v>
      </c>
      <c r="E80" s="168" t="s">
        <v>254</v>
      </c>
      <c r="F80" s="168" t="s">
        <v>251</v>
      </c>
      <c r="G80" s="170"/>
      <c r="H80" s="170"/>
      <c r="I80" s="232">
        <v>46002</v>
      </c>
      <c r="J80" s="239">
        <v>46339</v>
      </c>
      <c r="K80" s="240" t="s">
        <v>2</v>
      </c>
      <c r="L80" s="234" t="s">
        <v>2245</v>
      </c>
      <c r="M80" s="235">
        <v>1</v>
      </c>
      <c r="N80" s="235">
        <v>0</v>
      </c>
      <c r="O80" s="237" t="s">
        <v>2246</v>
      </c>
      <c r="P80" s="226"/>
    </row>
    <row r="81" spans="1:16" s="50" customFormat="1" ht="55.95" customHeight="1">
      <c r="A81" s="230">
        <v>73</v>
      </c>
      <c r="B81" s="230" t="s">
        <v>151</v>
      </c>
      <c r="C81" s="168">
        <v>1</v>
      </c>
      <c r="D81" s="168" t="s">
        <v>112</v>
      </c>
      <c r="E81" s="168" t="s">
        <v>255</v>
      </c>
      <c r="F81" s="168" t="s">
        <v>252</v>
      </c>
      <c r="G81" s="170"/>
      <c r="H81" s="170"/>
      <c r="I81" s="232">
        <v>46002</v>
      </c>
      <c r="J81" s="239">
        <v>46339</v>
      </c>
      <c r="K81" s="240" t="s">
        <v>2</v>
      </c>
      <c r="L81" s="234" t="s">
        <v>2245</v>
      </c>
      <c r="M81" s="235">
        <v>1</v>
      </c>
      <c r="N81" s="235">
        <v>0</v>
      </c>
      <c r="O81" s="237" t="s">
        <v>2246</v>
      </c>
      <c r="P81" s="226"/>
    </row>
    <row r="82" spans="1:16" s="50" customFormat="1" ht="55.95" customHeight="1">
      <c r="A82" s="230">
        <v>74</v>
      </c>
      <c r="B82" s="230" t="s">
        <v>152</v>
      </c>
      <c r="C82" s="168">
        <v>1</v>
      </c>
      <c r="D82" s="168" t="s">
        <v>112</v>
      </c>
      <c r="E82" s="168" t="s">
        <v>255</v>
      </c>
      <c r="F82" s="168" t="s">
        <v>249</v>
      </c>
      <c r="G82" s="170"/>
      <c r="H82" s="170"/>
      <c r="I82" s="232">
        <v>46002</v>
      </c>
      <c r="J82" s="239">
        <v>46339</v>
      </c>
      <c r="K82" s="240" t="s">
        <v>2</v>
      </c>
      <c r="L82" s="234" t="s">
        <v>2245</v>
      </c>
      <c r="M82" s="235">
        <v>1</v>
      </c>
      <c r="N82" s="235">
        <v>0</v>
      </c>
      <c r="O82" s="237" t="s">
        <v>2246</v>
      </c>
      <c r="P82" s="226"/>
    </row>
    <row r="83" spans="1:16" s="50" customFormat="1" ht="55.95" customHeight="1">
      <c r="A83" s="230">
        <v>75</v>
      </c>
      <c r="B83" s="230" t="s">
        <v>153</v>
      </c>
      <c r="C83" s="168">
        <v>1</v>
      </c>
      <c r="D83" s="168" t="s">
        <v>112</v>
      </c>
      <c r="E83" s="168" t="s">
        <v>255</v>
      </c>
      <c r="F83" s="168" t="s">
        <v>250</v>
      </c>
      <c r="G83" s="170"/>
      <c r="H83" s="170"/>
      <c r="I83" s="232">
        <v>46002</v>
      </c>
      <c r="J83" s="239">
        <v>46339</v>
      </c>
      <c r="K83" s="240" t="s">
        <v>2</v>
      </c>
      <c r="L83" s="234" t="s">
        <v>2245</v>
      </c>
      <c r="M83" s="235">
        <v>1</v>
      </c>
      <c r="N83" s="235">
        <v>0</v>
      </c>
      <c r="O83" s="237" t="s">
        <v>2246</v>
      </c>
      <c r="P83" s="226"/>
    </row>
    <row r="84" spans="1:16" s="50" customFormat="1" ht="55.95" customHeight="1">
      <c r="A84" s="230">
        <v>76</v>
      </c>
      <c r="B84" s="230" t="s">
        <v>154</v>
      </c>
      <c r="C84" s="168">
        <v>1</v>
      </c>
      <c r="D84" s="168" t="s">
        <v>112</v>
      </c>
      <c r="E84" s="168" t="s">
        <v>255</v>
      </c>
      <c r="F84" s="168" t="s">
        <v>251</v>
      </c>
      <c r="G84" s="170"/>
      <c r="H84" s="170"/>
      <c r="I84" s="232">
        <v>46002</v>
      </c>
      <c r="J84" s="239">
        <v>46339</v>
      </c>
      <c r="K84" s="240" t="s">
        <v>2</v>
      </c>
      <c r="L84" s="234" t="s">
        <v>2245</v>
      </c>
      <c r="M84" s="235">
        <v>1</v>
      </c>
      <c r="N84" s="235">
        <v>0</v>
      </c>
      <c r="O84" s="237" t="s">
        <v>2246</v>
      </c>
      <c r="P84" s="226"/>
    </row>
    <row r="85" spans="1:16" s="50" customFormat="1" ht="55.95" customHeight="1">
      <c r="A85" s="230">
        <v>77</v>
      </c>
      <c r="B85" s="230" t="s">
        <v>155</v>
      </c>
      <c r="C85" s="168">
        <v>1</v>
      </c>
      <c r="D85" s="168" t="s">
        <v>112</v>
      </c>
      <c r="E85" s="168" t="s">
        <v>256</v>
      </c>
      <c r="F85" s="168" t="s">
        <v>252</v>
      </c>
      <c r="G85" s="170"/>
      <c r="H85" s="170"/>
      <c r="I85" s="232">
        <v>46002</v>
      </c>
      <c r="J85" s="239">
        <v>46339</v>
      </c>
      <c r="K85" s="240" t="s">
        <v>2</v>
      </c>
      <c r="L85" s="234" t="s">
        <v>2245</v>
      </c>
      <c r="M85" s="235">
        <v>1</v>
      </c>
      <c r="N85" s="235">
        <v>0</v>
      </c>
      <c r="O85" s="237" t="s">
        <v>2246</v>
      </c>
      <c r="P85" s="226"/>
    </row>
    <row r="86" spans="1:16" s="50" customFormat="1" ht="55.95" customHeight="1">
      <c r="A86" s="230">
        <v>78</v>
      </c>
      <c r="B86" s="230" t="s">
        <v>156</v>
      </c>
      <c r="C86" s="168">
        <v>1</v>
      </c>
      <c r="D86" s="168" t="s">
        <v>112</v>
      </c>
      <c r="E86" s="168" t="s">
        <v>256</v>
      </c>
      <c r="F86" s="168" t="s">
        <v>249</v>
      </c>
      <c r="G86" s="170"/>
      <c r="H86" s="170"/>
      <c r="I86" s="232">
        <v>46002</v>
      </c>
      <c r="J86" s="239">
        <v>46339</v>
      </c>
      <c r="K86" s="240" t="s">
        <v>2</v>
      </c>
      <c r="L86" s="234" t="s">
        <v>2245</v>
      </c>
      <c r="M86" s="235">
        <v>1</v>
      </c>
      <c r="N86" s="235">
        <v>0</v>
      </c>
      <c r="O86" s="237" t="s">
        <v>2246</v>
      </c>
      <c r="P86" s="226"/>
    </row>
    <row r="87" spans="1:16" s="50" customFormat="1" ht="55.95" customHeight="1">
      <c r="A87" s="230">
        <v>79</v>
      </c>
      <c r="B87" s="230" t="s">
        <v>157</v>
      </c>
      <c r="C87" s="168">
        <v>1</v>
      </c>
      <c r="D87" s="168" t="s">
        <v>112</v>
      </c>
      <c r="E87" s="168" t="s">
        <v>256</v>
      </c>
      <c r="F87" s="168" t="s">
        <v>250</v>
      </c>
      <c r="G87" s="170"/>
      <c r="H87" s="170"/>
      <c r="I87" s="232">
        <v>46002</v>
      </c>
      <c r="J87" s="239">
        <v>46339</v>
      </c>
      <c r="K87" s="240" t="s">
        <v>2</v>
      </c>
      <c r="L87" s="234" t="s">
        <v>2245</v>
      </c>
      <c r="M87" s="235">
        <v>1</v>
      </c>
      <c r="N87" s="235">
        <v>0</v>
      </c>
      <c r="O87" s="237" t="s">
        <v>2246</v>
      </c>
      <c r="P87" s="226"/>
    </row>
    <row r="88" spans="1:16" s="50" customFormat="1" ht="55.95" customHeight="1">
      <c r="A88" s="230">
        <v>80</v>
      </c>
      <c r="B88" s="230" t="s">
        <v>158</v>
      </c>
      <c r="C88" s="168">
        <v>1</v>
      </c>
      <c r="D88" s="168" t="s">
        <v>112</v>
      </c>
      <c r="E88" s="168" t="s">
        <v>256</v>
      </c>
      <c r="F88" s="168" t="s">
        <v>251</v>
      </c>
      <c r="G88" s="170"/>
      <c r="H88" s="170"/>
      <c r="I88" s="232">
        <v>46002</v>
      </c>
      <c r="J88" s="239">
        <v>46339</v>
      </c>
      <c r="K88" s="240" t="s">
        <v>2</v>
      </c>
      <c r="L88" s="234" t="s">
        <v>2245</v>
      </c>
      <c r="M88" s="235">
        <v>1</v>
      </c>
      <c r="N88" s="235">
        <v>0</v>
      </c>
      <c r="O88" s="237" t="s">
        <v>2246</v>
      </c>
      <c r="P88" s="226"/>
    </row>
    <row r="89" spans="1:16" s="50" customFormat="1" ht="40.200000000000003" customHeight="1">
      <c r="A89" s="230">
        <v>81</v>
      </c>
      <c r="B89" s="230" t="s">
        <v>159</v>
      </c>
      <c r="C89" s="128">
        <v>1</v>
      </c>
      <c r="D89" s="230" t="s">
        <v>112</v>
      </c>
      <c r="E89" s="168" t="s">
        <v>257</v>
      </c>
      <c r="F89" s="231" t="s">
        <v>252</v>
      </c>
      <c r="G89" s="170"/>
      <c r="H89" s="170"/>
      <c r="I89" s="232">
        <v>46002</v>
      </c>
      <c r="J89" s="239">
        <v>46339</v>
      </c>
      <c r="K89" s="240" t="s">
        <v>2</v>
      </c>
      <c r="L89" s="234" t="s">
        <v>2245</v>
      </c>
      <c r="M89" s="235">
        <v>1</v>
      </c>
      <c r="N89" s="235">
        <v>0</v>
      </c>
      <c r="O89" s="237" t="s">
        <v>2246</v>
      </c>
      <c r="P89" s="226">
        <f t="shared" ref="P89:P99" si="1">IF(C89=0,I89+1,IF(C89&gt;0,I89+1))</f>
        <v>46003</v>
      </c>
    </row>
    <row r="90" spans="1:16" s="50" customFormat="1" ht="40.200000000000003" customHeight="1">
      <c r="A90" s="230">
        <v>82</v>
      </c>
      <c r="B90" s="230" t="s">
        <v>160</v>
      </c>
      <c r="C90" s="128">
        <v>1</v>
      </c>
      <c r="D90" s="230" t="s">
        <v>112</v>
      </c>
      <c r="E90" s="168" t="s">
        <v>257</v>
      </c>
      <c r="F90" s="231" t="s">
        <v>249</v>
      </c>
      <c r="G90" s="170"/>
      <c r="H90" s="170"/>
      <c r="I90" s="232">
        <v>46002</v>
      </c>
      <c r="J90" s="239">
        <v>46339</v>
      </c>
      <c r="K90" s="240" t="s">
        <v>2</v>
      </c>
      <c r="L90" s="234" t="s">
        <v>2245</v>
      </c>
      <c r="M90" s="235">
        <v>1</v>
      </c>
      <c r="N90" s="235">
        <v>0</v>
      </c>
      <c r="O90" s="237" t="s">
        <v>2246</v>
      </c>
      <c r="P90" s="226">
        <f t="shared" si="1"/>
        <v>46003</v>
      </c>
    </row>
    <row r="91" spans="1:16" s="50" customFormat="1" ht="40.200000000000003" customHeight="1">
      <c r="A91" s="230">
        <v>83</v>
      </c>
      <c r="B91" s="230" t="s">
        <v>161</v>
      </c>
      <c r="C91" s="128">
        <v>1</v>
      </c>
      <c r="D91" s="230" t="s">
        <v>112</v>
      </c>
      <c r="E91" s="168" t="s">
        <v>257</v>
      </c>
      <c r="F91" s="231" t="s">
        <v>250</v>
      </c>
      <c r="G91" s="170"/>
      <c r="H91" s="170"/>
      <c r="I91" s="232">
        <v>46002</v>
      </c>
      <c r="J91" s="239">
        <v>46339</v>
      </c>
      <c r="K91" s="240" t="s">
        <v>2</v>
      </c>
      <c r="L91" s="234" t="s">
        <v>2245</v>
      </c>
      <c r="M91" s="235">
        <v>1</v>
      </c>
      <c r="N91" s="235">
        <v>0</v>
      </c>
      <c r="O91" s="237" t="s">
        <v>2246</v>
      </c>
      <c r="P91" s="226">
        <f t="shared" si="1"/>
        <v>46003</v>
      </c>
    </row>
    <row r="92" spans="1:16" s="50" customFormat="1" ht="40.200000000000003" customHeight="1">
      <c r="A92" s="230">
        <v>84</v>
      </c>
      <c r="B92" s="230" t="s">
        <v>162</v>
      </c>
      <c r="C92" s="128">
        <v>1</v>
      </c>
      <c r="D92" s="230" t="s">
        <v>112</v>
      </c>
      <c r="E92" s="168" t="s">
        <v>257</v>
      </c>
      <c r="F92" s="231" t="s">
        <v>251</v>
      </c>
      <c r="G92" s="170"/>
      <c r="H92" s="170"/>
      <c r="I92" s="232">
        <v>46002</v>
      </c>
      <c r="J92" s="239">
        <v>46339</v>
      </c>
      <c r="K92" s="240" t="s">
        <v>2</v>
      </c>
      <c r="L92" s="234" t="s">
        <v>2245</v>
      </c>
      <c r="M92" s="235">
        <v>1</v>
      </c>
      <c r="N92" s="235">
        <v>0</v>
      </c>
      <c r="O92" s="237" t="s">
        <v>2246</v>
      </c>
      <c r="P92" s="226">
        <f t="shared" si="1"/>
        <v>46003</v>
      </c>
    </row>
    <row r="93" spans="1:16" s="50" customFormat="1" ht="40.200000000000003" customHeight="1">
      <c r="A93" s="230">
        <v>85</v>
      </c>
      <c r="B93" s="230" t="s">
        <v>163</v>
      </c>
      <c r="C93" s="128">
        <v>1</v>
      </c>
      <c r="D93" s="230" t="s">
        <v>112</v>
      </c>
      <c r="E93" s="168" t="s">
        <v>258</v>
      </c>
      <c r="F93" s="231" t="s">
        <v>252</v>
      </c>
      <c r="G93" s="170"/>
      <c r="H93" s="170"/>
      <c r="I93" s="232">
        <v>46002</v>
      </c>
      <c r="J93" s="239">
        <v>46339</v>
      </c>
      <c r="K93" s="240" t="s">
        <v>2</v>
      </c>
      <c r="L93" s="234" t="s">
        <v>2245</v>
      </c>
      <c r="M93" s="235">
        <v>1</v>
      </c>
      <c r="N93" s="235">
        <v>0</v>
      </c>
      <c r="O93" s="237" t="s">
        <v>2246</v>
      </c>
      <c r="P93" s="226">
        <f t="shared" si="1"/>
        <v>46003</v>
      </c>
    </row>
    <row r="94" spans="1:16" s="50" customFormat="1" ht="40.200000000000003" customHeight="1">
      <c r="A94" s="230">
        <v>86</v>
      </c>
      <c r="B94" s="230" t="s">
        <v>164</v>
      </c>
      <c r="C94" s="128">
        <v>1</v>
      </c>
      <c r="D94" s="230" t="s">
        <v>112</v>
      </c>
      <c r="E94" s="168" t="s">
        <v>258</v>
      </c>
      <c r="F94" s="231" t="s">
        <v>249</v>
      </c>
      <c r="G94" s="170"/>
      <c r="H94" s="170"/>
      <c r="I94" s="232">
        <v>46002</v>
      </c>
      <c r="J94" s="239">
        <v>46339</v>
      </c>
      <c r="K94" s="240" t="s">
        <v>2</v>
      </c>
      <c r="L94" s="234" t="s">
        <v>2245</v>
      </c>
      <c r="M94" s="235">
        <v>1</v>
      </c>
      <c r="N94" s="235">
        <v>0</v>
      </c>
      <c r="O94" s="237" t="s">
        <v>2246</v>
      </c>
      <c r="P94" s="226">
        <f t="shared" si="1"/>
        <v>46003</v>
      </c>
    </row>
    <row r="95" spans="1:16" s="50" customFormat="1" ht="40.200000000000003" customHeight="1">
      <c r="A95" s="230">
        <v>87</v>
      </c>
      <c r="B95" s="230" t="s">
        <v>165</v>
      </c>
      <c r="C95" s="128">
        <v>1</v>
      </c>
      <c r="D95" s="230" t="s">
        <v>112</v>
      </c>
      <c r="E95" s="168" t="s">
        <v>258</v>
      </c>
      <c r="F95" s="231" t="s">
        <v>250</v>
      </c>
      <c r="G95" s="170"/>
      <c r="H95" s="170"/>
      <c r="I95" s="232">
        <v>46002</v>
      </c>
      <c r="J95" s="239">
        <v>46339</v>
      </c>
      <c r="K95" s="240" t="s">
        <v>2</v>
      </c>
      <c r="L95" s="234" t="s">
        <v>2245</v>
      </c>
      <c r="M95" s="235">
        <v>1</v>
      </c>
      <c r="N95" s="235">
        <v>0</v>
      </c>
      <c r="O95" s="237" t="s">
        <v>2246</v>
      </c>
      <c r="P95" s="226">
        <f t="shared" si="1"/>
        <v>46003</v>
      </c>
    </row>
    <row r="96" spans="1:16" s="50" customFormat="1" ht="40.200000000000003" customHeight="1">
      <c r="A96" s="230">
        <v>88</v>
      </c>
      <c r="B96" s="230" t="s">
        <v>166</v>
      </c>
      <c r="C96" s="128">
        <v>1</v>
      </c>
      <c r="D96" s="230" t="s">
        <v>112</v>
      </c>
      <c r="E96" s="168" t="s">
        <v>258</v>
      </c>
      <c r="F96" s="231" t="s">
        <v>251</v>
      </c>
      <c r="G96" s="170"/>
      <c r="H96" s="170"/>
      <c r="I96" s="232">
        <v>46002</v>
      </c>
      <c r="J96" s="239">
        <v>46339</v>
      </c>
      <c r="K96" s="240" t="s">
        <v>2</v>
      </c>
      <c r="L96" s="234" t="s">
        <v>2245</v>
      </c>
      <c r="M96" s="235">
        <v>1</v>
      </c>
      <c r="N96" s="235">
        <v>0</v>
      </c>
      <c r="O96" s="237" t="s">
        <v>2246</v>
      </c>
      <c r="P96" s="226">
        <f t="shared" si="1"/>
        <v>46003</v>
      </c>
    </row>
    <row r="97" spans="1:16" s="50" customFormat="1" ht="40.200000000000003" customHeight="1">
      <c r="A97" s="230">
        <v>89</v>
      </c>
      <c r="B97" s="230" t="s">
        <v>167</v>
      </c>
      <c r="C97" s="128">
        <v>1</v>
      </c>
      <c r="D97" s="230" t="s">
        <v>112</v>
      </c>
      <c r="E97" s="168" t="s">
        <v>259</v>
      </c>
      <c r="F97" s="231" t="s">
        <v>252</v>
      </c>
      <c r="G97" s="170"/>
      <c r="H97" s="170"/>
      <c r="I97" s="232">
        <v>46002</v>
      </c>
      <c r="J97" s="239">
        <v>46339</v>
      </c>
      <c r="K97" s="240" t="s">
        <v>2</v>
      </c>
      <c r="L97" s="234" t="s">
        <v>2245</v>
      </c>
      <c r="M97" s="235">
        <v>1</v>
      </c>
      <c r="N97" s="235">
        <v>0</v>
      </c>
      <c r="O97" s="237" t="s">
        <v>2246</v>
      </c>
      <c r="P97" s="226">
        <f t="shared" si="1"/>
        <v>46003</v>
      </c>
    </row>
    <row r="98" spans="1:16" s="50" customFormat="1" ht="45.6" customHeight="1">
      <c r="A98" s="230">
        <v>90</v>
      </c>
      <c r="B98" s="230" t="s">
        <v>168</v>
      </c>
      <c r="C98" s="128">
        <v>1</v>
      </c>
      <c r="D98" s="230" t="s">
        <v>112</v>
      </c>
      <c r="E98" s="168" t="s">
        <v>259</v>
      </c>
      <c r="F98" s="231" t="s">
        <v>249</v>
      </c>
      <c r="G98" s="170"/>
      <c r="H98" s="170"/>
      <c r="I98" s="232">
        <v>46002</v>
      </c>
      <c r="J98" s="239">
        <v>46339</v>
      </c>
      <c r="K98" s="240" t="s">
        <v>2</v>
      </c>
      <c r="L98" s="234" t="s">
        <v>2245</v>
      </c>
      <c r="M98" s="235">
        <v>1</v>
      </c>
      <c r="N98" s="235">
        <v>0</v>
      </c>
      <c r="O98" s="237" t="s">
        <v>2246</v>
      </c>
      <c r="P98" s="226">
        <f t="shared" si="1"/>
        <v>46003</v>
      </c>
    </row>
    <row r="99" spans="1:16" ht="45.6" customHeight="1">
      <c r="A99" s="230">
        <v>91</v>
      </c>
      <c r="B99" s="230" t="s">
        <v>169</v>
      </c>
      <c r="C99" s="128">
        <v>1</v>
      </c>
      <c r="D99" s="230" t="s">
        <v>112</v>
      </c>
      <c r="E99" s="168" t="s">
        <v>259</v>
      </c>
      <c r="F99" s="231" t="s">
        <v>250</v>
      </c>
      <c r="G99" s="170"/>
      <c r="H99" s="170"/>
      <c r="I99" s="232">
        <v>45978</v>
      </c>
      <c r="J99" s="239">
        <v>46344</v>
      </c>
      <c r="K99" s="240" t="s">
        <v>2</v>
      </c>
      <c r="L99" s="234" t="s">
        <v>2245</v>
      </c>
      <c r="M99" s="235">
        <v>1</v>
      </c>
      <c r="N99" s="235">
        <v>0</v>
      </c>
      <c r="O99" s="237" t="s">
        <v>2246</v>
      </c>
      <c r="P99" s="228">
        <f t="shared" si="1"/>
        <v>45979</v>
      </c>
    </row>
    <row r="100" spans="1:16" ht="45.6" customHeight="1">
      <c r="A100" s="230">
        <v>92</v>
      </c>
      <c r="B100" s="230" t="s">
        <v>170</v>
      </c>
      <c r="C100" s="128">
        <v>1</v>
      </c>
      <c r="D100" s="230" t="s">
        <v>112</v>
      </c>
      <c r="E100" s="168" t="s">
        <v>259</v>
      </c>
      <c r="F100" s="231" t="s">
        <v>251</v>
      </c>
      <c r="G100" s="170"/>
      <c r="H100" s="170"/>
      <c r="I100" s="232">
        <v>45978</v>
      </c>
      <c r="J100" s="239">
        <v>46344</v>
      </c>
      <c r="K100" s="240" t="s">
        <v>2</v>
      </c>
      <c r="L100" s="234" t="s">
        <v>2245</v>
      </c>
      <c r="M100" s="235">
        <v>1</v>
      </c>
      <c r="N100" s="235">
        <v>0</v>
      </c>
      <c r="O100" s="237" t="s">
        <v>2246</v>
      </c>
      <c r="P100" s="228"/>
    </row>
    <row r="101" spans="1:16" ht="45.6" customHeight="1">
      <c r="A101" s="230">
        <v>93</v>
      </c>
      <c r="B101" s="230" t="s">
        <v>171</v>
      </c>
      <c r="C101" s="128">
        <v>1</v>
      </c>
      <c r="D101" s="230" t="s">
        <v>112</v>
      </c>
      <c r="E101" s="168" t="s">
        <v>260</v>
      </c>
      <c r="F101" s="231" t="s">
        <v>252</v>
      </c>
      <c r="G101" s="170"/>
      <c r="H101" s="170"/>
      <c r="I101" s="232">
        <v>45978</v>
      </c>
      <c r="J101" s="239">
        <v>46344</v>
      </c>
      <c r="K101" s="240" t="s">
        <v>2</v>
      </c>
      <c r="L101" s="234" t="s">
        <v>2245</v>
      </c>
      <c r="M101" s="235">
        <v>1</v>
      </c>
      <c r="N101" s="235">
        <v>0</v>
      </c>
      <c r="O101" s="237" t="s">
        <v>2246</v>
      </c>
      <c r="P101" s="228"/>
    </row>
    <row r="102" spans="1:16" ht="45.6" customHeight="1">
      <c r="A102" s="230">
        <v>94</v>
      </c>
      <c r="B102" s="230" t="s">
        <v>172</v>
      </c>
      <c r="C102" s="128">
        <v>1</v>
      </c>
      <c r="D102" s="230" t="s">
        <v>112</v>
      </c>
      <c r="E102" s="168" t="s">
        <v>260</v>
      </c>
      <c r="F102" s="231" t="s">
        <v>249</v>
      </c>
      <c r="G102" s="170"/>
      <c r="H102" s="170"/>
      <c r="I102" s="232">
        <v>45978</v>
      </c>
      <c r="J102" s="239">
        <v>46344</v>
      </c>
      <c r="K102" s="240" t="s">
        <v>2</v>
      </c>
      <c r="L102" s="234" t="s">
        <v>2245</v>
      </c>
      <c r="M102" s="235">
        <v>1</v>
      </c>
      <c r="N102" s="235">
        <v>0</v>
      </c>
      <c r="O102" s="237" t="s">
        <v>2246</v>
      </c>
      <c r="P102" s="228"/>
    </row>
    <row r="103" spans="1:16" ht="45.6" customHeight="1">
      <c r="A103" s="230">
        <v>95</v>
      </c>
      <c r="B103" s="230" t="s">
        <v>173</v>
      </c>
      <c r="C103" s="128">
        <v>1</v>
      </c>
      <c r="D103" s="230" t="s">
        <v>112</v>
      </c>
      <c r="E103" s="168" t="s">
        <v>260</v>
      </c>
      <c r="F103" s="231" t="s">
        <v>250</v>
      </c>
      <c r="G103" s="170"/>
      <c r="H103" s="170"/>
      <c r="I103" s="232">
        <v>45978</v>
      </c>
      <c r="J103" s="239">
        <v>46344</v>
      </c>
      <c r="K103" s="240" t="s">
        <v>2</v>
      </c>
      <c r="L103" s="234" t="s">
        <v>2245</v>
      </c>
      <c r="M103" s="235">
        <v>1</v>
      </c>
      <c r="N103" s="235">
        <v>0</v>
      </c>
      <c r="O103" s="237" t="s">
        <v>2246</v>
      </c>
      <c r="P103" s="228"/>
    </row>
    <row r="104" spans="1:16" ht="45.6" customHeight="1">
      <c r="A104" s="230">
        <v>96</v>
      </c>
      <c r="B104" s="230" t="s">
        <v>174</v>
      </c>
      <c r="C104" s="128">
        <v>1</v>
      </c>
      <c r="D104" s="230" t="s">
        <v>112</v>
      </c>
      <c r="E104" s="168" t="s">
        <v>260</v>
      </c>
      <c r="F104" s="231" t="s">
        <v>251</v>
      </c>
      <c r="G104" s="170"/>
      <c r="H104" s="170"/>
      <c r="I104" s="232">
        <v>45978</v>
      </c>
      <c r="J104" s="239">
        <v>46344</v>
      </c>
      <c r="K104" s="240" t="s">
        <v>2</v>
      </c>
      <c r="L104" s="234" t="s">
        <v>2245</v>
      </c>
      <c r="M104" s="235">
        <v>1</v>
      </c>
      <c r="N104" s="235">
        <v>0</v>
      </c>
      <c r="O104" s="237" t="s">
        <v>2246</v>
      </c>
      <c r="P104" s="228"/>
    </row>
    <row r="105" spans="1:16" ht="45.6" customHeight="1">
      <c r="A105" s="230">
        <v>97</v>
      </c>
      <c r="B105" s="230" t="s">
        <v>175</v>
      </c>
      <c r="C105" s="128">
        <v>1</v>
      </c>
      <c r="D105" s="230" t="s">
        <v>112</v>
      </c>
      <c r="E105" s="168" t="s">
        <v>261</v>
      </c>
      <c r="F105" s="231" t="s">
        <v>252</v>
      </c>
      <c r="G105" s="170"/>
      <c r="H105" s="170"/>
      <c r="I105" s="232">
        <v>45978</v>
      </c>
      <c r="J105" s="239">
        <v>46344</v>
      </c>
      <c r="K105" s="240" t="s">
        <v>2</v>
      </c>
      <c r="L105" s="234" t="s">
        <v>2245</v>
      </c>
      <c r="M105" s="235">
        <v>1</v>
      </c>
      <c r="N105" s="235">
        <v>0</v>
      </c>
      <c r="O105" s="237" t="s">
        <v>2246</v>
      </c>
      <c r="P105" s="228"/>
    </row>
    <row r="106" spans="1:16" ht="45.6" customHeight="1">
      <c r="A106" s="230">
        <v>98</v>
      </c>
      <c r="B106" s="230" t="s">
        <v>176</v>
      </c>
      <c r="C106" s="128">
        <v>1</v>
      </c>
      <c r="D106" s="230" t="s">
        <v>112</v>
      </c>
      <c r="E106" s="168" t="s">
        <v>261</v>
      </c>
      <c r="F106" s="231" t="s">
        <v>249</v>
      </c>
      <c r="G106" s="170"/>
      <c r="H106" s="170"/>
      <c r="I106" s="232">
        <v>45978</v>
      </c>
      <c r="J106" s="239">
        <v>46344</v>
      </c>
      <c r="K106" s="240" t="s">
        <v>2</v>
      </c>
      <c r="L106" s="234" t="s">
        <v>2245</v>
      </c>
      <c r="M106" s="235">
        <v>1</v>
      </c>
      <c r="N106" s="235">
        <v>0</v>
      </c>
      <c r="O106" s="237" t="s">
        <v>2246</v>
      </c>
      <c r="P106" s="228"/>
    </row>
    <row r="107" spans="1:16" ht="45.6" customHeight="1">
      <c r="A107" s="230">
        <v>99</v>
      </c>
      <c r="B107" s="230" t="s">
        <v>177</v>
      </c>
      <c r="C107" s="128">
        <v>1</v>
      </c>
      <c r="D107" s="230" t="s">
        <v>112</v>
      </c>
      <c r="E107" s="168" t="s">
        <v>261</v>
      </c>
      <c r="F107" s="231" t="s">
        <v>250</v>
      </c>
      <c r="G107" s="170"/>
      <c r="H107" s="170"/>
      <c r="I107" s="232">
        <v>45978</v>
      </c>
      <c r="J107" s="239">
        <v>46344</v>
      </c>
      <c r="K107" s="240" t="s">
        <v>2</v>
      </c>
      <c r="L107" s="234" t="s">
        <v>2245</v>
      </c>
      <c r="M107" s="235">
        <v>1</v>
      </c>
      <c r="N107" s="235">
        <v>0</v>
      </c>
      <c r="O107" s="237" t="s">
        <v>2246</v>
      </c>
      <c r="P107" s="228"/>
    </row>
    <row r="108" spans="1:16" ht="45.6" customHeight="1">
      <c r="A108" s="230">
        <v>100</v>
      </c>
      <c r="B108" s="230" t="s">
        <v>178</v>
      </c>
      <c r="C108" s="128">
        <v>1</v>
      </c>
      <c r="D108" s="230" t="s">
        <v>112</v>
      </c>
      <c r="E108" s="168" t="s">
        <v>261</v>
      </c>
      <c r="F108" s="231" t="s">
        <v>251</v>
      </c>
      <c r="G108" s="170"/>
      <c r="H108" s="170"/>
      <c r="I108" s="232">
        <v>45978</v>
      </c>
      <c r="J108" s="239">
        <v>46344</v>
      </c>
      <c r="K108" s="240" t="s">
        <v>2</v>
      </c>
      <c r="L108" s="234" t="s">
        <v>2245</v>
      </c>
      <c r="M108" s="235">
        <v>1</v>
      </c>
      <c r="N108" s="235">
        <v>0</v>
      </c>
      <c r="O108" s="237" t="s">
        <v>2246</v>
      </c>
      <c r="P108" s="228"/>
    </row>
    <row r="109" spans="1:16" ht="45.6" customHeight="1">
      <c r="A109" s="230">
        <v>101</v>
      </c>
      <c r="B109" s="230" t="s">
        <v>179</v>
      </c>
      <c r="C109" s="128">
        <v>1</v>
      </c>
      <c r="D109" s="230" t="s">
        <v>112</v>
      </c>
      <c r="E109" s="168" t="s">
        <v>262</v>
      </c>
      <c r="F109" s="231" t="s">
        <v>252</v>
      </c>
      <c r="G109" s="170"/>
      <c r="H109" s="170"/>
      <c r="I109" s="232">
        <v>45978</v>
      </c>
      <c r="J109" s="239">
        <v>46344</v>
      </c>
      <c r="K109" s="240" t="s">
        <v>2</v>
      </c>
      <c r="L109" s="234" t="s">
        <v>2245</v>
      </c>
      <c r="M109" s="235">
        <v>1</v>
      </c>
      <c r="N109" s="235">
        <v>0</v>
      </c>
      <c r="O109" s="237" t="s">
        <v>2246</v>
      </c>
      <c r="P109" s="228"/>
    </row>
    <row r="110" spans="1:16" ht="45.6" customHeight="1">
      <c r="A110" s="230">
        <v>102</v>
      </c>
      <c r="B110" s="230" t="s">
        <v>180</v>
      </c>
      <c r="C110" s="128">
        <v>1</v>
      </c>
      <c r="D110" s="230" t="s">
        <v>112</v>
      </c>
      <c r="E110" s="168" t="s">
        <v>262</v>
      </c>
      <c r="F110" s="231" t="s">
        <v>249</v>
      </c>
      <c r="G110" s="170"/>
      <c r="H110" s="170"/>
      <c r="I110" s="232">
        <v>45978</v>
      </c>
      <c r="J110" s="239">
        <v>46344</v>
      </c>
      <c r="K110" s="240" t="s">
        <v>2</v>
      </c>
      <c r="L110" s="234" t="s">
        <v>2245</v>
      </c>
      <c r="M110" s="235">
        <v>1</v>
      </c>
      <c r="N110" s="235">
        <v>0</v>
      </c>
      <c r="O110" s="237" t="s">
        <v>2246</v>
      </c>
      <c r="P110" s="228"/>
    </row>
    <row r="111" spans="1:16" ht="45.6" customHeight="1">
      <c r="A111" s="230">
        <v>103</v>
      </c>
      <c r="B111" s="230" t="s">
        <v>181</v>
      </c>
      <c r="C111" s="128">
        <v>1</v>
      </c>
      <c r="D111" s="230" t="s">
        <v>112</v>
      </c>
      <c r="E111" s="168" t="s">
        <v>262</v>
      </c>
      <c r="F111" s="231" t="s">
        <v>250</v>
      </c>
      <c r="G111" s="170"/>
      <c r="H111" s="170"/>
      <c r="I111" s="232">
        <v>45978</v>
      </c>
      <c r="J111" s="239">
        <v>46344</v>
      </c>
      <c r="K111" s="240" t="s">
        <v>2</v>
      </c>
      <c r="L111" s="234" t="s">
        <v>2245</v>
      </c>
      <c r="M111" s="235">
        <v>1</v>
      </c>
      <c r="N111" s="235">
        <v>0</v>
      </c>
      <c r="O111" s="237" t="s">
        <v>2246</v>
      </c>
      <c r="P111" s="228"/>
    </row>
    <row r="112" spans="1:16" ht="45.6" customHeight="1">
      <c r="A112" s="230">
        <v>104</v>
      </c>
      <c r="B112" s="230" t="s">
        <v>182</v>
      </c>
      <c r="C112" s="128">
        <v>1</v>
      </c>
      <c r="D112" s="230" t="s">
        <v>112</v>
      </c>
      <c r="E112" s="168" t="s">
        <v>262</v>
      </c>
      <c r="F112" s="231" t="s">
        <v>251</v>
      </c>
      <c r="G112" s="170"/>
      <c r="H112" s="170"/>
      <c r="I112" s="232">
        <v>45978</v>
      </c>
      <c r="J112" s="239">
        <v>46344</v>
      </c>
      <c r="K112" s="240" t="s">
        <v>2</v>
      </c>
      <c r="L112" s="234" t="s">
        <v>2245</v>
      </c>
      <c r="M112" s="235">
        <v>1</v>
      </c>
      <c r="N112" s="235">
        <v>0</v>
      </c>
      <c r="O112" s="237" t="s">
        <v>2246</v>
      </c>
      <c r="P112" s="228"/>
    </row>
    <row r="113" spans="1:16" ht="45.6" customHeight="1">
      <c r="A113" s="230">
        <v>105</v>
      </c>
      <c r="B113" s="230" t="s">
        <v>183</v>
      </c>
      <c r="C113" s="128">
        <v>1</v>
      </c>
      <c r="D113" s="230" t="s">
        <v>72</v>
      </c>
      <c r="E113" s="168" t="s">
        <v>263</v>
      </c>
      <c r="F113" s="231" t="s">
        <v>248</v>
      </c>
      <c r="G113" s="170"/>
      <c r="H113" s="170"/>
      <c r="I113" s="232">
        <v>45978</v>
      </c>
      <c r="J113" s="239">
        <v>46344</v>
      </c>
      <c r="K113" s="240" t="s">
        <v>2</v>
      </c>
      <c r="L113" s="234" t="s">
        <v>2245</v>
      </c>
      <c r="M113" s="235">
        <v>1</v>
      </c>
      <c r="N113" s="235">
        <v>0</v>
      </c>
      <c r="O113" s="237" t="s">
        <v>2246</v>
      </c>
      <c r="P113" s="228"/>
    </row>
    <row r="114" spans="1:16" ht="45.6" customHeight="1">
      <c r="A114" s="230">
        <v>106</v>
      </c>
      <c r="B114" s="230" t="s">
        <v>184</v>
      </c>
      <c r="C114" s="128">
        <v>1</v>
      </c>
      <c r="D114" s="230" t="s">
        <v>112</v>
      </c>
      <c r="E114" s="168" t="s">
        <v>263</v>
      </c>
      <c r="F114" s="231" t="s">
        <v>249</v>
      </c>
      <c r="G114" s="170"/>
      <c r="H114" s="170"/>
      <c r="I114" s="232">
        <v>45978</v>
      </c>
      <c r="J114" s="239">
        <v>46344</v>
      </c>
      <c r="K114" s="240" t="s">
        <v>2</v>
      </c>
      <c r="L114" s="234" t="s">
        <v>2245</v>
      </c>
      <c r="M114" s="235">
        <v>1</v>
      </c>
      <c r="N114" s="235">
        <v>0</v>
      </c>
      <c r="O114" s="237" t="s">
        <v>2246</v>
      </c>
      <c r="P114" s="228"/>
    </row>
    <row r="115" spans="1:16" ht="45.6" customHeight="1">
      <c r="A115" s="230">
        <v>107</v>
      </c>
      <c r="B115" s="230" t="s">
        <v>185</v>
      </c>
      <c r="C115" s="128">
        <v>1</v>
      </c>
      <c r="D115" s="230" t="s">
        <v>112</v>
      </c>
      <c r="E115" s="168" t="s">
        <v>263</v>
      </c>
      <c r="F115" s="231" t="s">
        <v>250</v>
      </c>
      <c r="G115" s="170"/>
      <c r="H115" s="170"/>
      <c r="I115" s="232">
        <v>45978</v>
      </c>
      <c r="J115" s="239">
        <v>46344</v>
      </c>
      <c r="K115" s="240" t="s">
        <v>2</v>
      </c>
      <c r="L115" s="234" t="s">
        <v>2245</v>
      </c>
      <c r="M115" s="235">
        <v>1</v>
      </c>
      <c r="N115" s="235">
        <v>0</v>
      </c>
      <c r="O115" s="237" t="s">
        <v>2246</v>
      </c>
      <c r="P115" s="228"/>
    </row>
    <row r="116" spans="1:16" ht="45.6" customHeight="1">
      <c r="A116" s="230">
        <v>108</v>
      </c>
      <c r="B116" s="230" t="s">
        <v>186</v>
      </c>
      <c r="C116" s="128">
        <v>1</v>
      </c>
      <c r="D116" s="230" t="s">
        <v>112</v>
      </c>
      <c r="E116" s="168" t="s">
        <v>263</v>
      </c>
      <c r="F116" s="231" t="s">
        <v>251</v>
      </c>
      <c r="G116" s="170"/>
      <c r="H116" s="170"/>
      <c r="I116" s="232">
        <v>45978</v>
      </c>
      <c r="J116" s="239">
        <v>46344</v>
      </c>
      <c r="K116" s="240" t="s">
        <v>2</v>
      </c>
      <c r="L116" s="234" t="s">
        <v>2245</v>
      </c>
      <c r="M116" s="235">
        <v>1</v>
      </c>
      <c r="N116" s="235">
        <v>0</v>
      </c>
      <c r="O116" s="237" t="s">
        <v>2246</v>
      </c>
      <c r="P116" s="228"/>
    </row>
    <row r="117" spans="1:16" ht="45.6" customHeight="1">
      <c r="A117" s="230">
        <v>109</v>
      </c>
      <c r="B117" s="230" t="s">
        <v>286</v>
      </c>
      <c r="C117" s="128">
        <v>1</v>
      </c>
      <c r="D117" s="230" t="s">
        <v>112</v>
      </c>
      <c r="E117" s="168" t="s">
        <v>3102</v>
      </c>
      <c r="F117" s="231" t="s">
        <v>248</v>
      </c>
      <c r="G117" s="170"/>
      <c r="H117" s="170"/>
      <c r="I117" s="232">
        <v>45978</v>
      </c>
      <c r="J117" s="239">
        <v>46344</v>
      </c>
      <c r="K117" s="240" t="s">
        <v>2</v>
      </c>
      <c r="L117" s="234" t="s">
        <v>2245</v>
      </c>
      <c r="M117" s="235">
        <v>1</v>
      </c>
      <c r="N117" s="235">
        <v>0</v>
      </c>
      <c r="O117" s="237" t="s">
        <v>2246</v>
      </c>
      <c r="P117" s="228"/>
    </row>
    <row r="118" spans="1:16" ht="45.6" customHeight="1">
      <c r="A118" s="230">
        <v>110</v>
      </c>
      <c r="B118" s="230" t="s">
        <v>287</v>
      </c>
      <c r="C118" s="128">
        <v>1</v>
      </c>
      <c r="D118" s="230" t="s">
        <v>112</v>
      </c>
      <c r="E118" s="168" t="s">
        <v>3102</v>
      </c>
      <c r="F118" s="231" t="s">
        <v>249</v>
      </c>
      <c r="G118" s="170"/>
      <c r="H118" s="170"/>
      <c r="I118" s="232">
        <v>45978</v>
      </c>
      <c r="J118" s="239">
        <v>46344</v>
      </c>
      <c r="K118" s="240" t="s">
        <v>2</v>
      </c>
      <c r="L118" s="234" t="s">
        <v>2245</v>
      </c>
      <c r="M118" s="235">
        <v>1</v>
      </c>
      <c r="N118" s="235">
        <v>0</v>
      </c>
      <c r="O118" s="237" t="s">
        <v>2246</v>
      </c>
      <c r="P118" s="228"/>
    </row>
    <row r="119" spans="1:16" ht="45.6" customHeight="1">
      <c r="A119" s="230">
        <v>111</v>
      </c>
      <c r="B119" s="230" t="s">
        <v>288</v>
      </c>
      <c r="C119" s="128">
        <v>1</v>
      </c>
      <c r="D119" s="230" t="s">
        <v>112</v>
      </c>
      <c r="E119" s="168" t="s">
        <v>3102</v>
      </c>
      <c r="F119" s="231" t="s">
        <v>250</v>
      </c>
      <c r="G119" s="170"/>
      <c r="H119" s="170"/>
      <c r="I119" s="232">
        <v>45978</v>
      </c>
      <c r="J119" s="239">
        <v>46344</v>
      </c>
      <c r="K119" s="240" t="s">
        <v>2</v>
      </c>
      <c r="L119" s="234" t="s">
        <v>2245</v>
      </c>
      <c r="M119" s="235">
        <v>1</v>
      </c>
      <c r="N119" s="235">
        <v>0</v>
      </c>
      <c r="O119" s="237" t="s">
        <v>2246</v>
      </c>
      <c r="P119" s="228"/>
    </row>
    <row r="120" spans="1:16" ht="45.6" customHeight="1">
      <c r="A120" s="230">
        <v>112</v>
      </c>
      <c r="B120" s="230" t="s">
        <v>289</v>
      </c>
      <c r="C120" s="128">
        <v>1</v>
      </c>
      <c r="D120" s="230" t="s">
        <v>112</v>
      </c>
      <c r="E120" s="168" t="s">
        <v>3102</v>
      </c>
      <c r="F120" s="231" t="s">
        <v>251</v>
      </c>
      <c r="G120" s="170"/>
      <c r="H120" s="170"/>
      <c r="I120" s="232">
        <v>45978</v>
      </c>
      <c r="J120" s="239">
        <v>46344</v>
      </c>
      <c r="K120" s="240" t="s">
        <v>2</v>
      </c>
      <c r="L120" s="234" t="s">
        <v>2245</v>
      </c>
      <c r="M120" s="235">
        <v>1</v>
      </c>
      <c r="N120" s="235">
        <v>0</v>
      </c>
      <c r="O120" s="237" t="s">
        <v>2246</v>
      </c>
      <c r="P120" s="228"/>
    </row>
    <row r="121" spans="1:16" ht="45.6" customHeight="1">
      <c r="A121" s="230">
        <v>113</v>
      </c>
      <c r="B121" s="230" t="s">
        <v>290</v>
      </c>
      <c r="C121" s="128">
        <v>1</v>
      </c>
      <c r="D121" s="230" t="s">
        <v>112</v>
      </c>
      <c r="E121" s="168" t="s">
        <v>298</v>
      </c>
      <c r="F121" s="231" t="s">
        <v>248</v>
      </c>
      <c r="G121" s="170"/>
      <c r="H121" s="170"/>
      <c r="I121" s="232">
        <v>45978</v>
      </c>
      <c r="J121" s="239">
        <v>46344</v>
      </c>
      <c r="K121" s="240" t="s">
        <v>2</v>
      </c>
      <c r="L121" s="234" t="s">
        <v>2245</v>
      </c>
      <c r="M121" s="235">
        <v>1</v>
      </c>
      <c r="N121" s="235">
        <v>0</v>
      </c>
      <c r="O121" s="237" t="s">
        <v>2246</v>
      </c>
      <c r="P121" s="228"/>
    </row>
    <row r="122" spans="1:16" ht="45.6" customHeight="1">
      <c r="A122" s="230">
        <v>114</v>
      </c>
      <c r="B122" s="230" t="s">
        <v>291</v>
      </c>
      <c r="C122" s="128">
        <v>1</v>
      </c>
      <c r="D122" s="230" t="s">
        <v>112</v>
      </c>
      <c r="E122" s="168" t="s">
        <v>298</v>
      </c>
      <c r="F122" s="231" t="s">
        <v>249</v>
      </c>
      <c r="G122" s="170"/>
      <c r="H122" s="170"/>
      <c r="I122" s="232">
        <v>45978</v>
      </c>
      <c r="J122" s="239">
        <v>46344</v>
      </c>
      <c r="K122" s="240" t="s">
        <v>2</v>
      </c>
      <c r="L122" s="234" t="s">
        <v>2245</v>
      </c>
      <c r="M122" s="235">
        <v>1</v>
      </c>
      <c r="N122" s="235">
        <v>0</v>
      </c>
      <c r="O122" s="237" t="s">
        <v>2246</v>
      </c>
      <c r="P122" s="228"/>
    </row>
    <row r="123" spans="1:16" ht="45.6" customHeight="1">
      <c r="A123" s="230">
        <v>115</v>
      </c>
      <c r="B123" s="230" t="s">
        <v>292</v>
      </c>
      <c r="C123" s="128">
        <v>1</v>
      </c>
      <c r="D123" s="230" t="s">
        <v>112</v>
      </c>
      <c r="E123" s="168" t="s">
        <v>298</v>
      </c>
      <c r="F123" s="231" t="s">
        <v>250</v>
      </c>
      <c r="G123" s="170"/>
      <c r="H123" s="170"/>
      <c r="I123" s="232">
        <v>45978</v>
      </c>
      <c r="J123" s="239">
        <v>46344</v>
      </c>
      <c r="K123" s="240" t="s">
        <v>2</v>
      </c>
      <c r="L123" s="234" t="s">
        <v>2245</v>
      </c>
      <c r="M123" s="235">
        <v>1</v>
      </c>
      <c r="N123" s="235">
        <v>0</v>
      </c>
      <c r="O123" s="237" t="s">
        <v>2246</v>
      </c>
      <c r="P123" s="228"/>
    </row>
    <row r="124" spans="1:16" ht="45.6" customHeight="1">
      <c r="A124" s="230">
        <v>116</v>
      </c>
      <c r="B124" s="230" t="s">
        <v>293</v>
      </c>
      <c r="C124" s="128">
        <v>1</v>
      </c>
      <c r="D124" s="230" t="s">
        <v>112</v>
      </c>
      <c r="E124" s="168" t="s">
        <v>298</v>
      </c>
      <c r="F124" s="231" t="s">
        <v>251</v>
      </c>
      <c r="G124" s="170"/>
      <c r="H124" s="170"/>
      <c r="I124" s="232">
        <v>45978</v>
      </c>
      <c r="J124" s="239">
        <v>46344</v>
      </c>
      <c r="K124" s="240" t="s">
        <v>2</v>
      </c>
      <c r="L124" s="234" t="s">
        <v>2245</v>
      </c>
      <c r="M124" s="235">
        <v>1</v>
      </c>
      <c r="N124" s="235">
        <v>0</v>
      </c>
      <c r="O124" s="237" t="s">
        <v>2246</v>
      </c>
      <c r="P124" s="228"/>
    </row>
    <row r="125" spans="1:16" ht="45.6" customHeight="1">
      <c r="A125" s="230">
        <v>117</v>
      </c>
      <c r="B125" s="230" t="s">
        <v>294</v>
      </c>
      <c r="C125" s="128">
        <v>1</v>
      </c>
      <c r="D125" s="230" t="s">
        <v>112</v>
      </c>
      <c r="E125" s="168" t="s">
        <v>299</v>
      </c>
      <c r="F125" s="231" t="s">
        <v>248</v>
      </c>
      <c r="G125" s="170"/>
      <c r="H125" s="170"/>
      <c r="I125" s="232">
        <v>45978</v>
      </c>
      <c r="J125" s="239">
        <v>46344</v>
      </c>
      <c r="K125" s="240" t="s">
        <v>2</v>
      </c>
      <c r="L125" s="234" t="s">
        <v>2245</v>
      </c>
      <c r="M125" s="235">
        <v>1</v>
      </c>
      <c r="N125" s="235">
        <v>0</v>
      </c>
      <c r="O125" s="237" t="s">
        <v>2246</v>
      </c>
      <c r="P125" s="228"/>
    </row>
    <row r="126" spans="1:16" ht="45.6" customHeight="1">
      <c r="A126" s="230">
        <v>118</v>
      </c>
      <c r="B126" s="230" t="s">
        <v>295</v>
      </c>
      <c r="C126" s="128">
        <v>1</v>
      </c>
      <c r="D126" s="230" t="s">
        <v>112</v>
      </c>
      <c r="E126" s="168" t="s">
        <v>299</v>
      </c>
      <c r="F126" s="231" t="s">
        <v>249</v>
      </c>
      <c r="G126" s="170"/>
      <c r="H126" s="170"/>
      <c r="I126" s="232">
        <v>45978</v>
      </c>
      <c r="J126" s="239">
        <v>46344</v>
      </c>
      <c r="K126" s="240" t="s">
        <v>2</v>
      </c>
      <c r="L126" s="234" t="s">
        <v>2245</v>
      </c>
      <c r="M126" s="235">
        <v>1</v>
      </c>
      <c r="N126" s="235">
        <v>0</v>
      </c>
      <c r="O126" s="237" t="s">
        <v>2246</v>
      </c>
      <c r="P126" s="228"/>
    </row>
    <row r="127" spans="1:16" ht="45.6" customHeight="1">
      <c r="A127" s="230">
        <v>119</v>
      </c>
      <c r="B127" s="230" t="s">
        <v>296</v>
      </c>
      <c r="C127" s="128">
        <v>1</v>
      </c>
      <c r="D127" s="230" t="s">
        <v>112</v>
      </c>
      <c r="E127" s="168" t="s">
        <v>299</v>
      </c>
      <c r="F127" s="231" t="s">
        <v>250</v>
      </c>
      <c r="G127" s="170"/>
      <c r="H127" s="170"/>
      <c r="I127" s="232">
        <v>45978</v>
      </c>
      <c r="J127" s="239">
        <v>46344</v>
      </c>
      <c r="K127" s="240" t="s">
        <v>2</v>
      </c>
      <c r="L127" s="234" t="s">
        <v>2245</v>
      </c>
      <c r="M127" s="235">
        <v>1</v>
      </c>
      <c r="N127" s="235">
        <v>0</v>
      </c>
      <c r="O127" s="237" t="s">
        <v>2246</v>
      </c>
      <c r="P127" s="228"/>
    </row>
    <row r="128" spans="1:16" ht="45.6" customHeight="1">
      <c r="A128" s="230">
        <v>120</v>
      </c>
      <c r="B128" s="230" t="s">
        <v>297</v>
      </c>
      <c r="C128" s="128">
        <v>1</v>
      </c>
      <c r="D128" s="230" t="s">
        <v>112</v>
      </c>
      <c r="E128" s="168" t="s">
        <v>299</v>
      </c>
      <c r="F128" s="231" t="s">
        <v>251</v>
      </c>
      <c r="G128" s="170"/>
      <c r="H128" s="170"/>
      <c r="I128" s="232">
        <v>45978</v>
      </c>
      <c r="J128" s="239">
        <v>46344</v>
      </c>
      <c r="K128" s="240" t="s">
        <v>2</v>
      </c>
      <c r="L128" s="234" t="s">
        <v>2245</v>
      </c>
      <c r="M128" s="235">
        <v>1</v>
      </c>
      <c r="N128" s="235">
        <v>0</v>
      </c>
      <c r="O128" s="237" t="s">
        <v>2246</v>
      </c>
      <c r="P128" s="228"/>
    </row>
    <row r="129" spans="1:16" ht="45.6" customHeight="1">
      <c r="A129" s="230">
        <v>121</v>
      </c>
      <c r="B129" s="241" t="s">
        <v>426</v>
      </c>
      <c r="C129" s="168">
        <v>0</v>
      </c>
      <c r="D129" s="230" t="s">
        <v>112</v>
      </c>
      <c r="E129" s="242" t="s">
        <v>603</v>
      </c>
      <c r="F129" s="231" t="s">
        <v>248</v>
      </c>
      <c r="G129" s="170"/>
      <c r="H129" s="170"/>
      <c r="I129" s="243">
        <v>45990</v>
      </c>
      <c r="J129" s="244">
        <v>46359</v>
      </c>
      <c r="K129" s="240" t="s">
        <v>2</v>
      </c>
      <c r="L129" s="234" t="s">
        <v>2245</v>
      </c>
      <c r="M129" s="235">
        <v>4</v>
      </c>
      <c r="N129" s="235">
        <v>0</v>
      </c>
      <c r="O129" s="237" t="s">
        <v>2246</v>
      </c>
      <c r="P129" s="228"/>
    </row>
    <row r="130" spans="1:16" ht="45.6" customHeight="1">
      <c r="A130" s="230">
        <v>122</v>
      </c>
      <c r="B130" s="241" t="s">
        <v>427</v>
      </c>
      <c r="C130" s="168">
        <v>0</v>
      </c>
      <c r="D130" s="230" t="s">
        <v>112</v>
      </c>
      <c r="E130" s="242" t="s">
        <v>603</v>
      </c>
      <c r="F130" s="231" t="s">
        <v>249</v>
      </c>
      <c r="G130" s="170"/>
      <c r="H130" s="170"/>
      <c r="I130" s="243">
        <v>45990</v>
      </c>
      <c r="J130" s="244">
        <v>46359</v>
      </c>
      <c r="K130" s="240" t="s">
        <v>2</v>
      </c>
      <c r="L130" s="234" t="s">
        <v>2245</v>
      </c>
      <c r="M130" s="235">
        <v>4</v>
      </c>
      <c r="N130" s="235">
        <v>0</v>
      </c>
      <c r="O130" s="237" t="s">
        <v>2246</v>
      </c>
      <c r="P130" s="228"/>
    </row>
    <row r="131" spans="1:16" ht="45.6" customHeight="1">
      <c r="A131" s="230">
        <v>123</v>
      </c>
      <c r="B131" s="241" t="s">
        <v>428</v>
      </c>
      <c r="C131" s="168">
        <v>0</v>
      </c>
      <c r="D131" s="230" t="s">
        <v>112</v>
      </c>
      <c r="E131" s="242" t="s">
        <v>603</v>
      </c>
      <c r="F131" s="231" t="s">
        <v>250</v>
      </c>
      <c r="G131" s="170"/>
      <c r="H131" s="170"/>
      <c r="I131" s="243">
        <v>45990</v>
      </c>
      <c r="J131" s="244">
        <v>46359</v>
      </c>
      <c r="K131" s="240" t="s">
        <v>2</v>
      </c>
      <c r="L131" s="234" t="s">
        <v>2245</v>
      </c>
      <c r="M131" s="235">
        <v>4</v>
      </c>
      <c r="N131" s="235">
        <v>0</v>
      </c>
      <c r="O131" s="237" t="s">
        <v>2246</v>
      </c>
      <c r="P131" s="228"/>
    </row>
    <row r="132" spans="1:16" ht="45.6" customHeight="1">
      <c r="A132" s="230">
        <v>124</v>
      </c>
      <c r="B132" s="241" t="s">
        <v>429</v>
      </c>
      <c r="C132" s="168">
        <v>0</v>
      </c>
      <c r="D132" s="230" t="s">
        <v>112</v>
      </c>
      <c r="E132" s="242" t="s">
        <v>603</v>
      </c>
      <c r="F132" s="231" t="s">
        <v>251</v>
      </c>
      <c r="G132" s="170"/>
      <c r="H132" s="170"/>
      <c r="I132" s="243">
        <v>45990</v>
      </c>
      <c r="J132" s="244">
        <v>46359</v>
      </c>
      <c r="K132" s="240" t="s">
        <v>2</v>
      </c>
      <c r="L132" s="234" t="s">
        <v>2245</v>
      </c>
      <c r="M132" s="235">
        <v>4</v>
      </c>
      <c r="N132" s="235">
        <v>0</v>
      </c>
      <c r="O132" s="237" t="s">
        <v>2246</v>
      </c>
      <c r="P132" s="228"/>
    </row>
    <row r="133" spans="1:16" ht="45.6" customHeight="1">
      <c r="A133" s="230">
        <v>125</v>
      </c>
      <c r="B133" s="241" t="s">
        <v>430</v>
      </c>
      <c r="C133" s="168">
        <v>0</v>
      </c>
      <c r="D133" s="230" t="s">
        <v>112</v>
      </c>
      <c r="E133" s="242" t="s">
        <v>603</v>
      </c>
      <c r="F133" s="231" t="s">
        <v>252</v>
      </c>
      <c r="G133" s="170"/>
      <c r="H133" s="170"/>
      <c r="I133" s="243">
        <v>45990</v>
      </c>
      <c r="J133" s="244">
        <v>46359</v>
      </c>
      <c r="K133" s="240" t="s">
        <v>2</v>
      </c>
      <c r="L133" s="234" t="s">
        <v>2245</v>
      </c>
      <c r="M133" s="235">
        <v>4</v>
      </c>
      <c r="N133" s="235">
        <v>0</v>
      </c>
      <c r="O133" s="237" t="s">
        <v>2246</v>
      </c>
      <c r="P133" s="228"/>
    </row>
    <row r="134" spans="1:16" ht="45.6" customHeight="1">
      <c r="A134" s="230">
        <v>126</v>
      </c>
      <c r="B134" s="241" t="s">
        <v>431</v>
      </c>
      <c r="C134" s="168">
        <v>0</v>
      </c>
      <c r="D134" s="230" t="s">
        <v>112</v>
      </c>
      <c r="E134" s="242" t="s">
        <v>603</v>
      </c>
      <c r="F134" s="231" t="s">
        <v>249</v>
      </c>
      <c r="G134" s="170"/>
      <c r="H134" s="170"/>
      <c r="I134" s="243">
        <v>45990</v>
      </c>
      <c r="J134" s="244">
        <v>46359</v>
      </c>
      <c r="K134" s="240" t="s">
        <v>2</v>
      </c>
      <c r="L134" s="234" t="s">
        <v>2245</v>
      </c>
      <c r="M134" s="235">
        <v>4</v>
      </c>
      <c r="N134" s="235">
        <v>0</v>
      </c>
      <c r="O134" s="237" t="s">
        <v>2246</v>
      </c>
      <c r="P134" s="228"/>
    </row>
    <row r="135" spans="1:16" ht="45.6" customHeight="1">
      <c r="A135" s="230">
        <v>127</v>
      </c>
      <c r="B135" s="241" t="s">
        <v>432</v>
      </c>
      <c r="C135" s="168">
        <v>0</v>
      </c>
      <c r="D135" s="230" t="s">
        <v>112</v>
      </c>
      <c r="E135" s="242" t="s">
        <v>603</v>
      </c>
      <c r="F135" s="231" t="s">
        <v>250</v>
      </c>
      <c r="G135" s="170"/>
      <c r="H135" s="170"/>
      <c r="I135" s="243">
        <v>45990</v>
      </c>
      <c r="J135" s="244">
        <v>46359</v>
      </c>
      <c r="K135" s="240" t="s">
        <v>2</v>
      </c>
      <c r="L135" s="234" t="s">
        <v>2245</v>
      </c>
      <c r="M135" s="235">
        <v>4</v>
      </c>
      <c r="N135" s="235">
        <v>0</v>
      </c>
      <c r="O135" s="237" t="s">
        <v>2246</v>
      </c>
      <c r="P135" s="228"/>
    </row>
    <row r="136" spans="1:16" ht="45.6" customHeight="1">
      <c r="A136" s="230">
        <v>128</v>
      </c>
      <c r="B136" s="241" t="s">
        <v>433</v>
      </c>
      <c r="C136" s="168">
        <v>0</v>
      </c>
      <c r="D136" s="230" t="s">
        <v>112</v>
      </c>
      <c r="E136" s="242" t="s">
        <v>603</v>
      </c>
      <c r="F136" s="231" t="s">
        <v>251</v>
      </c>
      <c r="G136" s="170"/>
      <c r="H136" s="170"/>
      <c r="I136" s="243">
        <v>45990</v>
      </c>
      <c r="J136" s="244">
        <v>46359</v>
      </c>
      <c r="K136" s="240" t="s">
        <v>2</v>
      </c>
      <c r="L136" s="234" t="s">
        <v>2245</v>
      </c>
      <c r="M136" s="235">
        <v>4</v>
      </c>
      <c r="N136" s="235">
        <v>0</v>
      </c>
      <c r="O136" s="237" t="s">
        <v>2246</v>
      </c>
      <c r="P136" s="228"/>
    </row>
    <row r="137" spans="1:16" ht="45.6" customHeight="1">
      <c r="A137" s="230">
        <v>129</v>
      </c>
      <c r="B137" s="241" t="s">
        <v>434</v>
      </c>
      <c r="C137" s="168">
        <v>0</v>
      </c>
      <c r="D137" s="230" t="s">
        <v>112</v>
      </c>
      <c r="E137" s="242" t="s">
        <v>603</v>
      </c>
      <c r="F137" s="231" t="s">
        <v>252</v>
      </c>
      <c r="G137" s="170"/>
      <c r="H137" s="170"/>
      <c r="I137" s="243">
        <v>45990</v>
      </c>
      <c r="J137" s="244">
        <v>46359</v>
      </c>
      <c r="K137" s="240" t="s">
        <v>2</v>
      </c>
      <c r="L137" s="234" t="s">
        <v>2245</v>
      </c>
      <c r="M137" s="235">
        <v>4</v>
      </c>
      <c r="N137" s="235">
        <v>0</v>
      </c>
      <c r="O137" s="237" t="s">
        <v>2246</v>
      </c>
      <c r="P137" s="228"/>
    </row>
    <row r="138" spans="1:16" ht="45.6" customHeight="1">
      <c r="A138" s="230">
        <v>130</v>
      </c>
      <c r="B138" s="241" t="s">
        <v>435</v>
      </c>
      <c r="C138" s="168">
        <v>0</v>
      </c>
      <c r="D138" s="230" t="s">
        <v>112</v>
      </c>
      <c r="E138" s="242" t="s">
        <v>603</v>
      </c>
      <c r="F138" s="231" t="s">
        <v>249</v>
      </c>
      <c r="G138" s="170"/>
      <c r="H138" s="170"/>
      <c r="I138" s="243">
        <v>45990</v>
      </c>
      <c r="J138" s="244">
        <v>46359</v>
      </c>
      <c r="K138" s="240" t="s">
        <v>2</v>
      </c>
      <c r="L138" s="234" t="s">
        <v>2245</v>
      </c>
      <c r="M138" s="235">
        <v>4</v>
      </c>
      <c r="N138" s="235">
        <v>0</v>
      </c>
      <c r="O138" s="237" t="s">
        <v>2246</v>
      </c>
      <c r="P138" s="228"/>
    </row>
    <row r="139" spans="1:16" ht="45.6" customHeight="1">
      <c r="A139" s="230">
        <v>131</v>
      </c>
      <c r="B139" s="241" t="s">
        <v>436</v>
      </c>
      <c r="C139" s="168">
        <v>0</v>
      </c>
      <c r="D139" s="230" t="s">
        <v>112</v>
      </c>
      <c r="E139" s="242" t="s">
        <v>603</v>
      </c>
      <c r="F139" s="231" t="s">
        <v>250</v>
      </c>
      <c r="G139" s="170"/>
      <c r="H139" s="170"/>
      <c r="I139" s="243">
        <v>45990</v>
      </c>
      <c r="J139" s="244">
        <v>46359</v>
      </c>
      <c r="K139" s="240" t="s">
        <v>2</v>
      </c>
      <c r="L139" s="234" t="s">
        <v>2245</v>
      </c>
      <c r="M139" s="235">
        <v>4</v>
      </c>
      <c r="N139" s="235">
        <v>0</v>
      </c>
      <c r="O139" s="237" t="s">
        <v>2246</v>
      </c>
      <c r="P139" s="228"/>
    </row>
    <row r="140" spans="1:16" ht="45.6" customHeight="1">
      <c r="A140" s="230">
        <v>132</v>
      </c>
      <c r="B140" s="241" t="s">
        <v>437</v>
      </c>
      <c r="C140" s="168">
        <v>0</v>
      </c>
      <c r="D140" s="230" t="s">
        <v>112</v>
      </c>
      <c r="E140" s="242" t="s">
        <v>603</v>
      </c>
      <c r="F140" s="231" t="s">
        <v>251</v>
      </c>
      <c r="G140" s="170"/>
      <c r="H140" s="170"/>
      <c r="I140" s="243">
        <v>45990</v>
      </c>
      <c r="J140" s="244">
        <v>46359</v>
      </c>
      <c r="K140" s="240" t="s">
        <v>2</v>
      </c>
      <c r="L140" s="234" t="s">
        <v>2245</v>
      </c>
      <c r="M140" s="235">
        <v>4</v>
      </c>
      <c r="N140" s="235">
        <v>0</v>
      </c>
      <c r="O140" s="237" t="s">
        <v>2246</v>
      </c>
      <c r="P140" s="228"/>
    </row>
    <row r="141" spans="1:16" ht="45.6" customHeight="1">
      <c r="A141" s="230">
        <v>133</v>
      </c>
      <c r="B141" s="241" t="s">
        <v>438</v>
      </c>
      <c r="C141" s="168">
        <v>0</v>
      </c>
      <c r="D141" s="230" t="s">
        <v>112</v>
      </c>
      <c r="E141" s="242" t="s">
        <v>603</v>
      </c>
      <c r="F141" s="231" t="s">
        <v>252</v>
      </c>
      <c r="G141" s="170"/>
      <c r="H141" s="170"/>
      <c r="I141" s="243">
        <v>45990</v>
      </c>
      <c r="J141" s="244">
        <v>46359</v>
      </c>
      <c r="K141" s="240" t="s">
        <v>2</v>
      </c>
      <c r="L141" s="234" t="s">
        <v>2245</v>
      </c>
      <c r="M141" s="235">
        <v>4</v>
      </c>
      <c r="N141" s="235">
        <v>0</v>
      </c>
      <c r="O141" s="237" t="s">
        <v>2246</v>
      </c>
      <c r="P141" s="228"/>
    </row>
    <row r="142" spans="1:16" ht="45.6" customHeight="1">
      <c r="A142" s="230">
        <v>134</v>
      </c>
      <c r="B142" s="241" t="s">
        <v>439</v>
      </c>
      <c r="C142" s="168">
        <v>0</v>
      </c>
      <c r="D142" s="230" t="s">
        <v>112</v>
      </c>
      <c r="E142" s="242" t="s">
        <v>603</v>
      </c>
      <c r="F142" s="231" t="s">
        <v>249</v>
      </c>
      <c r="G142" s="170"/>
      <c r="H142" s="170"/>
      <c r="I142" s="243">
        <v>45990</v>
      </c>
      <c r="J142" s="244">
        <v>46359</v>
      </c>
      <c r="K142" s="240" t="s">
        <v>2</v>
      </c>
      <c r="L142" s="234" t="s">
        <v>2245</v>
      </c>
      <c r="M142" s="235">
        <v>4</v>
      </c>
      <c r="N142" s="235">
        <v>0</v>
      </c>
      <c r="O142" s="237" t="s">
        <v>2246</v>
      </c>
      <c r="P142" s="228"/>
    </row>
    <row r="143" spans="1:16" ht="45.6" customHeight="1">
      <c r="A143" s="230">
        <v>135</v>
      </c>
      <c r="B143" s="241" t="s">
        <v>440</v>
      </c>
      <c r="C143" s="168">
        <v>0</v>
      </c>
      <c r="D143" s="230" t="s">
        <v>112</v>
      </c>
      <c r="E143" s="242" t="s">
        <v>603</v>
      </c>
      <c r="F143" s="231" t="s">
        <v>250</v>
      </c>
      <c r="G143" s="170"/>
      <c r="H143" s="170"/>
      <c r="I143" s="243">
        <v>45990</v>
      </c>
      <c r="J143" s="244">
        <v>46359</v>
      </c>
      <c r="K143" s="240" t="s">
        <v>2</v>
      </c>
      <c r="L143" s="234" t="s">
        <v>2245</v>
      </c>
      <c r="M143" s="235">
        <v>4</v>
      </c>
      <c r="N143" s="235">
        <v>0</v>
      </c>
      <c r="O143" s="237" t="s">
        <v>2246</v>
      </c>
      <c r="P143" s="228"/>
    </row>
    <row r="144" spans="1:16" ht="45.6" customHeight="1">
      <c r="A144" s="230">
        <v>136</v>
      </c>
      <c r="B144" s="241" t="s">
        <v>441</v>
      </c>
      <c r="C144" s="168">
        <v>0</v>
      </c>
      <c r="D144" s="230" t="s">
        <v>112</v>
      </c>
      <c r="E144" s="242" t="s">
        <v>603</v>
      </c>
      <c r="F144" s="231" t="s">
        <v>251</v>
      </c>
      <c r="G144" s="170"/>
      <c r="H144" s="170"/>
      <c r="I144" s="243">
        <v>45990</v>
      </c>
      <c r="J144" s="244">
        <v>46359</v>
      </c>
      <c r="K144" s="240" t="s">
        <v>2</v>
      </c>
      <c r="L144" s="234" t="s">
        <v>2245</v>
      </c>
      <c r="M144" s="235">
        <v>4</v>
      </c>
      <c r="N144" s="235">
        <v>0</v>
      </c>
      <c r="O144" s="237" t="s">
        <v>2246</v>
      </c>
      <c r="P144" s="228"/>
    </row>
    <row r="145" spans="1:16" ht="45.6" customHeight="1">
      <c r="A145" s="230">
        <v>137</v>
      </c>
      <c r="B145" s="241" t="s">
        <v>442</v>
      </c>
      <c r="C145" s="168">
        <v>0</v>
      </c>
      <c r="D145" s="230" t="s">
        <v>112</v>
      </c>
      <c r="E145" s="242" t="s">
        <v>603</v>
      </c>
      <c r="F145" s="231" t="s">
        <v>252</v>
      </c>
      <c r="G145" s="170"/>
      <c r="H145" s="170"/>
      <c r="I145" s="243">
        <v>45990</v>
      </c>
      <c r="J145" s="244">
        <v>46359</v>
      </c>
      <c r="K145" s="240" t="s">
        <v>2</v>
      </c>
      <c r="L145" s="234" t="s">
        <v>2245</v>
      </c>
      <c r="M145" s="235">
        <v>4</v>
      </c>
      <c r="N145" s="235">
        <v>0</v>
      </c>
      <c r="O145" s="237" t="s">
        <v>2246</v>
      </c>
      <c r="P145" s="228"/>
    </row>
    <row r="146" spans="1:16" ht="45.6" customHeight="1">
      <c r="A146" s="230">
        <v>138</v>
      </c>
      <c r="B146" s="241" t="s">
        <v>443</v>
      </c>
      <c r="C146" s="168">
        <v>0</v>
      </c>
      <c r="D146" s="230" t="s">
        <v>112</v>
      </c>
      <c r="E146" s="242" t="s">
        <v>603</v>
      </c>
      <c r="F146" s="231" t="s">
        <v>249</v>
      </c>
      <c r="G146" s="170"/>
      <c r="H146" s="170"/>
      <c r="I146" s="243">
        <v>45990</v>
      </c>
      <c r="J146" s="244">
        <v>46359</v>
      </c>
      <c r="K146" s="240" t="s">
        <v>2</v>
      </c>
      <c r="L146" s="234" t="s">
        <v>2245</v>
      </c>
      <c r="M146" s="235">
        <v>4</v>
      </c>
      <c r="N146" s="235">
        <v>0</v>
      </c>
      <c r="O146" s="237" t="s">
        <v>2246</v>
      </c>
      <c r="P146" s="228"/>
    </row>
    <row r="147" spans="1:16" ht="45.6" customHeight="1">
      <c r="A147" s="230">
        <v>139</v>
      </c>
      <c r="B147" s="241" t="s">
        <v>444</v>
      </c>
      <c r="C147" s="168">
        <v>0</v>
      </c>
      <c r="D147" s="230" t="s">
        <v>112</v>
      </c>
      <c r="E147" s="242" t="s">
        <v>603</v>
      </c>
      <c r="F147" s="230" t="s">
        <v>250</v>
      </c>
      <c r="G147" s="170"/>
      <c r="H147" s="170"/>
      <c r="I147" s="243">
        <v>45990</v>
      </c>
      <c r="J147" s="244">
        <v>46359</v>
      </c>
      <c r="K147" s="240" t="s">
        <v>2</v>
      </c>
      <c r="L147" s="234" t="s">
        <v>2245</v>
      </c>
      <c r="M147" s="235">
        <v>4</v>
      </c>
      <c r="N147" s="235">
        <v>0</v>
      </c>
      <c r="O147" s="237" t="s">
        <v>2246</v>
      </c>
      <c r="P147" s="228"/>
    </row>
    <row r="148" spans="1:16" ht="45.6" customHeight="1">
      <c r="A148" s="230">
        <v>140</v>
      </c>
      <c r="B148" s="241" t="s">
        <v>445</v>
      </c>
      <c r="C148" s="168">
        <v>0</v>
      </c>
      <c r="D148" s="230" t="s">
        <v>112</v>
      </c>
      <c r="E148" s="242" t="s">
        <v>603</v>
      </c>
      <c r="F148" s="231" t="s">
        <v>251</v>
      </c>
      <c r="G148" s="170"/>
      <c r="H148" s="170"/>
      <c r="I148" s="243">
        <v>45990</v>
      </c>
      <c r="J148" s="244">
        <v>46359</v>
      </c>
      <c r="K148" s="240" t="s">
        <v>2</v>
      </c>
      <c r="L148" s="234" t="s">
        <v>2245</v>
      </c>
      <c r="M148" s="235">
        <v>4</v>
      </c>
      <c r="N148" s="235">
        <v>0</v>
      </c>
      <c r="O148" s="237" t="s">
        <v>2246</v>
      </c>
      <c r="P148" s="228"/>
    </row>
    <row r="149" spans="1:16" ht="45.6" customHeight="1">
      <c r="A149" s="230">
        <v>141</v>
      </c>
      <c r="B149" s="241" t="s">
        <v>446</v>
      </c>
      <c r="C149" s="168">
        <v>0</v>
      </c>
      <c r="D149" s="230" t="s">
        <v>112</v>
      </c>
      <c r="E149" s="242" t="s">
        <v>603</v>
      </c>
      <c r="F149" s="231" t="s">
        <v>252</v>
      </c>
      <c r="G149" s="170"/>
      <c r="H149" s="170"/>
      <c r="I149" s="243">
        <v>45990</v>
      </c>
      <c r="J149" s="244">
        <v>46359</v>
      </c>
      <c r="K149" s="240" t="s">
        <v>2</v>
      </c>
      <c r="L149" s="234" t="s">
        <v>2245</v>
      </c>
      <c r="M149" s="235">
        <v>4</v>
      </c>
      <c r="N149" s="235">
        <v>0</v>
      </c>
      <c r="O149" s="237" t="s">
        <v>2246</v>
      </c>
      <c r="P149" s="228"/>
    </row>
    <row r="150" spans="1:16" ht="45.6" customHeight="1">
      <c r="A150" s="230">
        <v>142</v>
      </c>
      <c r="B150" s="241" t="s">
        <v>447</v>
      </c>
      <c r="C150" s="168">
        <v>0</v>
      </c>
      <c r="D150" s="230" t="s">
        <v>112</v>
      </c>
      <c r="E150" s="242" t="s">
        <v>603</v>
      </c>
      <c r="F150" s="231" t="s">
        <v>249</v>
      </c>
      <c r="G150" s="170"/>
      <c r="H150" s="170"/>
      <c r="I150" s="243">
        <v>45990</v>
      </c>
      <c r="J150" s="244">
        <v>46359</v>
      </c>
      <c r="K150" s="240" t="s">
        <v>2</v>
      </c>
      <c r="L150" s="234" t="s">
        <v>2245</v>
      </c>
      <c r="M150" s="235">
        <v>4</v>
      </c>
      <c r="N150" s="235">
        <v>0</v>
      </c>
      <c r="O150" s="237" t="s">
        <v>2246</v>
      </c>
      <c r="P150" s="228"/>
    </row>
    <row r="151" spans="1:16" ht="45.6" customHeight="1">
      <c r="A151" s="230">
        <v>143</v>
      </c>
      <c r="B151" s="241" t="s">
        <v>448</v>
      </c>
      <c r="C151" s="168">
        <v>0</v>
      </c>
      <c r="D151" s="230" t="s">
        <v>112</v>
      </c>
      <c r="E151" s="242" t="s">
        <v>603</v>
      </c>
      <c r="F151" s="231" t="s">
        <v>250</v>
      </c>
      <c r="G151" s="170"/>
      <c r="H151" s="170"/>
      <c r="I151" s="243">
        <v>45990</v>
      </c>
      <c r="J151" s="244">
        <v>46359</v>
      </c>
      <c r="K151" s="240" t="s">
        <v>2</v>
      </c>
      <c r="L151" s="234" t="s">
        <v>2245</v>
      </c>
      <c r="M151" s="235">
        <v>4</v>
      </c>
      <c r="N151" s="235">
        <v>0</v>
      </c>
      <c r="O151" s="237" t="s">
        <v>2246</v>
      </c>
      <c r="P151" s="228"/>
    </row>
    <row r="152" spans="1:16" ht="45.6" customHeight="1">
      <c r="A152" s="230">
        <v>144</v>
      </c>
      <c r="B152" s="241" t="s">
        <v>449</v>
      </c>
      <c r="C152" s="168">
        <v>0</v>
      </c>
      <c r="D152" s="230" t="s">
        <v>112</v>
      </c>
      <c r="E152" s="242" t="s">
        <v>603</v>
      </c>
      <c r="F152" s="231" t="s">
        <v>251</v>
      </c>
      <c r="G152" s="170"/>
      <c r="H152" s="170"/>
      <c r="I152" s="243">
        <v>45990</v>
      </c>
      <c r="J152" s="244">
        <v>46359</v>
      </c>
      <c r="K152" s="240" t="s">
        <v>2</v>
      </c>
      <c r="L152" s="234" t="s">
        <v>2245</v>
      </c>
      <c r="M152" s="235">
        <v>4</v>
      </c>
      <c r="N152" s="235">
        <v>0</v>
      </c>
      <c r="O152" s="237" t="s">
        <v>2246</v>
      </c>
      <c r="P152" s="228"/>
    </row>
    <row r="153" spans="1:16" ht="45.6" customHeight="1">
      <c r="A153" s="230">
        <v>145</v>
      </c>
      <c r="B153" s="241" t="s">
        <v>450</v>
      </c>
      <c r="C153" s="168">
        <v>0</v>
      </c>
      <c r="D153" s="230" t="s">
        <v>112</v>
      </c>
      <c r="E153" s="242" t="s">
        <v>603</v>
      </c>
      <c r="F153" s="231" t="s">
        <v>252</v>
      </c>
      <c r="G153" s="170"/>
      <c r="H153" s="170"/>
      <c r="I153" s="243">
        <v>45990</v>
      </c>
      <c r="J153" s="244">
        <v>46359</v>
      </c>
      <c r="K153" s="240" t="s">
        <v>2</v>
      </c>
      <c r="L153" s="234" t="s">
        <v>2245</v>
      </c>
      <c r="M153" s="235">
        <v>4</v>
      </c>
      <c r="N153" s="235">
        <v>0</v>
      </c>
      <c r="O153" s="237" t="s">
        <v>2246</v>
      </c>
      <c r="P153" s="228"/>
    </row>
    <row r="154" spans="1:16" ht="45.6" customHeight="1">
      <c r="A154" s="230">
        <v>146</v>
      </c>
      <c r="B154" s="241" t="s">
        <v>451</v>
      </c>
      <c r="C154" s="168">
        <v>0</v>
      </c>
      <c r="D154" s="230" t="s">
        <v>112</v>
      </c>
      <c r="E154" s="242" t="s">
        <v>603</v>
      </c>
      <c r="F154" s="231" t="s">
        <v>249</v>
      </c>
      <c r="G154" s="170"/>
      <c r="H154" s="170"/>
      <c r="I154" s="243">
        <v>45990</v>
      </c>
      <c r="J154" s="244">
        <v>46359</v>
      </c>
      <c r="K154" s="240" t="s">
        <v>2</v>
      </c>
      <c r="L154" s="234" t="s">
        <v>2245</v>
      </c>
      <c r="M154" s="235">
        <v>4</v>
      </c>
      <c r="N154" s="235">
        <v>0</v>
      </c>
      <c r="O154" s="237" t="s">
        <v>2246</v>
      </c>
      <c r="P154" s="228"/>
    </row>
    <row r="155" spans="1:16" ht="45.6" customHeight="1">
      <c r="A155" s="230">
        <v>147</v>
      </c>
      <c r="B155" s="241" t="s">
        <v>452</v>
      </c>
      <c r="C155" s="168">
        <v>0</v>
      </c>
      <c r="D155" s="230" t="s">
        <v>112</v>
      </c>
      <c r="E155" s="242" t="s">
        <v>603</v>
      </c>
      <c r="F155" s="231" t="s">
        <v>250</v>
      </c>
      <c r="G155" s="170"/>
      <c r="H155" s="170"/>
      <c r="I155" s="243">
        <v>45990</v>
      </c>
      <c r="J155" s="244">
        <v>46359</v>
      </c>
      <c r="K155" s="240" t="s">
        <v>2</v>
      </c>
      <c r="L155" s="234" t="s">
        <v>2245</v>
      </c>
      <c r="M155" s="235">
        <v>4</v>
      </c>
      <c r="N155" s="235">
        <v>0</v>
      </c>
      <c r="O155" s="237" t="s">
        <v>2246</v>
      </c>
      <c r="P155" s="228"/>
    </row>
    <row r="156" spans="1:16" ht="45.6" customHeight="1">
      <c r="A156" s="230">
        <v>148</v>
      </c>
      <c r="B156" s="241" t="s">
        <v>453</v>
      </c>
      <c r="C156" s="168">
        <v>0</v>
      </c>
      <c r="D156" s="230" t="s">
        <v>112</v>
      </c>
      <c r="E156" s="242" t="s">
        <v>603</v>
      </c>
      <c r="F156" s="231" t="s">
        <v>251</v>
      </c>
      <c r="G156" s="170"/>
      <c r="H156" s="170"/>
      <c r="I156" s="243">
        <v>45990</v>
      </c>
      <c r="J156" s="244">
        <v>46359</v>
      </c>
      <c r="K156" s="240" t="s">
        <v>2</v>
      </c>
      <c r="L156" s="234" t="s">
        <v>2245</v>
      </c>
      <c r="M156" s="235">
        <v>4</v>
      </c>
      <c r="N156" s="235">
        <v>0</v>
      </c>
      <c r="O156" s="237" t="s">
        <v>2246</v>
      </c>
      <c r="P156" s="228"/>
    </row>
    <row r="157" spans="1:16" ht="45.6" customHeight="1">
      <c r="A157" s="230">
        <v>149</v>
      </c>
      <c r="B157" s="241" t="s">
        <v>454</v>
      </c>
      <c r="C157" s="168">
        <v>0</v>
      </c>
      <c r="D157" s="230" t="s">
        <v>112</v>
      </c>
      <c r="E157" s="242" t="s">
        <v>603</v>
      </c>
      <c r="F157" s="231" t="s">
        <v>252</v>
      </c>
      <c r="G157" s="170"/>
      <c r="H157" s="170"/>
      <c r="I157" s="243">
        <v>45990</v>
      </c>
      <c r="J157" s="244">
        <v>46359</v>
      </c>
      <c r="K157" s="240" t="s">
        <v>2</v>
      </c>
      <c r="L157" s="234" t="s">
        <v>2245</v>
      </c>
      <c r="M157" s="235">
        <v>4</v>
      </c>
      <c r="N157" s="235">
        <v>0</v>
      </c>
      <c r="O157" s="237" t="s">
        <v>2246</v>
      </c>
      <c r="P157" s="228"/>
    </row>
    <row r="158" spans="1:16" ht="45.6" customHeight="1">
      <c r="A158" s="230">
        <v>150</v>
      </c>
      <c r="B158" s="241" t="s">
        <v>455</v>
      </c>
      <c r="C158" s="168">
        <v>0</v>
      </c>
      <c r="D158" s="230" t="s">
        <v>112</v>
      </c>
      <c r="E158" s="242" t="s">
        <v>603</v>
      </c>
      <c r="F158" s="231" t="s">
        <v>249</v>
      </c>
      <c r="G158" s="170"/>
      <c r="H158" s="170"/>
      <c r="I158" s="243">
        <v>45990</v>
      </c>
      <c r="J158" s="244">
        <v>46359</v>
      </c>
      <c r="K158" s="240" t="s">
        <v>2</v>
      </c>
      <c r="L158" s="234" t="s">
        <v>2245</v>
      </c>
      <c r="M158" s="235">
        <v>4</v>
      </c>
      <c r="N158" s="235">
        <v>0</v>
      </c>
      <c r="O158" s="237" t="s">
        <v>2246</v>
      </c>
      <c r="P158" s="228"/>
    </row>
    <row r="159" spans="1:16" ht="45.6" customHeight="1">
      <c r="A159" s="230">
        <v>151</v>
      </c>
      <c r="B159" s="241" t="s">
        <v>456</v>
      </c>
      <c r="C159" s="168">
        <v>0</v>
      </c>
      <c r="D159" s="230" t="s">
        <v>112</v>
      </c>
      <c r="E159" s="242" t="s">
        <v>603</v>
      </c>
      <c r="F159" s="231" t="s">
        <v>250</v>
      </c>
      <c r="G159" s="170"/>
      <c r="H159" s="170"/>
      <c r="I159" s="243">
        <v>45990</v>
      </c>
      <c r="J159" s="244">
        <v>46359</v>
      </c>
      <c r="K159" s="240" t="s">
        <v>2</v>
      </c>
      <c r="L159" s="234" t="s">
        <v>2245</v>
      </c>
      <c r="M159" s="235">
        <v>4</v>
      </c>
      <c r="N159" s="235">
        <v>0</v>
      </c>
      <c r="O159" s="237" t="s">
        <v>2246</v>
      </c>
      <c r="P159" s="228"/>
    </row>
    <row r="160" spans="1:16" ht="45.6" customHeight="1">
      <c r="A160" s="230">
        <v>152</v>
      </c>
      <c r="B160" s="241" t="s">
        <v>457</v>
      </c>
      <c r="C160" s="168">
        <v>0</v>
      </c>
      <c r="D160" s="230" t="s">
        <v>112</v>
      </c>
      <c r="E160" s="242" t="s">
        <v>603</v>
      </c>
      <c r="F160" s="231" t="s">
        <v>251</v>
      </c>
      <c r="G160" s="170"/>
      <c r="H160" s="170"/>
      <c r="I160" s="243">
        <v>45990</v>
      </c>
      <c r="J160" s="244">
        <v>46359</v>
      </c>
      <c r="K160" s="240" t="s">
        <v>2</v>
      </c>
      <c r="L160" s="234" t="s">
        <v>2245</v>
      </c>
      <c r="M160" s="235">
        <v>4</v>
      </c>
      <c r="N160" s="235">
        <v>0</v>
      </c>
      <c r="O160" s="237" t="s">
        <v>2246</v>
      </c>
      <c r="P160" s="228"/>
    </row>
    <row r="161" spans="1:16" ht="45.6" customHeight="1">
      <c r="A161" s="230">
        <v>153</v>
      </c>
      <c r="B161" s="241" t="s">
        <v>458</v>
      </c>
      <c r="C161" s="168">
        <v>0</v>
      </c>
      <c r="D161" s="230" t="s">
        <v>112</v>
      </c>
      <c r="E161" s="242" t="s">
        <v>603</v>
      </c>
      <c r="F161" s="231" t="s">
        <v>252</v>
      </c>
      <c r="G161" s="170"/>
      <c r="H161" s="170"/>
      <c r="I161" s="243">
        <v>45990</v>
      </c>
      <c r="J161" s="244">
        <v>46359</v>
      </c>
      <c r="K161" s="240" t="s">
        <v>2</v>
      </c>
      <c r="L161" s="234" t="s">
        <v>2245</v>
      </c>
      <c r="M161" s="235">
        <v>4</v>
      </c>
      <c r="N161" s="235">
        <v>0</v>
      </c>
      <c r="O161" s="237" t="s">
        <v>2246</v>
      </c>
      <c r="P161" s="228"/>
    </row>
    <row r="162" spans="1:16" ht="45.6" customHeight="1">
      <c r="A162" s="230">
        <v>154</v>
      </c>
      <c r="B162" s="241" t="s">
        <v>459</v>
      </c>
      <c r="C162" s="168">
        <v>0</v>
      </c>
      <c r="D162" s="230" t="s">
        <v>112</v>
      </c>
      <c r="E162" s="242" t="s">
        <v>603</v>
      </c>
      <c r="F162" s="231" t="s">
        <v>249</v>
      </c>
      <c r="G162" s="170"/>
      <c r="H162" s="170"/>
      <c r="I162" s="243">
        <v>45990</v>
      </c>
      <c r="J162" s="244">
        <v>46359</v>
      </c>
      <c r="K162" s="240" t="s">
        <v>2</v>
      </c>
      <c r="L162" s="234" t="s">
        <v>2245</v>
      </c>
      <c r="M162" s="235">
        <v>4</v>
      </c>
      <c r="N162" s="235">
        <v>0</v>
      </c>
      <c r="O162" s="237" t="s">
        <v>2246</v>
      </c>
      <c r="P162" s="228"/>
    </row>
    <row r="163" spans="1:16" ht="45.6" customHeight="1">
      <c r="A163" s="230">
        <v>155</v>
      </c>
      <c r="B163" s="241" t="s">
        <v>460</v>
      </c>
      <c r="C163" s="168">
        <v>0</v>
      </c>
      <c r="D163" s="230" t="s">
        <v>112</v>
      </c>
      <c r="E163" s="242" t="s">
        <v>603</v>
      </c>
      <c r="F163" s="231" t="s">
        <v>250</v>
      </c>
      <c r="G163" s="170"/>
      <c r="H163" s="170"/>
      <c r="I163" s="243">
        <v>45990</v>
      </c>
      <c r="J163" s="244">
        <v>46359</v>
      </c>
      <c r="K163" s="240" t="s">
        <v>2</v>
      </c>
      <c r="L163" s="234" t="s">
        <v>2245</v>
      </c>
      <c r="M163" s="235">
        <v>4</v>
      </c>
      <c r="N163" s="235">
        <v>0</v>
      </c>
      <c r="O163" s="237" t="s">
        <v>2246</v>
      </c>
      <c r="P163" s="228"/>
    </row>
    <row r="164" spans="1:16" ht="45.6" customHeight="1">
      <c r="A164" s="230">
        <v>156</v>
      </c>
      <c r="B164" s="241" t="s">
        <v>461</v>
      </c>
      <c r="C164" s="168">
        <v>0</v>
      </c>
      <c r="D164" s="230" t="s">
        <v>112</v>
      </c>
      <c r="E164" s="242" t="s">
        <v>603</v>
      </c>
      <c r="F164" s="231" t="s">
        <v>251</v>
      </c>
      <c r="G164" s="170"/>
      <c r="H164" s="170"/>
      <c r="I164" s="243">
        <v>45990</v>
      </c>
      <c r="J164" s="244">
        <v>46359</v>
      </c>
      <c r="K164" s="240" t="s">
        <v>2</v>
      </c>
      <c r="L164" s="234" t="s">
        <v>2245</v>
      </c>
      <c r="M164" s="235">
        <v>4</v>
      </c>
      <c r="N164" s="235">
        <v>0</v>
      </c>
      <c r="O164" s="237" t="s">
        <v>2246</v>
      </c>
      <c r="P164" s="228"/>
    </row>
    <row r="165" spans="1:16" ht="45.6" customHeight="1">
      <c r="A165" s="230">
        <v>157</v>
      </c>
      <c r="B165" s="241" t="s">
        <v>462</v>
      </c>
      <c r="C165" s="168">
        <v>0</v>
      </c>
      <c r="D165" s="230" t="s">
        <v>112</v>
      </c>
      <c r="E165" s="242" t="s">
        <v>603</v>
      </c>
      <c r="F165" s="231" t="s">
        <v>252</v>
      </c>
      <c r="G165" s="170"/>
      <c r="H165" s="170"/>
      <c r="I165" s="243">
        <v>45990</v>
      </c>
      <c r="J165" s="244">
        <v>46359</v>
      </c>
      <c r="K165" s="240" t="s">
        <v>2</v>
      </c>
      <c r="L165" s="234" t="s">
        <v>2245</v>
      </c>
      <c r="M165" s="235">
        <v>4</v>
      </c>
      <c r="N165" s="235">
        <v>0</v>
      </c>
      <c r="O165" s="237" t="s">
        <v>2246</v>
      </c>
      <c r="P165" s="228"/>
    </row>
    <row r="166" spans="1:16" ht="45.6" customHeight="1">
      <c r="A166" s="230">
        <v>158</v>
      </c>
      <c r="B166" s="241" t="s">
        <v>463</v>
      </c>
      <c r="C166" s="168">
        <v>0</v>
      </c>
      <c r="D166" s="230" t="s">
        <v>112</v>
      </c>
      <c r="E166" s="242" t="s">
        <v>603</v>
      </c>
      <c r="F166" s="231" t="s">
        <v>249</v>
      </c>
      <c r="G166" s="170"/>
      <c r="H166" s="170"/>
      <c r="I166" s="243">
        <v>45990</v>
      </c>
      <c r="J166" s="244">
        <v>46359</v>
      </c>
      <c r="K166" s="240" t="s">
        <v>2</v>
      </c>
      <c r="L166" s="234" t="s">
        <v>2245</v>
      </c>
      <c r="M166" s="235">
        <v>4</v>
      </c>
      <c r="N166" s="235">
        <v>0</v>
      </c>
      <c r="O166" s="237" t="s">
        <v>2246</v>
      </c>
      <c r="P166" s="228"/>
    </row>
    <row r="167" spans="1:16" ht="45.6" customHeight="1">
      <c r="A167" s="230">
        <v>159</v>
      </c>
      <c r="B167" s="241" t="s">
        <v>464</v>
      </c>
      <c r="C167" s="168">
        <v>0</v>
      </c>
      <c r="D167" s="230" t="s">
        <v>112</v>
      </c>
      <c r="E167" s="242" t="s">
        <v>603</v>
      </c>
      <c r="F167" s="231" t="s">
        <v>250</v>
      </c>
      <c r="G167" s="170"/>
      <c r="H167" s="170"/>
      <c r="I167" s="243">
        <v>45990</v>
      </c>
      <c r="J167" s="244">
        <v>46359</v>
      </c>
      <c r="K167" s="240" t="s">
        <v>2</v>
      </c>
      <c r="L167" s="234" t="s">
        <v>2245</v>
      </c>
      <c r="M167" s="235">
        <v>4</v>
      </c>
      <c r="N167" s="235">
        <v>0</v>
      </c>
      <c r="O167" s="237" t="s">
        <v>2246</v>
      </c>
      <c r="P167" s="228"/>
    </row>
    <row r="168" spans="1:16" ht="45.6" customHeight="1">
      <c r="A168" s="230">
        <v>160</v>
      </c>
      <c r="B168" s="241" t="s">
        <v>465</v>
      </c>
      <c r="C168" s="168">
        <v>0</v>
      </c>
      <c r="D168" s="230" t="s">
        <v>112</v>
      </c>
      <c r="E168" s="242" t="s">
        <v>603</v>
      </c>
      <c r="F168" s="231" t="s">
        <v>251</v>
      </c>
      <c r="G168" s="170"/>
      <c r="H168" s="170"/>
      <c r="I168" s="243">
        <v>45990</v>
      </c>
      <c r="J168" s="244">
        <v>46359</v>
      </c>
      <c r="K168" s="240" t="s">
        <v>2</v>
      </c>
      <c r="L168" s="234" t="s">
        <v>2245</v>
      </c>
      <c r="M168" s="235">
        <v>4</v>
      </c>
      <c r="N168" s="235">
        <v>0</v>
      </c>
      <c r="O168" s="237" t="s">
        <v>2246</v>
      </c>
      <c r="P168" s="228"/>
    </row>
    <row r="169" spans="1:16" ht="45.6" customHeight="1">
      <c r="A169" s="230">
        <v>161</v>
      </c>
      <c r="B169" s="241" t="s">
        <v>466</v>
      </c>
      <c r="C169" s="168">
        <v>0</v>
      </c>
      <c r="D169" s="230" t="s">
        <v>112</v>
      </c>
      <c r="E169" s="242" t="s">
        <v>603</v>
      </c>
      <c r="F169" s="231" t="s">
        <v>252</v>
      </c>
      <c r="G169" s="170"/>
      <c r="H169" s="170"/>
      <c r="I169" s="243">
        <v>45990</v>
      </c>
      <c r="J169" s="244">
        <v>46359</v>
      </c>
      <c r="K169" s="240" t="s">
        <v>2</v>
      </c>
      <c r="L169" s="234" t="s">
        <v>2245</v>
      </c>
      <c r="M169" s="235">
        <v>4</v>
      </c>
      <c r="N169" s="235">
        <v>0</v>
      </c>
      <c r="O169" s="237" t="s">
        <v>2246</v>
      </c>
      <c r="P169" s="228"/>
    </row>
    <row r="170" spans="1:16" ht="45.6" customHeight="1">
      <c r="A170" s="230">
        <v>162</v>
      </c>
      <c r="B170" s="241" t="s">
        <v>467</v>
      </c>
      <c r="C170" s="168">
        <v>0</v>
      </c>
      <c r="D170" s="230" t="s">
        <v>112</v>
      </c>
      <c r="E170" s="242" t="s">
        <v>603</v>
      </c>
      <c r="F170" s="231" t="s">
        <v>249</v>
      </c>
      <c r="G170" s="170"/>
      <c r="H170" s="170"/>
      <c r="I170" s="243">
        <v>45990</v>
      </c>
      <c r="J170" s="244">
        <v>46359</v>
      </c>
      <c r="K170" s="240" t="s">
        <v>2</v>
      </c>
      <c r="L170" s="234" t="s">
        <v>2245</v>
      </c>
      <c r="M170" s="235">
        <v>4</v>
      </c>
      <c r="N170" s="235">
        <v>0</v>
      </c>
      <c r="O170" s="237" t="s">
        <v>2246</v>
      </c>
      <c r="P170" s="228"/>
    </row>
    <row r="171" spans="1:16" ht="45.6" customHeight="1">
      <c r="A171" s="230">
        <v>163</v>
      </c>
      <c r="B171" s="241" t="s">
        <v>468</v>
      </c>
      <c r="C171" s="168">
        <v>0</v>
      </c>
      <c r="D171" s="230" t="s">
        <v>112</v>
      </c>
      <c r="E171" s="242" t="s">
        <v>603</v>
      </c>
      <c r="F171" s="231" t="s">
        <v>250</v>
      </c>
      <c r="G171" s="170"/>
      <c r="H171" s="170"/>
      <c r="I171" s="243">
        <v>45990</v>
      </c>
      <c r="J171" s="244">
        <v>46359</v>
      </c>
      <c r="K171" s="240" t="s">
        <v>2</v>
      </c>
      <c r="L171" s="234" t="s">
        <v>2245</v>
      </c>
      <c r="M171" s="235">
        <v>4</v>
      </c>
      <c r="N171" s="235">
        <v>0</v>
      </c>
      <c r="O171" s="237" t="s">
        <v>2246</v>
      </c>
      <c r="P171" s="228"/>
    </row>
    <row r="172" spans="1:16" ht="45.6" customHeight="1">
      <c r="A172" s="230">
        <v>164</v>
      </c>
      <c r="B172" s="241" t="s">
        <v>469</v>
      </c>
      <c r="C172" s="168">
        <v>0</v>
      </c>
      <c r="D172" s="230" t="s">
        <v>112</v>
      </c>
      <c r="E172" s="242" t="s">
        <v>603</v>
      </c>
      <c r="F172" s="231" t="s">
        <v>251</v>
      </c>
      <c r="G172" s="170"/>
      <c r="H172" s="170"/>
      <c r="I172" s="243">
        <v>45990</v>
      </c>
      <c r="J172" s="244">
        <v>46359</v>
      </c>
      <c r="K172" s="240" t="s">
        <v>2</v>
      </c>
      <c r="L172" s="234" t="s">
        <v>2245</v>
      </c>
      <c r="M172" s="235">
        <v>4</v>
      </c>
      <c r="N172" s="235">
        <v>0</v>
      </c>
      <c r="O172" s="237" t="s">
        <v>2246</v>
      </c>
      <c r="P172" s="228"/>
    </row>
    <row r="173" spans="1:16" ht="45.6" customHeight="1">
      <c r="A173" s="230">
        <v>165</v>
      </c>
      <c r="B173" s="241" t="s">
        <v>470</v>
      </c>
      <c r="C173" s="168">
        <v>0</v>
      </c>
      <c r="D173" s="230" t="s">
        <v>112</v>
      </c>
      <c r="E173" s="242" t="s">
        <v>603</v>
      </c>
      <c r="F173" s="231" t="s">
        <v>248</v>
      </c>
      <c r="G173" s="170"/>
      <c r="H173" s="170"/>
      <c r="I173" s="243">
        <v>45990</v>
      </c>
      <c r="J173" s="244">
        <v>46359</v>
      </c>
      <c r="K173" s="240" t="s">
        <v>2</v>
      </c>
      <c r="L173" s="234" t="s">
        <v>2245</v>
      </c>
      <c r="M173" s="235">
        <v>4</v>
      </c>
      <c r="N173" s="235">
        <v>0</v>
      </c>
      <c r="O173" s="237" t="s">
        <v>2246</v>
      </c>
      <c r="P173" s="228"/>
    </row>
    <row r="174" spans="1:16" ht="45.6" customHeight="1">
      <c r="A174" s="230">
        <v>166</v>
      </c>
      <c r="B174" s="241" t="s">
        <v>471</v>
      </c>
      <c r="C174" s="168">
        <v>0</v>
      </c>
      <c r="D174" s="230" t="s">
        <v>112</v>
      </c>
      <c r="E174" s="242" t="s">
        <v>603</v>
      </c>
      <c r="F174" s="231" t="s">
        <v>249</v>
      </c>
      <c r="G174" s="170"/>
      <c r="H174" s="170"/>
      <c r="I174" s="243">
        <v>45990</v>
      </c>
      <c r="J174" s="244">
        <v>46359</v>
      </c>
      <c r="K174" s="240" t="s">
        <v>2</v>
      </c>
      <c r="L174" s="234" t="s">
        <v>2245</v>
      </c>
      <c r="M174" s="235">
        <v>4</v>
      </c>
      <c r="N174" s="235">
        <v>0</v>
      </c>
      <c r="O174" s="237" t="s">
        <v>2246</v>
      </c>
      <c r="P174" s="228"/>
    </row>
    <row r="175" spans="1:16" ht="45.6" customHeight="1">
      <c r="A175" s="230">
        <v>167</v>
      </c>
      <c r="B175" s="241" t="s">
        <v>472</v>
      </c>
      <c r="C175" s="168">
        <v>0</v>
      </c>
      <c r="D175" s="230" t="s">
        <v>112</v>
      </c>
      <c r="E175" s="242" t="s">
        <v>603</v>
      </c>
      <c r="F175" s="231" t="s">
        <v>250</v>
      </c>
      <c r="G175" s="170"/>
      <c r="H175" s="170"/>
      <c r="I175" s="243">
        <v>45990</v>
      </c>
      <c r="J175" s="244">
        <v>46359</v>
      </c>
      <c r="K175" s="240" t="s">
        <v>2</v>
      </c>
      <c r="L175" s="234" t="s">
        <v>2245</v>
      </c>
      <c r="M175" s="235">
        <v>4</v>
      </c>
      <c r="N175" s="235">
        <v>0</v>
      </c>
      <c r="O175" s="237" t="s">
        <v>2246</v>
      </c>
      <c r="P175" s="228"/>
    </row>
    <row r="176" spans="1:16" ht="45.6" customHeight="1">
      <c r="A176" s="230">
        <v>168</v>
      </c>
      <c r="B176" s="241" t="s">
        <v>473</v>
      </c>
      <c r="C176" s="168">
        <v>0</v>
      </c>
      <c r="D176" s="230" t="s">
        <v>112</v>
      </c>
      <c r="E176" s="242" t="s">
        <v>603</v>
      </c>
      <c r="F176" s="231" t="s">
        <v>251</v>
      </c>
      <c r="G176" s="170"/>
      <c r="H176" s="170"/>
      <c r="I176" s="243">
        <v>45990</v>
      </c>
      <c r="J176" s="244">
        <v>46359</v>
      </c>
      <c r="K176" s="240" t="s">
        <v>2</v>
      </c>
      <c r="L176" s="234" t="s">
        <v>2245</v>
      </c>
      <c r="M176" s="235">
        <v>4</v>
      </c>
      <c r="N176" s="235">
        <v>0</v>
      </c>
      <c r="O176" s="237" t="s">
        <v>2246</v>
      </c>
      <c r="P176" s="228"/>
    </row>
    <row r="177" spans="1:16" ht="45.6" customHeight="1">
      <c r="A177" s="230">
        <v>169</v>
      </c>
      <c r="B177" s="241" t="s">
        <v>474</v>
      </c>
      <c r="C177" s="168">
        <v>0</v>
      </c>
      <c r="D177" s="230" t="s">
        <v>112</v>
      </c>
      <c r="E177" s="242" t="s">
        <v>603</v>
      </c>
      <c r="F177" s="231" t="s">
        <v>248</v>
      </c>
      <c r="G177" s="170"/>
      <c r="H177" s="170"/>
      <c r="I177" s="243">
        <v>45990</v>
      </c>
      <c r="J177" s="244">
        <v>46359</v>
      </c>
      <c r="K177" s="240" t="s">
        <v>2</v>
      </c>
      <c r="L177" s="234" t="s">
        <v>2245</v>
      </c>
      <c r="M177" s="235">
        <v>4</v>
      </c>
      <c r="N177" s="235">
        <v>0</v>
      </c>
      <c r="O177" s="237" t="s">
        <v>2246</v>
      </c>
      <c r="P177" s="228"/>
    </row>
    <row r="178" spans="1:16" ht="45.6" customHeight="1">
      <c r="A178" s="230">
        <v>170</v>
      </c>
      <c r="B178" s="241" t="s">
        <v>475</v>
      </c>
      <c r="C178" s="168">
        <v>0</v>
      </c>
      <c r="D178" s="230" t="s">
        <v>112</v>
      </c>
      <c r="E178" s="242" t="s">
        <v>603</v>
      </c>
      <c r="F178" s="231" t="s">
        <v>249</v>
      </c>
      <c r="G178" s="170"/>
      <c r="H178" s="170"/>
      <c r="I178" s="243">
        <v>45990</v>
      </c>
      <c r="J178" s="244">
        <v>46359</v>
      </c>
      <c r="K178" s="240" t="s">
        <v>2</v>
      </c>
      <c r="L178" s="234" t="s">
        <v>2245</v>
      </c>
      <c r="M178" s="235">
        <v>4</v>
      </c>
      <c r="N178" s="235">
        <v>0</v>
      </c>
      <c r="O178" s="237" t="s">
        <v>2246</v>
      </c>
      <c r="P178" s="228"/>
    </row>
    <row r="179" spans="1:16" ht="45.6" customHeight="1">
      <c r="A179" s="230">
        <v>171</v>
      </c>
      <c r="B179" s="241" t="s">
        <v>476</v>
      </c>
      <c r="C179" s="168">
        <v>0</v>
      </c>
      <c r="D179" s="230" t="s">
        <v>112</v>
      </c>
      <c r="E179" s="242" t="s">
        <v>603</v>
      </c>
      <c r="F179" s="231" t="s">
        <v>250</v>
      </c>
      <c r="G179" s="170"/>
      <c r="H179" s="170"/>
      <c r="I179" s="243">
        <v>45990</v>
      </c>
      <c r="J179" s="244">
        <v>46359</v>
      </c>
      <c r="K179" s="240" t="s">
        <v>2</v>
      </c>
      <c r="L179" s="234" t="s">
        <v>2245</v>
      </c>
      <c r="M179" s="235">
        <v>4</v>
      </c>
      <c r="N179" s="235">
        <v>0</v>
      </c>
      <c r="O179" s="237" t="s">
        <v>2246</v>
      </c>
      <c r="P179" s="228"/>
    </row>
    <row r="180" spans="1:16" ht="45.6" customHeight="1">
      <c r="A180" s="230">
        <v>172</v>
      </c>
      <c r="B180" s="241" t="s">
        <v>477</v>
      </c>
      <c r="C180" s="168">
        <v>0</v>
      </c>
      <c r="D180" s="230" t="s">
        <v>112</v>
      </c>
      <c r="E180" s="242" t="s">
        <v>603</v>
      </c>
      <c r="F180" s="231" t="s">
        <v>251</v>
      </c>
      <c r="G180" s="170"/>
      <c r="H180" s="170"/>
      <c r="I180" s="243">
        <v>45990</v>
      </c>
      <c r="J180" s="244">
        <v>46359</v>
      </c>
      <c r="K180" s="240" t="s">
        <v>2</v>
      </c>
      <c r="L180" s="234" t="s">
        <v>2245</v>
      </c>
      <c r="M180" s="235">
        <v>4</v>
      </c>
      <c r="N180" s="235">
        <v>0</v>
      </c>
      <c r="O180" s="237" t="s">
        <v>2246</v>
      </c>
      <c r="P180" s="228"/>
    </row>
    <row r="181" spans="1:16" ht="45.6" customHeight="1">
      <c r="A181" s="230">
        <v>173</v>
      </c>
      <c r="B181" s="241" t="s">
        <v>478</v>
      </c>
      <c r="C181" s="168">
        <v>0</v>
      </c>
      <c r="D181" s="230" t="s">
        <v>112</v>
      </c>
      <c r="E181" s="242" t="s">
        <v>603</v>
      </c>
      <c r="F181" s="231" t="s">
        <v>248</v>
      </c>
      <c r="G181" s="170"/>
      <c r="H181" s="170"/>
      <c r="I181" s="243">
        <v>45990</v>
      </c>
      <c r="J181" s="244">
        <v>46359</v>
      </c>
      <c r="K181" s="240" t="s">
        <v>2</v>
      </c>
      <c r="L181" s="234" t="s">
        <v>2245</v>
      </c>
      <c r="M181" s="235">
        <v>4</v>
      </c>
      <c r="N181" s="235">
        <v>0</v>
      </c>
      <c r="O181" s="237" t="s">
        <v>2246</v>
      </c>
      <c r="P181" s="228"/>
    </row>
    <row r="182" spans="1:16" ht="45.6" customHeight="1">
      <c r="A182" s="230">
        <v>174</v>
      </c>
      <c r="B182" s="241" t="s">
        <v>479</v>
      </c>
      <c r="C182" s="168">
        <v>0</v>
      </c>
      <c r="D182" s="230" t="s">
        <v>112</v>
      </c>
      <c r="E182" s="242" t="s">
        <v>603</v>
      </c>
      <c r="F182" s="231" t="s">
        <v>249</v>
      </c>
      <c r="G182" s="170"/>
      <c r="H182" s="170"/>
      <c r="I182" s="243">
        <v>45990</v>
      </c>
      <c r="J182" s="244">
        <v>46359</v>
      </c>
      <c r="K182" s="240" t="s">
        <v>2</v>
      </c>
      <c r="L182" s="234" t="s">
        <v>2245</v>
      </c>
      <c r="M182" s="235">
        <v>4</v>
      </c>
      <c r="N182" s="235">
        <v>0</v>
      </c>
      <c r="O182" s="237" t="s">
        <v>2246</v>
      </c>
      <c r="P182" s="228"/>
    </row>
    <row r="183" spans="1:16" ht="45.6" customHeight="1">
      <c r="A183" s="230">
        <v>175</v>
      </c>
      <c r="B183" s="241" t="s">
        <v>480</v>
      </c>
      <c r="C183" s="168">
        <v>0</v>
      </c>
      <c r="D183" s="230" t="s">
        <v>112</v>
      </c>
      <c r="E183" s="242" t="s">
        <v>603</v>
      </c>
      <c r="F183" s="231" t="s">
        <v>250</v>
      </c>
      <c r="G183" s="170"/>
      <c r="H183" s="170"/>
      <c r="I183" s="243">
        <v>45990</v>
      </c>
      <c r="J183" s="244">
        <v>46359</v>
      </c>
      <c r="K183" s="240" t="s">
        <v>2</v>
      </c>
      <c r="L183" s="234" t="s">
        <v>2245</v>
      </c>
      <c r="M183" s="235">
        <v>4</v>
      </c>
      <c r="N183" s="235">
        <v>0</v>
      </c>
      <c r="O183" s="237" t="s">
        <v>2246</v>
      </c>
      <c r="P183" s="228"/>
    </row>
    <row r="184" spans="1:16" ht="45.6" customHeight="1">
      <c r="A184" s="230">
        <v>176</v>
      </c>
      <c r="B184" s="241" t="s">
        <v>481</v>
      </c>
      <c r="C184" s="168">
        <v>0</v>
      </c>
      <c r="D184" s="230" t="s">
        <v>112</v>
      </c>
      <c r="E184" s="242" t="s">
        <v>603</v>
      </c>
      <c r="F184" s="231" t="s">
        <v>251</v>
      </c>
      <c r="G184" s="170"/>
      <c r="H184" s="170"/>
      <c r="I184" s="243">
        <v>45990</v>
      </c>
      <c r="J184" s="244">
        <v>46359</v>
      </c>
      <c r="K184" s="240" t="s">
        <v>2</v>
      </c>
      <c r="L184" s="234" t="s">
        <v>2245</v>
      </c>
      <c r="M184" s="235">
        <v>4</v>
      </c>
      <c r="N184" s="235">
        <v>0</v>
      </c>
      <c r="O184" s="237" t="s">
        <v>2246</v>
      </c>
      <c r="P184" s="228"/>
    </row>
    <row r="185" spans="1:16" ht="45.6" customHeight="1">
      <c r="A185" s="230">
        <v>177</v>
      </c>
      <c r="B185" s="241" t="s">
        <v>482</v>
      </c>
      <c r="C185" s="168">
        <v>0</v>
      </c>
      <c r="D185" s="230" t="s">
        <v>112</v>
      </c>
      <c r="E185" s="242" t="s">
        <v>603</v>
      </c>
      <c r="F185" s="231" t="s">
        <v>248</v>
      </c>
      <c r="G185" s="170"/>
      <c r="H185" s="170"/>
      <c r="I185" s="243">
        <v>45990</v>
      </c>
      <c r="J185" s="244">
        <v>46359</v>
      </c>
      <c r="K185" s="240" t="s">
        <v>2</v>
      </c>
      <c r="L185" s="234" t="s">
        <v>2245</v>
      </c>
      <c r="M185" s="235">
        <v>4</v>
      </c>
      <c r="N185" s="235">
        <v>0</v>
      </c>
      <c r="O185" s="237" t="s">
        <v>2246</v>
      </c>
      <c r="P185" s="228"/>
    </row>
    <row r="186" spans="1:16" ht="45.6" customHeight="1">
      <c r="A186" s="230">
        <v>178</v>
      </c>
      <c r="B186" s="241" t="s">
        <v>483</v>
      </c>
      <c r="C186" s="168">
        <v>0</v>
      </c>
      <c r="D186" s="230" t="s">
        <v>112</v>
      </c>
      <c r="E186" s="242" t="s">
        <v>603</v>
      </c>
      <c r="F186" s="231" t="s">
        <v>249</v>
      </c>
      <c r="G186" s="170"/>
      <c r="H186" s="170"/>
      <c r="I186" s="243">
        <v>45990</v>
      </c>
      <c r="J186" s="244">
        <v>46359</v>
      </c>
      <c r="K186" s="240" t="s">
        <v>2</v>
      </c>
      <c r="L186" s="234" t="s">
        <v>2245</v>
      </c>
      <c r="M186" s="235">
        <v>4</v>
      </c>
      <c r="N186" s="235">
        <v>0</v>
      </c>
      <c r="O186" s="237" t="s">
        <v>2246</v>
      </c>
      <c r="P186" s="228"/>
    </row>
    <row r="187" spans="1:16" ht="45.6" customHeight="1">
      <c r="A187" s="230">
        <v>179</v>
      </c>
      <c r="B187" s="241" t="s">
        <v>484</v>
      </c>
      <c r="C187" s="168">
        <v>0</v>
      </c>
      <c r="D187" s="230" t="s">
        <v>112</v>
      </c>
      <c r="E187" s="242" t="s">
        <v>603</v>
      </c>
      <c r="F187" s="231" t="s">
        <v>250</v>
      </c>
      <c r="G187" s="170"/>
      <c r="H187" s="170"/>
      <c r="I187" s="243">
        <v>45990</v>
      </c>
      <c r="J187" s="244">
        <v>46359</v>
      </c>
      <c r="K187" s="240" t="s">
        <v>2</v>
      </c>
      <c r="L187" s="234" t="s">
        <v>2245</v>
      </c>
      <c r="M187" s="235">
        <v>4</v>
      </c>
      <c r="N187" s="235">
        <v>0</v>
      </c>
      <c r="O187" s="237" t="s">
        <v>2246</v>
      </c>
      <c r="P187" s="228"/>
    </row>
    <row r="188" spans="1:16" ht="45.6" customHeight="1">
      <c r="A188" s="230">
        <v>180</v>
      </c>
      <c r="B188" s="241" t="s">
        <v>485</v>
      </c>
      <c r="C188" s="168">
        <v>0</v>
      </c>
      <c r="D188" s="230" t="s">
        <v>112</v>
      </c>
      <c r="E188" s="242" t="s">
        <v>603</v>
      </c>
      <c r="F188" s="231" t="s">
        <v>251</v>
      </c>
      <c r="G188" s="170"/>
      <c r="H188" s="170"/>
      <c r="I188" s="243">
        <v>45990</v>
      </c>
      <c r="J188" s="244">
        <v>46359</v>
      </c>
      <c r="K188" s="240" t="s">
        <v>2</v>
      </c>
      <c r="L188" s="234" t="s">
        <v>2245</v>
      </c>
      <c r="M188" s="235">
        <v>4</v>
      </c>
      <c r="N188" s="235">
        <v>0</v>
      </c>
      <c r="O188" s="237" t="s">
        <v>2246</v>
      </c>
      <c r="P188" s="228"/>
    </row>
    <row r="189" spans="1:16" ht="45.6" customHeight="1">
      <c r="A189" s="230">
        <v>181</v>
      </c>
      <c r="B189" s="241" t="s">
        <v>486</v>
      </c>
      <c r="C189" s="168">
        <v>0</v>
      </c>
      <c r="D189" s="230" t="s">
        <v>112</v>
      </c>
      <c r="E189" s="242" t="s">
        <v>603</v>
      </c>
      <c r="F189" s="168" t="s">
        <v>248</v>
      </c>
      <c r="G189" s="170"/>
      <c r="H189" s="170"/>
      <c r="I189" s="243">
        <v>45990</v>
      </c>
      <c r="J189" s="244">
        <v>46359</v>
      </c>
      <c r="K189" s="240" t="s">
        <v>2</v>
      </c>
      <c r="L189" s="234" t="s">
        <v>2245</v>
      </c>
      <c r="M189" s="235">
        <v>4</v>
      </c>
      <c r="N189" s="235">
        <v>0</v>
      </c>
      <c r="O189" s="237" t="s">
        <v>2246</v>
      </c>
      <c r="P189" s="228"/>
    </row>
    <row r="190" spans="1:16" ht="45.6" customHeight="1">
      <c r="A190" s="230">
        <v>182</v>
      </c>
      <c r="B190" s="241" t="s">
        <v>487</v>
      </c>
      <c r="C190" s="168">
        <v>0</v>
      </c>
      <c r="D190" s="230" t="s">
        <v>112</v>
      </c>
      <c r="E190" s="242" t="s">
        <v>603</v>
      </c>
      <c r="F190" s="168" t="s">
        <v>249</v>
      </c>
      <c r="G190" s="170"/>
      <c r="H190" s="170"/>
      <c r="I190" s="243">
        <v>45990</v>
      </c>
      <c r="J190" s="244">
        <v>46359</v>
      </c>
      <c r="K190" s="240" t="s">
        <v>2</v>
      </c>
      <c r="L190" s="234" t="s">
        <v>2245</v>
      </c>
      <c r="M190" s="235">
        <v>4</v>
      </c>
      <c r="N190" s="235">
        <v>0</v>
      </c>
      <c r="O190" s="237" t="s">
        <v>2246</v>
      </c>
      <c r="P190" s="228"/>
    </row>
    <row r="191" spans="1:16" ht="45.6" customHeight="1">
      <c r="A191" s="230">
        <v>183</v>
      </c>
      <c r="B191" s="241" t="s">
        <v>488</v>
      </c>
      <c r="C191" s="168">
        <v>0</v>
      </c>
      <c r="D191" s="230" t="s">
        <v>112</v>
      </c>
      <c r="E191" s="242" t="s">
        <v>603</v>
      </c>
      <c r="F191" s="168" t="s">
        <v>250</v>
      </c>
      <c r="G191" s="170"/>
      <c r="H191" s="170"/>
      <c r="I191" s="243">
        <v>45990</v>
      </c>
      <c r="J191" s="244">
        <v>46359</v>
      </c>
      <c r="K191" s="240" t="s">
        <v>2</v>
      </c>
      <c r="L191" s="234" t="s">
        <v>2245</v>
      </c>
      <c r="M191" s="235">
        <v>4</v>
      </c>
      <c r="N191" s="235">
        <v>0</v>
      </c>
      <c r="O191" s="237" t="s">
        <v>2246</v>
      </c>
      <c r="P191" s="228"/>
    </row>
    <row r="192" spans="1:16" ht="45.6" customHeight="1">
      <c r="A192" s="230">
        <v>184</v>
      </c>
      <c r="B192" s="241" t="s">
        <v>489</v>
      </c>
      <c r="C192" s="168">
        <v>0</v>
      </c>
      <c r="D192" s="230" t="s">
        <v>112</v>
      </c>
      <c r="E192" s="242" t="s">
        <v>603</v>
      </c>
      <c r="F192" s="168" t="s">
        <v>251</v>
      </c>
      <c r="G192" s="170"/>
      <c r="H192" s="170"/>
      <c r="I192" s="243">
        <v>45990</v>
      </c>
      <c r="J192" s="244">
        <v>46359</v>
      </c>
      <c r="K192" s="240" t="s">
        <v>2</v>
      </c>
      <c r="L192" s="234" t="s">
        <v>2245</v>
      </c>
      <c r="M192" s="235">
        <v>4</v>
      </c>
      <c r="N192" s="235">
        <v>0</v>
      </c>
      <c r="O192" s="237" t="s">
        <v>2246</v>
      </c>
      <c r="P192" s="228"/>
    </row>
    <row r="193" spans="1:16" ht="45.6" customHeight="1">
      <c r="A193" s="230">
        <v>185</v>
      </c>
      <c r="B193" s="241" t="s">
        <v>490</v>
      </c>
      <c r="C193" s="168">
        <v>0</v>
      </c>
      <c r="D193" s="230" t="s">
        <v>112</v>
      </c>
      <c r="E193" s="242" t="s">
        <v>603</v>
      </c>
      <c r="F193" s="168" t="s">
        <v>252</v>
      </c>
      <c r="G193" s="170"/>
      <c r="H193" s="170"/>
      <c r="I193" s="243">
        <v>45990</v>
      </c>
      <c r="J193" s="244">
        <v>46359</v>
      </c>
      <c r="K193" s="240" t="s">
        <v>2</v>
      </c>
      <c r="L193" s="234" t="s">
        <v>2245</v>
      </c>
      <c r="M193" s="235">
        <v>4</v>
      </c>
      <c r="N193" s="235">
        <v>0</v>
      </c>
      <c r="O193" s="237" t="s">
        <v>2246</v>
      </c>
      <c r="P193" s="228"/>
    </row>
    <row r="194" spans="1:16" ht="45.6" customHeight="1">
      <c r="A194" s="230">
        <v>186</v>
      </c>
      <c r="B194" s="241" t="s">
        <v>491</v>
      </c>
      <c r="C194" s="168">
        <v>0</v>
      </c>
      <c r="D194" s="230" t="s">
        <v>112</v>
      </c>
      <c r="E194" s="242" t="s">
        <v>603</v>
      </c>
      <c r="F194" s="168" t="s">
        <v>249</v>
      </c>
      <c r="G194" s="170"/>
      <c r="H194" s="170"/>
      <c r="I194" s="243">
        <v>45990</v>
      </c>
      <c r="J194" s="244">
        <v>46359</v>
      </c>
      <c r="K194" s="240" t="s">
        <v>2</v>
      </c>
      <c r="L194" s="234" t="s">
        <v>2245</v>
      </c>
      <c r="M194" s="235">
        <v>4</v>
      </c>
      <c r="N194" s="235">
        <v>0</v>
      </c>
      <c r="O194" s="237" t="s">
        <v>2246</v>
      </c>
      <c r="P194" s="228"/>
    </row>
    <row r="195" spans="1:16" ht="45.6" customHeight="1">
      <c r="A195" s="230">
        <v>187</v>
      </c>
      <c r="B195" s="241" t="s">
        <v>492</v>
      </c>
      <c r="C195" s="168">
        <v>0</v>
      </c>
      <c r="D195" s="230" t="s">
        <v>112</v>
      </c>
      <c r="E195" s="242" t="s">
        <v>603</v>
      </c>
      <c r="F195" s="168" t="s">
        <v>250</v>
      </c>
      <c r="G195" s="170"/>
      <c r="H195" s="170"/>
      <c r="I195" s="243">
        <v>45990</v>
      </c>
      <c r="J195" s="244">
        <v>46359</v>
      </c>
      <c r="K195" s="240" t="s">
        <v>2</v>
      </c>
      <c r="L195" s="234" t="s">
        <v>2245</v>
      </c>
      <c r="M195" s="235">
        <v>4</v>
      </c>
      <c r="N195" s="235">
        <v>0</v>
      </c>
      <c r="O195" s="237" t="s">
        <v>2246</v>
      </c>
      <c r="P195" s="228"/>
    </row>
    <row r="196" spans="1:16" ht="45.6" customHeight="1">
      <c r="A196" s="230">
        <v>188</v>
      </c>
      <c r="B196" s="241" t="s">
        <v>493</v>
      </c>
      <c r="C196" s="168">
        <v>0</v>
      </c>
      <c r="D196" s="230" t="s">
        <v>112</v>
      </c>
      <c r="E196" s="242" t="s">
        <v>603</v>
      </c>
      <c r="F196" s="168" t="s">
        <v>251</v>
      </c>
      <c r="G196" s="170"/>
      <c r="H196" s="170"/>
      <c r="I196" s="243">
        <v>45990</v>
      </c>
      <c r="J196" s="244">
        <v>46359</v>
      </c>
      <c r="K196" s="240" t="s">
        <v>2</v>
      </c>
      <c r="L196" s="234" t="s">
        <v>2245</v>
      </c>
      <c r="M196" s="235">
        <v>4</v>
      </c>
      <c r="N196" s="235">
        <v>0</v>
      </c>
      <c r="O196" s="237" t="s">
        <v>2246</v>
      </c>
      <c r="P196" s="228"/>
    </row>
    <row r="197" spans="1:16" ht="45.6" customHeight="1">
      <c r="A197" s="230">
        <v>189</v>
      </c>
      <c r="B197" s="241" t="s">
        <v>611</v>
      </c>
      <c r="C197" s="168">
        <v>0</v>
      </c>
      <c r="D197" s="230" t="s">
        <v>112</v>
      </c>
      <c r="E197" s="242" t="s">
        <v>678</v>
      </c>
      <c r="F197" s="168" t="s">
        <v>248</v>
      </c>
      <c r="G197" s="170"/>
      <c r="H197" s="170"/>
      <c r="I197" s="232">
        <v>46004</v>
      </c>
      <c r="J197" s="239">
        <v>46372</v>
      </c>
      <c r="K197" s="245" t="s">
        <v>2</v>
      </c>
      <c r="L197" s="234" t="s">
        <v>2245</v>
      </c>
      <c r="M197" s="235">
        <v>368</v>
      </c>
      <c r="N197" s="235">
        <v>0</v>
      </c>
      <c r="O197" s="237" t="s">
        <v>2246</v>
      </c>
      <c r="P197" s="228"/>
    </row>
    <row r="198" spans="1:16" ht="45.6" customHeight="1">
      <c r="A198" s="230">
        <v>190</v>
      </c>
      <c r="B198" s="241" t="s">
        <v>612</v>
      </c>
      <c r="C198" s="168">
        <v>0</v>
      </c>
      <c r="D198" s="230" t="s">
        <v>112</v>
      </c>
      <c r="E198" s="242" t="s">
        <v>678</v>
      </c>
      <c r="F198" s="168" t="s">
        <v>249</v>
      </c>
      <c r="G198" s="170"/>
      <c r="H198" s="170"/>
      <c r="I198" s="232">
        <v>46004</v>
      </c>
      <c r="J198" s="239">
        <v>46372</v>
      </c>
      <c r="K198" s="245" t="s">
        <v>2</v>
      </c>
      <c r="L198" s="234" t="s">
        <v>2245</v>
      </c>
      <c r="M198" s="235">
        <v>368</v>
      </c>
      <c r="N198" s="235">
        <v>0</v>
      </c>
      <c r="O198" s="237" t="s">
        <v>2246</v>
      </c>
      <c r="P198" s="228"/>
    </row>
    <row r="199" spans="1:16" ht="45.6" customHeight="1">
      <c r="A199" s="230">
        <v>191</v>
      </c>
      <c r="B199" s="241" t="s">
        <v>613</v>
      </c>
      <c r="C199" s="168">
        <v>0</v>
      </c>
      <c r="D199" s="230" t="s">
        <v>112</v>
      </c>
      <c r="E199" s="242" t="s">
        <v>678</v>
      </c>
      <c r="F199" s="168" t="s">
        <v>250</v>
      </c>
      <c r="G199" s="170"/>
      <c r="H199" s="170"/>
      <c r="I199" s="232">
        <v>46004</v>
      </c>
      <c r="J199" s="239">
        <v>46372</v>
      </c>
      <c r="K199" s="245" t="s">
        <v>2</v>
      </c>
      <c r="L199" s="234" t="s">
        <v>2245</v>
      </c>
      <c r="M199" s="235">
        <v>368</v>
      </c>
      <c r="N199" s="235">
        <v>0</v>
      </c>
      <c r="O199" s="237" t="s">
        <v>2246</v>
      </c>
      <c r="P199" s="228"/>
    </row>
    <row r="200" spans="1:16" ht="45.6" customHeight="1">
      <c r="A200" s="230">
        <v>192</v>
      </c>
      <c r="B200" s="241" t="s">
        <v>614</v>
      </c>
      <c r="C200" s="168">
        <v>0</v>
      </c>
      <c r="D200" s="230" t="s">
        <v>112</v>
      </c>
      <c r="E200" s="242" t="s">
        <v>678</v>
      </c>
      <c r="F200" s="168" t="s">
        <v>251</v>
      </c>
      <c r="G200" s="170"/>
      <c r="H200" s="170"/>
      <c r="I200" s="232">
        <v>46004</v>
      </c>
      <c r="J200" s="239">
        <v>46372</v>
      </c>
      <c r="K200" s="245" t="s">
        <v>2</v>
      </c>
      <c r="L200" s="234" t="s">
        <v>2245</v>
      </c>
      <c r="M200" s="235">
        <v>368</v>
      </c>
      <c r="N200" s="235">
        <v>0</v>
      </c>
      <c r="O200" s="237" t="s">
        <v>2246</v>
      </c>
      <c r="P200" s="228"/>
    </row>
    <row r="201" spans="1:16" ht="45.6" customHeight="1">
      <c r="A201" s="230">
        <v>193</v>
      </c>
      <c r="B201" s="241" t="s">
        <v>615</v>
      </c>
      <c r="C201" s="168">
        <v>0</v>
      </c>
      <c r="D201" s="230" t="s">
        <v>112</v>
      </c>
      <c r="E201" s="242" t="s">
        <v>678</v>
      </c>
      <c r="F201" s="168" t="s">
        <v>248</v>
      </c>
      <c r="G201" s="170"/>
      <c r="H201" s="170"/>
      <c r="I201" s="232">
        <v>46004</v>
      </c>
      <c r="J201" s="239">
        <v>46372</v>
      </c>
      <c r="K201" s="245" t="s">
        <v>2</v>
      </c>
      <c r="L201" s="234" t="s">
        <v>2245</v>
      </c>
      <c r="M201" s="235">
        <v>368</v>
      </c>
      <c r="N201" s="235">
        <v>0</v>
      </c>
      <c r="O201" s="237" t="s">
        <v>2246</v>
      </c>
      <c r="P201" s="228"/>
    </row>
    <row r="202" spans="1:16" ht="45.6" customHeight="1">
      <c r="A202" s="230">
        <v>194</v>
      </c>
      <c r="B202" s="241" t="s">
        <v>616</v>
      </c>
      <c r="C202" s="168">
        <v>0</v>
      </c>
      <c r="D202" s="230" t="s">
        <v>112</v>
      </c>
      <c r="E202" s="242" t="s">
        <v>678</v>
      </c>
      <c r="F202" s="168" t="s">
        <v>249</v>
      </c>
      <c r="G202" s="170"/>
      <c r="H202" s="170"/>
      <c r="I202" s="232">
        <v>46004</v>
      </c>
      <c r="J202" s="239">
        <v>46372</v>
      </c>
      <c r="K202" s="245" t="s">
        <v>2</v>
      </c>
      <c r="L202" s="234" t="s">
        <v>2245</v>
      </c>
      <c r="M202" s="235">
        <v>368</v>
      </c>
      <c r="N202" s="235">
        <v>0</v>
      </c>
      <c r="O202" s="237" t="s">
        <v>2246</v>
      </c>
      <c r="P202" s="228"/>
    </row>
    <row r="203" spans="1:16" ht="45.6" customHeight="1">
      <c r="A203" s="230">
        <v>195</v>
      </c>
      <c r="B203" s="241" t="s">
        <v>617</v>
      </c>
      <c r="C203" s="168">
        <v>0</v>
      </c>
      <c r="D203" s="230" t="s">
        <v>112</v>
      </c>
      <c r="E203" s="242" t="s">
        <v>678</v>
      </c>
      <c r="F203" s="168" t="s">
        <v>250</v>
      </c>
      <c r="G203" s="170"/>
      <c r="H203" s="170"/>
      <c r="I203" s="232">
        <v>46004</v>
      </c>
      <c r="J203" s="239">
        <v>46372</v>
      </c>
      <c r="K203" s="245" t="s">
        <v>2</v>
      </c>
      <c r="L203" s="234" t="s">
        <v>2245</v>
      </c>
      <c r="M203" s="235">
        <v>368</v>
      </c>
      <c r="N203" s="235">
        <v>0</v>
      </c>
      <c r="O203" s="237" t="s">
        <v>2246</v>
      </c>
      <c r="P203" s="228"/>
    </row>
    <row r="204" spans="1:16" ht="45.6" customHeight="1">
      <c r="A204" s="230">
        <v>196</v>
      </c>
      <c r="B204" s="241" t="s">
        <v>618</v>
      </c>
      <c r="C204" s="168">
        <v>0</v>
      </c>
      <c r="D204" s="230" t="s">
        <v>112</v>
      </c>
      <c r="E204" s="242" t="s">
        <v>678</v>
      </c>
      <c r="F204" s="168" t="s">
        <v>251</v>
      </c>
      <c r="G204" s="170"/>
      <c r="H204" s="170"/>
      <c r="I204" s="232">
        <v>46004</v>
      </c>
      <c r="J204" s="239">
        <v>46372</v>
      </c>
      <c r="K204" s="245" t="s">
        <v>2</v>
      </c>
      <c r="L204" s="234" t="s">
        <v>2245</v>
      </c>
      <c r="M204" s="235">
        <v>368</v>
      </c>
      <c r="N204" s="235">
        <v>0</v>
      </c>
      <c r="O204" s="237" t="s">
        <v>2246</v>
      </c>
      <c r="P204" s="228"/>
    </row>
    <row r="205" spans="1:16" ht="45.6" customHeight="1">
      <c r="A205" s="230">
        <v>197</v>
      </c>
      <c r="B205" s="241" t="s">
        <v>619</v>
      </c>
      <c r="C205" s="168">
        <v>0</v>
      </c>
      <c r="D205" s="230" t="s">
        <v>112</v>
      </c>
      <c r="E205" s="242" t="s">
        <v>678</v>
      </c>
      <c r="F205" s="168" t="s">
        <v>248</v>
      </c>
      <c r="G205" s="170"/>
      <c r="H205" s="170"/>
      <c r="I205" s="232">
        <v>46004</v>
      </c>
      <c r="J205" s="239">
        <v>46372</v>
      </c>
      <c r="K205" s="245" t="s">
        <v>2</v>
      </c>
      <c r="L205" s="234" t="s">
        <v>2245</v>
      </c>
      <c r="M205" s="235">
        <v>368</v>
      </c>
      <c r="N205" s="235">
        <v>0</v>
      </c>
      <c r="O205" s="237" t="s">
        <v>2246</v>
      </c>
      <c r="P205" s="228"/>
    </row>
    <row r="206" spans="1:16" ht="45.6" customHeight="1">
      <c r="A206" s="230">
        <v>198</v>
      </c>
      <c r="B206" s="241" t="s">
        <v>620</v>
      </c>
      <c r="C206" s="168">
        <v>0</v>
      </c>
      <c r="D206" s="230" t="s">
        <v>112</v>
      </c>
      <c r="E206" s="242" t="s">
        <v>678</v>
      </c>
      <c r="F206" s="168" t="s">
        <v>249</v>
      </c>
      <c r="G206" s="170"/>
      <c r="H206" s="170"/>
      <c r="I206" s="232">
        <v>46004</v>
      </c>
      <c r="J206" s="239">
        <v>46372</v>
      </c>
      <c r="K206" s="245" t="s">
        <v>2</v>
      </c>
      <c r="L206" s="234" t="s">
        <v>2245</v>
      </c>
      <c r="M206" s="235">
        <v>368</v>
      </c>
      <c r="N206" s="235">
        <v>0</v>
      </c>
      <c r="O206" s="237" t="s">
        <v>2246</v>
      </c>
      <c r="P206" s="228"/>
    </row>
    <row r="207" spans="1:16" ht="45.6" customHeight="1">
      <c r="A207" s="230">
        <v>199</v>
      </c>
      <c r="B207" s="241" t="s">
        <v>621</v>
      </c>
      <c r="C207" s="168">
        <v>0</v>
      </c>
      <c r="D207" s="230" t="s">
        <v>112</v>
      </c>
      <c r="E207" s="242" t="s">
        <v>678</v>
      </c>
      <c r="F207" s="168" t="s">
        <v>250</v>
      </c>
      <c r="G207" s="170"/>
      <c r="H207" s="170"/>
      <c r="I207" s="232">
        <v>46004</v>
      </c>
      <c r="J207" s="239">
        <v>46372</v>
      </c>
      <c r="K207" s="245" t="s">
        <v>2</v>
      </c>
      <c r="L207" s="234" t="s">
        <v>2245</v>
      </c>
      <c r="M207" s="235">
        <v>368</v>
      </c>
      <c r="N207" s="235">
        <v>0</v>
      </c>
      <c r="O207" s="237" t="s">
        <v>2246</v>
      </c>
      <c r="P207" s="228"/>
    </row>
    <row r="208" spans="1:16" ht="45.6" customHeight="1">
      <c r="A208" s="230">
        <v>200</v>
      </c>
      <c r="B208" s="241" t="s">
        <v>622</v>
      </c>
      <c r="C208" s="168">
        <v>0</v>
      </c>
      <c r="D208" s="230" t="s">
        <v>112</v>
      </c>
      <c r="E208" s="242" t="s">
        <v>678</v>
      </c>
      <c r="F208" s="168" t="s">
        <v>251</v>
      </c>
      <c r="G208" s="170"/>
      <c r="H208" s="170"/>
      <c r="I208" s="232">
        <v>46004</v>
      </c>
      <c r="J208" s="239">
        <v>46372</v>
      </c>
      <c r="K208" s="245" t="s">
        <v>2</v>
      </c>
      <c r="L208" s="234" t="s">
        <v>2245</v>
      </c>
      <c r="M208" s="235">
        <v>368</v>
      </c>
      <c r="N208" s="235">
        <v>0</v>
      </c>
      <c r="O208" s="237" t="s">
        <v>2246</v>
      </c>
      <c r="P208" s="228"/>
    </row>
    <row r="209" spans="1:16" ht="45.6" customHeight="1">
      <c r="A209" s="230">
        <v>201</v>
      </c>
      <c r="B209" s="241" t="s">
        <v>623</v>
      </c>
      <c r="C209" s="168">
        <v>0</v>
      </c>
      <c r="D209" s="230" t="s">
        <v>112</v>
      </c>
      <c r="E209" s="242" t="s">
        <v>678</v>
      </c>
      <c r="F209" s="168" t="s">
        <v>248</v>
      </c>
      <c r="G209" s="170"/>
      <c r="H209" s="170"/>
      <c r="I209" s="232">
        <v>46004</v>
      </c>
      <c r="J209" s="239">
        <v>46372</v>
      </c>
      <c r="K209" s="245" t="s">
        <v>2</v>
      </c>
      <c r="L209" s="234" t="s">
        <v>2245</v>
      </c>
      <c r="M209" s="235">
        <v>368</v>
      </c>
      <c r="N209" s="235">
        <v>0</v>
      </c>
      <c r="O209" s="237" t="s">
        <v>2246</v>
      </c>
      <c r="P209" s="228"/>
    </row>
    <row r="210" spans="1:16" ht="45.6" customHeight="1">
      <c r="A210" s="230">
        <v>202</v>
      </c>
      <c r="B210" s="241" t="s">
        <v>624</v>
      </c>
      <c r="C210" s="168">
        <v>0</v>
      </c>
      <c r="D210" s="230" t="s">
        <v>112</v>
      </c>
      <c r="E210" s="242" t="s">
        <v>678</v>
      </c>
      <c r="F210" s="168" t="s">
        <v>249</v>
      </c>
      <c r="G210" s="170"/>
      <c r="H210" s="170"/>
      <c r="I210" s="232">
        <v>46004</v>
      </c>
      <c r="J210" s="239">
        <v>46372</v>
      </c>
      <c r="K210" s="245" t="s">
        <v>2</v>
      </c>
      <c r="L210" s="234" t="s">
        <v>2245</v>
      </c>
      <c r="M210" s="235">
        <v>368</v>
      </c>
      <c r="N210" s="235">
        <v>0</v>
      </c>
      <c r="O210" s="237" t="s">
        <v>2246</v>
      </c>
      <c r="P210" s="228"/>
    </row>
    <row r="211" spans="1:16" ht="45.6" customHeight="1">
      <c r="A211" s="230">
        <v>203</v>
      </c>
      <c r="B211" s="241" t="s">
        <v>625</v>
      </c>
      <c r="C211" s="168">
        <v>0</v>
      </c>
      <c r="D211" s="230" t="s">
        <v>112</v>
      </c>
      <c r="E211" s="242" t="s">
        <v>678</v>
      </c>
      <c r="F211" s="168" t="s">
        <v>250</v>
      </c>
      <c r="G211" s="170"/>
      <c r="H211" s="170"/>
      <c r="I211" s="232">
        <v>46004</v>
      </c>
      <c r="J211" s="239">
        <v>46372</v>
      </c>
      <c r="K211" s="245" t="s">
        <v>2</v>
      </c>
      <c r="L211" s="234" t="s">
        <v>2245</v>
      </c>
      <c r="M211" s="235">
        <v>368</v>
      </c>
      <c r="N211" s="235">
        <v>0</v>
      </c>
      <c r="O211" s="237" t="s">
        <v>2246</v>
      </c>
      <c r="P211" s="228"/>
    </row>
    <row r="212" spans="1:16" ht="45.6" customHeight="1">
      <c r="A212" s="230">
        <v>204</v>
      </c>
      <c r="B212" s="241" t="s">
        <v>626</v>
      </c>
      <c r="C212" s="168">
        <v>0</v>
      </c>
      <c r="D212" s="230" t="s">
        <v>112</v>
      </c>
      <c r="E212" s="242" t="s">
        <v>678</v>
      </c>
      <c r="F212" s="168" t="s">
        <v>251</v>
      </c>
      <c r="G212" s="170"/>
      <c r="H212" s="170"/>
      <c r="I212" s="232">
        <v>46004</v>
      </c>
      <c r="J212" s="239">
        <v>46372</v>
      </c>
      <c r="K212" s="245" t="s">
        <v>2</v>
      </c>
      <c r="L212" s="234" t="s">
        <v>2245</v>
      </c>
      <c r="M212" s="235">
        <v>368</v>
      </c>
      <c r="N212" s="235">
        <v>0</v>
      </c>
      <c r="O212" s="237" t="s">
        <v>2246</v>
      </c>
      <c r="P212" s="228"/>
    </row>
    <row r="213" spans="1:16" ht="45.6" customHeight="1">
      <c r="A213" s="230">
        <v>205</v>
      </c>
      <c r="B213" s="241" t="s">
        <v>627</v>
      </c>
      <c r="C213" s="168">
        <v>0</v>
      </c>
      <c r="D213" s="230" t="s">
        <v>112</v>
      </c>
      <c r="E213" s="242" t="s">
        <v>678</v>
      </c>
      <c r="F213" s="168" t="s">
        <v>248</v>
      </c>
      <c r="G213" s="170"/>
      <c r="H213" s="170"/>
      <c r="I213" s="232">
        <v>46004</v>
      </c>
      <c r="J213" s="239">
        <v>46372</v>
      </c>
      <c r="K213" s="245" t="s">
        <v>2</v>
      </c>
      <c r="L213" s="234" t="s">
        <v>2245</v>
      </c>
      <c r="M213" s="235">
        <v>368</v>
      </c>
      <c r="N213" s="235">
        <v>0</v>
      </c>
      <c r="O213" s="237" t="s">
        <v>2246</v>
      </c>
      <c r="P213" s="228"/>
    </row>
    <row r="214" spans="1:16" ht="45.6" customHeight="1">
      <c r="A214" s="230">
        <v>206</v>
      </c>
      <c r="B214" s="241" t="s">
        <v>628</v>
      </c>
      <c r="C214" s="168">
        <v>0</v>
      </c>
      <c r="D214" s="230" t="s">
        <v>112</v>
      </c>
      <c r="E214" s="242" t="s">
        <v>678</v>
      </c>
      <c r="F214" s="168" t="s">
        <v>249</v>
      </c>
      <c r="G214" s="170"/>
      <c r="H214" s="170"/>
      <c r="I214" s="232">
        <v>46004</v>
      </c>
      <c r="J214" s="239">
        <v>46372</v>
      </c>
      <c r="K214" s="245" t="s">
        <v>2</v>
      </c>
      <c r="L214" s="234" t="s">
        <v>2245</v>
      </c>
      <c r="M214" s="235">
        <v>368</v>
      </c>
      <c r="N214" s="235">
        <v>0</v>
      </c>
      <c r="O214" s="237" t="s">
        <v>2246</v>
      </c>
      <c r="P214" s="228"/>
    </row>
    <row r="215" spans="1:16" ht="45.6" customHeight="1">
      <c r="A215" s="230">
        <v>207</v>
      </c>
      <c r="B215" s="241" t="s">
        <v>629</v>
      </c>
      <c r="C215" s="168">
        <v>0</v>
      </c>
      <c r="D215" s="230" t="s">
        <v>112</v>
      </c>
      <c r="E215" s="242" t="s">
        <v>678</v>
      </c>
      <c r="F215" s="168" t="s">
        <v>250</v>
      </c>
      <c r="G215" s="170"/>
      <c r="H215" s="170"/>
      <c r="I215" s="232">
        <v>46004</v>
      </c>
      <c r="J215" s="239">
        <v>46372</v>
      </c>
      <c r="K215" s="245" t="s">
        <v>2</v>
      </c>
      <c r="L215" s="234" t="s">
        <v>2245</v>
      </c>
      <c r="M215" s="235">
        <v>368</v>
      </c>
      <c r="N215" s="235">
        <v>0</v>
      </c>
      <c r="O215" s="237" t="s">
        <v>2246</v>
      </c>
      <c r="P215" s="228"/>
    </row>
    <row r="216" spans="1:16" ht="45.6" customHeight="1">
      <c r="A216" s="230">
        <v>208</v>
      </c>
      <c r="B216" s="241" t="s">
        <v>630</v>
      </c>
      <c r="C216" s="168">
        <v>0</v>
      </c>
      <c r="D216" s="230" t="s">
        <v>112</v>
      </c>
      <c r="E216" s="242" t="s">
        <v>678</v>
      </c>
      <c r="F216" s="168" t="s">
        <v>251</v>
      </c>
      <c r="G216" s="170"/>
      <c r="H216" s="170"/>
      <c r="I216" s="232">
        <v>46004</v>
      </c>
      <c r="J216" s="239">
        <v>46372</v>
      </c>
      <c r="K216" s="245" t="s">
        <v>2</v>
      </c>
      <c r="L216" s="234" t="s">
        <v>2245</v>
      </c>
      <c r="M216" s="235">
        <v>368</v>
      </c>
      <c r="N216" s="235">
        <v>0</v>
      </c>
      <c r="O216" s="237" t="s">
        <v>2246</v>
      </c>
      <c r="P216" s="228"/>
    </row>
    <row r="217" spans="1:16" ht="45.6" customHeight="1">
      <c r="A217" s="230">
        <v>209</v>
      </c>
      <c r="B217" s="241" t="s">
        <v>631</v>
      </c>
      <c r="C217" s="168">
        <v>0</v>
      </c>
      <c r="D217" s="230" t="s">
        <v>112</v>
      </c>
      <c r="E217" s="242" t="s">
        <v>678</v>
      </c>
      <c r="F217" s="168" t="s">
        <v>248</v>
      </c>
      <c r="G217" s="170"/>
      <c r="H217" s="170"/>
      <c r="I217" s="232">
        <v>46004</v>
      </c>
      <c r="J217" s="239">
        <v>46372</v>
      </c>
      <c r="K217" s="245" t="s">
        <v>2</v>
      </c>
      <c r="L217" s="234" t="s">
        <v>2245</v>
      </c>
      <c r="M217" s="235">
        <v>368</v>
      </c>
      <c r="N217" s="235">
        <v>0</v>
      </c>
      <c r="O217" s="237" t="s">
        <v>2246</v>
      </c>
      <c r="P217" s="228"/>
    </row>
    <row r="218" spans="1:16" ht="45.6" customHeight="1">
      <c r="A218" s="230">
        <v>210</v>
      </c>
      <c r="B218" s="241" t="s">
        <v>632</v>
      </c>
      <c r="C218" s="168">
        <v>0</v>
      </c>
      <c r="D218" s="230" t="s">
        <v>112</v>
      </c>
      <c r="E218" s="242" t="s">
        <v>678</v>
      </c>
      <c r="F218" s="168" t="s">
        <v>249</v>
      </c>
      <c r="G218" s="170"/>
      <c r="H218" s="170"/>
      <c r="I218" s="232">
        <v>46004</v>
      </c>
      <c r="J218" s="239">
        <v>46372</v>
      </c>
      <c r="K218" s="245" t="s">
        <v>2</v>
      </c>
      <c r="L218" s="234" t="s">
        <v>2245</v>
      </c>
      <c r="M218" s="235">
        <v>368</v>
      </c>
      <c r="N218" s="235">
        <v>0</v>
      </c>
      <c r="O218" s="237" t="s">
        <v>2246</v>
      </c>
      <c r="P218" s="228"/>
    </row>
    <row r="219" spans="1:16" ht="45.6" customHeight="1">
      <c r="A219" s="230">
        <v>211</v>
      </c>
      <c r="B219" s="241" t="s">
        <v>633</v>
      </c>
      <c r="C219" s="168">
        <v>0</v>
      </c>
      <c r="D219" s="230" t="s">
        <v>112</v>
      </c>
      <c r="E219" s="242" t="s">
        <v>678</v>
      </c>
      <c r="F219" s="168" t="s">
        <v>250</v>
      </c>
      <c r="G219" s="170"/>
      <c r="H219" s="170"/>
      <c r="I219" s="232">
        <v>46004</v>
      </c>
      <c r="J219" s="239">
        <v>46372</v>
      </c>
      <c r="K219" s="245" t="s">
        <v>2</v>
      </c>
      <c r="L219" s="234" t="s">
        <v>2245</v>
      </c>
      <c r="M219" s="235">
        <v>368</v>
      </c>
      <c r="N219" s="235">
        <v>0</v>
      </c>
      <c r="O219" s="237" t="s">
        <v>2246</v>
      </c>
      <c r="P219" s="228"/>
    </row>
    <row r="220" spans="1:16" ht="45.6" customHeight="1">
      <c r="A220" s="230">
        <v>212</v>
      </c>
      <c r="B220" s="241" t="s">
        <v>634</v>
      </c>
      <c r="C220" s="168">
        <v>0</v>
      </c>
      <c r="D220" s="230" t="s">
        <v>112</v>
      </c>
      <c r="E220" s="242" t="s">
        <v>678</v>
      </c>
      <c r="F220" s="168" t="s">
        <v>251</v>
      </c>
      <c r="G220" s="170"/>
      <c r="H220" s="170"/>
      <c r="I220" s="232">
        <v>46004</v>
      </c>
      <c r="J220" s="239">
        <v>46372</v>
      </c>
      <c r="K220" s="245" t="s">
        <v>2</v>
      </c>
      <c r="L220" s="234" t="s">
        <v>2245</v>
      </c>
      <c r="M220" s="235">
        <v>368</v>
      </c>
      <c r="N220" s="235">
        <v>0</v>
      </c>
      <c r="O220" s="237" t="s">
        <v>2246</v>
      </c>
      <c r="P220" s="228"/>
    </row>
    <row r="221" spans="1:16" ht="45.6" customHeight="1">
      <c r="A221" s="230">
        <v>213</v>
      </c>
      <c r="B221" s="241" t="s">
        <v>635</v>
      </c>
      <c r="C221" s="168">
        <v>0</v>
      </c>
      <c r="D221" s="230" t="s">
        <v>112</v>
      </c>
      <c r="E221" s="242" t="s">
        <v>678</v>
      </c>
      <c r="F221" s="168" t="s">
        <v>248</v>
      </c>
      <c r="G221" s="170"/>
      <c r="H221" s="170"/>
      <c r="I221" s="232">
        <v>46004</v>
      </c>
      <c r="J221" s="239">
        <v>46372</v>
      </c>
      <c r="K221" s="245" t="s">
        <v>2</v>
      </c>
      <c r="L221" s="234" t="s">
        <v>2245</v>
      </c>
      <c r="M221" s="235">
        <v>368</v>
      </c>
      <c r="N221" s="235">
        <v>0</v>
      </c>
      <c r="O221" s="237" t="s">
        <v>2246</v>
      </c>
      <c r="P221" s="228"/>
    </row>
    <row r="222" spans="1:16" ht="45.6" customHeight="1">
      <c r="A222" s="230">
        <v>214</v>
      </c>
      <c r="B222" s="241" t="s">
        <v>636</v>
      </c>
      <c r="C222" s="168">
        <v>0</v>
      </c>
      <c r="D222" s="230" t="s">
        <v>112</v>
      </c>
      <c r="E222" s="242" t="s">
        <v>678</v>
      </c>
      <c r="F222" s="168" t="s">
        <v>249</v>
      </c>
      <c r="G222" s="170"/>
      <c r="H222" s="170"/>
      <c r="I222" s="232">
        <v>46004</v>
      </c>
      <c r="J222" s="239">
        <v>46372</v>
      </c>
      <c r="K222" s="245" t="s">
        <v>2</v>
      </c>
      <c r="L222" s="234" t="s">
        <v>2245</v>
      </c>
      <c r="M222" s="235">
        <v>368</v>
      </c>
      <c r="N222" s="235">
        <v>0</v>
      </c>
      <c r="O222" s="237" t="s">
        <v>2246</v>
      </c>
      <c r="P222" s="228"/>
    </row>
    <row r="223" spans="1:16" ht="45.6" customHeight="1">
      <c r="A223" s="230">
        <v>215</v>
      </c>
      <c r="B223" s="241" t="s">
        <v>637</v>
      </c>
      <c r="C223" s="168">
        <v>0</v>
      </c>
      <c r="D223" s="230" t="s">
        <v>112</v>
      </c>
      <c r="E223" s="242" t="s">
        <v>678</v>
      </c>
      <c r="F223" s="168" t="s">
        <v>250</v>
      </c>
      <c r="G223" s="170"/>
      <c r="H223" s="170"/>
      <c r="I223" s="232">
        <v>46004</v>
      </c>
      <c r="J223" s="239">
        <v>46372</v>
      </c>
      <c r="K223" s="245" t="s">
        <v>2</v>
      </c>
      <c r="L223" s="234" t="s">
        <v>2245</v>
      </c>
      <c r="M223" s="235">
        <v>368</v>
      </c>
      <c r="N223" s="235">
        <v>0</v>
      </c>
      <c r="O223" s="237" t="s">
        <v>2246</v>
      </c>
      <c r="P223" s="228"/>
    </row>
    <row r="224" spans="1:16" ht="45.6" customHeight="1">
      <c r="A224" s="230">
        <v>216</v>
      </c>
      <c r="B224" s="241" t="s">
        <v>638</v>
      </c>
      <c r="C224" s="168">
        <v>0</v>
      </c>
      <c r="D224" s="230" t="s">
        <v>112</v>
      </c>
      <c r="E224" s="242" t="s">
        <v>678</v>
      </c>
      <c r="F224" s="168" t="s">
        <v>251</v>
      </c>
      <c r="G224" s="170"/>
      <c r="H224" s="170"/>
      <c r="I224" s="232">
        <v>46004</v>
      </c>
      <c r="J224" s="239">
        <v>46372</v>
      </c>
      <c r="K224" s="245" t="s">
        <v>2</v>
      </c>
      <c r="L224" s="234" t="s">
        <v>2245</v>
      </c>
      <c r="M224" s="235">
        <v>368</v>
      </c>
      <c r="N224" s="235">
        <v>0</v>
      </c>
      <c r="O224" s="237" t="s">
        <v>2246</v>
      </c>
      <c r="P224" s="228"/>
    </row>
    <row r="225" spans="1:16" ht="45.6" customHeight="1">
      <c r="A225" s="230">
        <v>217</v>
      </c>
      <c r="B225" s="241" t="s">
        <v>639</v>
      </c>
      <c r="C225" s="168">
        <v>0</v>
      </c>
      <c r="D225" s="230" t="s">
        <v>112</v>
      </c>
      <c r="E225" s="242" t="s">
        <v>678</v>
      </c>
      <c r="F225" s="168" t="s">
        <v>248</v>
      </c>
      <c r="G225" s="170"/>
      <c r="H225" s="170"/>
      <c r="I225" s="232">
        <v>46004</v>
      </c>
      <c r="J225" s="239">
        <v>46372</v>
      </c>
      <c r="K225" s="245" t="s">
        <v>2</v>
      </c>
      <c r="L225" s="234" t="s">
        <v>2245</v>
      </c>
      <c r="M225" s="235">
        <v>368</v>
      </c>
      <c r="N225" s="235">
        <v>0</v>
      </c>
      <c r="O225" s="237" t="s">
        <v>2246</v>
      </c>
      <c r="P225" s="228"/>
    </row>
    <row r="226" spans="1:16" ht="45.6" customHeight="1">
      <c r="A226" s="230">
        <v>218</v>
      </c>
      <c r="B226" s="241" t="s">
        <v>640</v>
      </c>
      <c r="C226" s="168">
        <v>0</v>
      </c>
      <c r="D226" s="230" t="s">
        <v>112</v>
      </c>
      <c r="E226" s="242" t="s">
        <v>678</v>
      </c>
      <c r="F226" s="168" t="s">
        <v>249</v>
      </c>
      <c r="G226" s="170"/>
      <c r="H226" s="170"/>
      <c r="I226" s="232">
        <v>46004</v>
      </c>
      <c r="J226" s="239">
        <v>46372</v>
      </c>
      <c r="K226" s="245" t="s">
        <v>2</v>
      </c>
      <c r="L226" s="234" t="s">
        <v>2245</v>
      </c>
      <c r="M226" s="235">
        <v>368</v>
      </c>
      <c r="N226" s="235">
        <v>0</v>
      </c>
      <c r="O226" s="237" t="s">
        <v>2246</v>
      </c>
      <c r="P226" s="228"/>
    </row>
    <row r="227" spans="1:16" ht="45.6" customHeight="1">
      <c r="A227" s="230">
        <v>219</v>
      </c>
      <c r="B227" s="241" t="s">
        <v>641</v>
      </c>
      <c r="C227" s="168">
        <v>0</v>
      </c>
      <c r="D227" s="230" t="s">
        <v>112</v>
      </c>
      <c r="E227" s="242" t="s">
        <v>678</v>
      </c>
      <c r="F227" s="168" t="s">
        <v>250</v>
      </c>
      <c r="G227" s="170"/>
      <c r="H227" s="170"/>
      <c r="I227" s="232">
        <v>46004</v>
      </c>
      <c r="J227" s="239">
        <v>46372</v>
      </c>
      <c r="K227" s="245" t="s">
        <v>2</v>
      </c>
      <c r="L227" s="234" t="s">
        <v>2245</v>
      </c>
      <c r="M227" s="235">
        <v>368</v>
      </c>
      <c r="N227" s="235">
        <v>0</v>
      </c>
      <c r="O227" s="237" t="s">
        <v>2246</v>
      </c>
      <c r="P227" s="228"/>
    </row>
    <row r="228" spans="1:16" ht="45.6" customHeight="1">
      <c r="A228" s="230">
        <v>220</v>
      </c>
      <c r="B228" s="241" t="s">
        <v>642</v>
      </c>
      <c r="C228" s="168">
        <v>0</v>
      </c>
      <c r="D228" s="230" t="s">
        <v>112</v>
      </c>
      <c r="E228" s="242" t="s">
        <v>678</v>
      </c>
      <c r="F228" s="168" t="s">
        <v>251</v>
      </c>
      <c r="G228" s="170"/>
      <c r="H228" s="170"/>
      <c r="I228" s="232">
        <v>46004</v>
      </c>
      <c r="J228" s="239">
        <v>46372</v>
      </c>
      <c r="K228" s="245" t="s">
        <v>2</v>
      </c>
      <c r="L228" s="234" t="s">
        <v>2245</v>
      </c>
      <c r="M228" s="235">
        <v>368</v>
      </c>
      <c r="N228" s="235">
        <v>0</v>
      </c>
      <c r="O228" s="237" t="s">
        <v>2246</v>
      </c>
      <c r="P228" s="228"/>
    </row>
    <row r="229" spans="1:16" ht="45.6" customHeight="1">
      <c r="A229" s="230">
        <v>221</v>
      </c>
      <c r="B229" s="241" t="s">
        <v>643</v>
      </c>
      <c r="C229" s="168">
        <v>0</v>
      </c>
      <c r="D229" s="230" t="s">
        <v>112</v>
      </c>
      <c r="E229" s="242" t="s">
        <v>678</v>
      </c>
      <c r="F229" s="168" t="s">
        <v>248</v>
      </c>
      <c r="G229" s="170"/>
      <c r="H229" s="170"/>
      <c r="I229" s="232">
        <v>46004</v>
      </c>
      <c r="J229" s="239">
        <v>46372</v>
      </c>
      <c r="K229" s="245" t="s">
        <v>2</v>
      </c>
      <c r="L229" s="234" t="s">
        <v>2245</v>
      </c>
      <c r="M229" s="235">
        <v>368</v>
      </c>
      <c r="N229" s="235">
        <v>0</v>
      </c>
      <c r="O229" s="237" t="s">
        <v>2246</v>
      </c>
      <c r="P229" s="228"/>
    </row>
    <row r="230" spans="1:16" ht="45.6" customHeight="1">
      <c r="A230" s="230">
        <v>222</v>
      </c>
      <c r="B230" s="241" t="s">
        <v>644</v>
      </c>
      <c r="C230" s="168">
        <v>0</v>
      </c>
      <c r="D230" s="230" t="s">
        <v>112</v>
      </c>
      <c r="E230" s="242" t="s">
        <v>678</v>
      </c>
      <c r="F230" s="168" t="s">
        <v>249</v>
      </c>
      <c r="G230" s="170"/>
      <c r="H230" s="170"/>
      <c r="I230" s="232">
        <v>46004</v>
      </c>
      <c r="J230" s="239">
        <v>46372</v>
      </c>
      <c r="K230" s="245" t="s">
        <v>2</v>
      </c>
      <c r="L230" s="234" t="s">
        <v>2245</v>
      </c>
      <c r="M230" s="235">
        <v>368</v>
      </c>
      <c r="N230" s="235">
        <v>0</v>
      </c>
      <c r="O230" s="237" t="s">
        <v>2246</v>
      </c>
      <c r="P230" s="228"/>
    </row>
    <row r="231" spans="1:16" ht="45.6" customHeight="1">
      <c r="A231" s="230">
        <v>223</v>
      </c>
      <c r="B231" s="241" t="s">
        <v>645</v>
      </c>
      <c r="C231" s="168">
        <v>0</v>
      </c>
      <c r="D231" s="230" t="s">
        <v>112</v>
      </c>
      <c r="E231" s="242" t="s">
        <v>678</v>
      </c>
      <c r="F231" s="168" t="s">
        <v>250</v>
      </c>
      <c r="G231" s="170"/>
      <c r="H231" s="170"/>
      <c r="I231" s="232">
        <v>46004</v>
      </c>
      <c r="J231" s="239">
        <v>46372</v>
      </c>
      <c r="K231" s="245" t="s">
        <v>2</v>
      </c>
      <c r="L231" s="234" t="s">
        <v>2245</v>
      </c>
      <c r="M231" s="235">
        <v>368</v>
      </c>
      <c r="N231" s="235">
        <v>0</v>
      </c>
      <c r="O231" s="237" t="s">
        <v>2246</v>
      </c>
      <c r="P231" s="228"/>
    </row>
    <row r="232" spans="1:16" ht="45.6" customHeight="1">
      <c r="A232" s="230">
        <v>224</v>
      </c>
      <c r="B232" s="241" t="s">
        <v>646</v>
      </c>
      <c r="C232" s="168">
        <v>0</v>
      </c>
      <c r="D232" s="230" t="s">
        <v>112</v>
      </c>
      <c r="E232" s="242" t="s">
        <v>678</v>
      </c>
      <c r="F232" s="168" t="s">
        <v>251</v>
      </c>
      <c r="G232" s="170"/>
      <c r="H232" s="170"/>
      <c r="I232" s="232">
        <v>46004</v>
      </c>
      <c r="J232" s="239">
        <v>46372</v>
      </c>
      <c r="K232" s="245" t="s">
        <v>2</v>
      </c>
      <c r="L232" s="234" t="s">
        <v>2245</v>
      </c>
      <c r="M232" s="235">
        <v>368</v>
      </c>
      <c r="N232" s="235">
        <v>0</v>
      </c>
      <c r="O232" s="237" t="s">
        <v>2246</v>
      </c>
      <c r="P232" s="228"/>
    </row>
    <row r="233" spans="1:16" ht="45.6" customHeight="1">
      <c r="A233" s="230">
        <v>225</v>
      </c>
      <c r="B233" s="241" t="s">
        <v>647</v>
      </c>
      <c r="C233" s="168">
        <v>0</v>
      </c>
      <c r="D233" s="230" t="s">
        <v>112</v>
      </c>
      <c r="E233" s="242" t="s">
        <v>678</v>
      </c>
      <c r="F233" s="168" t="s">
        <v>248</v>
      </c>
      <c r="G233" s="170"/>
      <c r="H233" s="170"/>
      <c r="I233" s="232">
        <v>46004</v>
      </c>
      <c r="J233" s="239">
        <v>46372</v>
      </c>
      <c r="K233" s="245" t="s">
        <v>2</v>
      </c>
      <c r="L233" s="234" t="s">
        <v>2245</v>
      </c>
      <c r="M233" s="235">
        <v>368</v>
      </c>
      <c r="N233" s="235">
        <v>0</v>
      </c>
      <c r="O233" s="237" t="s">
        <v>2246</v>
      </c>
      <c r="P233" s="228"/>
    </row>
    <row r="234" spans="1:16" ht="45.6" customHeight="1">
      <c r="A234" s="230">
        <v>226</v>
      </c>
      <c r="B234" s="241" t="s">
        <v>648</v>
      </c>
      <c r="C234" s="168">
        <v>0</v>
      </c>
      <c r="D234" s="230" t="s">
        <v>112</v>
      </c>
      <c r="E234" s="242" t="s">
        <v>678</v>
      </c>
      <c r="F234" s="168" t="s">
        <v>249</v>
      </c>
      <c r="G234" s="170"/>
      <c r="H234" s="170"/>
      <c r="I234" s="232">
        <v>46004</v>
      </c>
      <c r="J234" s="239">
        <v>46372</v>
      </c>
      <c r="K234" s="245" t="s">
        <v>2</v>
      </c>
      <c r="L234" s="234" t="s">
        <v>2245</v>
      </c>
      <c r="M234" s="235">
        <v>368</v>
      </c>
      <c r="N234" s="235">
        <v>0</v>
      </c>
      <c r="O234" s="237" t="s">
        <v>2246</v>
      </c>
      <c r="P234" s="228"/>
    </row>
    <row r="235" spans="1:16" ht="45.6" customHeight="1">
      <c r="A235" s="230">
        <v>227</v>
      </c>
      <c r="B235" s="241" t="s">
        <v>649</v>
      </c>
      <c r="C235" s="168">
        <v>0</v>
      </c>
      <c r="D235" s="230" t="s">
        <v>112</v>
      </c>
      <c r="E235" s="242" t="s">
        <v>678</v>
      </c>
      <c r="F235" s="168" t="s">
        <v>250</v>
      </c>
      <c r="G235" s="170"/>
      <c r="H235" s="170"/>
      <c r="I235" s="232">
        <v>46004</v>
      </c>
      <c r="J235" s="239">
        <v>46372</v>
      </c>
      <c r="K235" s="245" t="s">
        <v>2</v>
      </c>
      <c r="L235" s="234" t="s">
        <v>2245</v>
      </c>
      <c r="M235" s="235">
        <v>368</v>
      </c>
      <c r="N235" s="235">
        <v>0</v>
      </c>
      <c r="O235" s="237" t="s">
        <v>2246</v>
      </c>
      <c r="P235" s="228"/>
    </row>
    <row r="236" spans="1:16" ht="45.6" customHeight="1">
      <c r="A236" s="230">
        <v>228</v>
      </c>
      <c r="B236" s="241" t="s">
        <v>650</v>
      </c>
      <c r="C236" s="168">
        <v>0</v>
      </c>
      <c r="D236" s="230" t="s">
        <v>112</v>
      </c>
      <c r="E236" s="242" t="s">
        <v>678</v>
      </c>
      <c r="F236" s="168" t="s">
        <v>251</v>
      </c>
      <c r="G236" s="170"/>
      <c r="H236" s="170"/>
      <c r="I236" s="232">
        <v>46004</v>
      </c>
      <c r="J236" s="239">
        <v>46372</v>
      </c>
      <c r="K236" s="245" t="s">
        <v>2</v>
      </c>
      <c r="L236" s="234" t="s">
        <v>2245</v>
      </c>
      <c r="M236" s="235">
        <v>368</v>
      </c>
      <c r="N236" s="235">
        <v>0</v>
      </c>
      <c r="O236" s="237" t="s">
        <v>2246</v>
      </c>
      <c r="P236" s="228"/>
    </row>
    <row r="237" spans="1:16" ht="45.6" customHeight="1">
      <c r="A237" s="230">
        <v>229</v>
      </c>
      <c r="B237" s="241" t="s">
        <v>651</v>
      </c>
      <c r="C237" s="168">
        <v>0</v>
      </c>
      <c r="D237" s="230" t="s">
        <v>112</v>
      </c>
      <c r="E237" s="242" t="s">
        <v>678</v>
      </c>
      <c r="F237" s="168" t="s">
        <v>248</v>
      </c>
      <c r="G237" s="170"/>
      <c r="H237" s="170"/>
      <c r="I237" s="232">
        <v>46004</v>
      </c>
      <c r="J237" s="239">
        <v>46372</v>
      </c>
      <c r="K237" s="245" t="s">
        <v>2</v>
      </c>
      <c r="L237" s="234" t="s">
        <v>2245</v>
      </c>
      <c r="M237" s="235">
        <v>368</v>
      </c>
      <c r="N237" s="235">
        <v>0</v>
      </c>
      <c r="O237" s="237" t="s">
        <v>2246</v>
      </c>
      <c r="P237" s="228"/>
    </row>
    <row r="238" spans="1:16" ht="45.6" customHeight="1">
      <c r="A238" s="230">
        <v>230</v>
      </c>
      <c r="B238" s="241" t="s">
        <v>652</v>
      </c>
      <c r="C238" s="168">
        <v>0</v>
      </c>
      <c r="D238" s="230" t="s">
        <v>112</v>
      </c>
      <c r="E238" s="242" t="s">
        <v>678</v>
      </c>
      <c r="F238" s="168" t="s">
        <v>249</v>
      </c>
      <c r="G238" s="170"/>
      <c r="H238" s="170"/>
      <c r="I238" s="232">
        <v>46004</v>
      </c>
      <c r="J238" s="239">
        <v>46372</v>
      </c>
      <c r="K238" s="245" t="s">
        <v>2</v>
      </c>
      <c r="L238" s="234" t="s">
        <v>2245</v>
      </c>
      <c r="M238" s="235">
        <v>368</v>
      </c>
      <c r="N238" s="235">
        <v>0</v>
      </c>
      <c r="O238" s="237" t="s">
        <v>2246</v>
      </c>
      <c r="P238" s="228"/>
    </row>
    <row r="239" spans="1:16" ht="45.6" customHeight="1">
      <c r="A239" s="230">
        <v>231</v>
      </c>
      <c r="B239" s="241" t="s">
        <v>653</v>
      </c>
      <c r="C239" s="168">
        <v>0</v>
      </c>
      <c r="D239" s="230" t="s">
        <v>112</v>
      </c>
      <c r="E239" s="242" t="s">
        <v>678</v>
      </c>
      <c r="F239" s="168" t="s">
        <v>250</v>
      </c>
      <c r="G239" s="170"/>
      <c r="H239" s="170"/>
      <c r="I239" s="232">
        <v>46004</v>
      </c>
      <c r="J239" s="239">
        <v>46372</v>
      </c>
      <c r="K239" s="245" t="s">
        <v>2</v>
      </c>
      <c r="L239" s="234" t="s">
        <v>2245</v>
      </c>
      <c r="M239" s="235">
        <v>368</v>
      </c>
      <c r="N239" s="235">
        <v>0</v>
      </c>
      <c r="O239" s="237" t="s">
        <v>2246</v>
      </c>
      <c r="P239" s="228"/>
    </row>
    <row r="240" spans="1:16" ht="45.6" customHeight="1">
      <c r="A240" s="230">
        <v>232</v>
      </c>
      <c r="B240" s="241" t="s">
        <v>654</v>
      </c>
      <c r="C240" s="168">
        <v>0</v>
      </c>
      <c r="D240" s="230" t="s">
        <v>112</v>
      </c>
      <c r="E240" s="242" t="s">
        <v>678</v>
      </c>
      <c r="F240" s="168" t="s">
        <v>251</v>
      </c>
      <c r="G240" s="170"/>
      <c r="H240" s="170"/>
      <c r="I240" s="232">
        <v>46004</v>
      </c>
      <c r="J240" s="239">
        <v>46372</v>
      </c>
      <c r="K240" s="245" t="s">
        <v>2</v>
      </c>
      <c r="L240" s="234" t="s">
        <v>2245</v>
      </c>
      <c r="M240" s="235">
        <v>368</v>
      </c>
      <c r="N240" s="235">
        <v>0</v>
      </c>
      <c r="O240" s="237" t="s">
        <v>2246</v>
      </c>
      <c r="P240" s="228"/>
    </row>
    <row r="241" spans="1:16" ht="45.6" customHeight="1">
      <c r="A241" s="230">
        <v>233</v>
      </c>
      <c r="B241" s="241" t="s">
        <v>655</v>
      </c>
      <c r="C241" s="168">
        <v>0</v>
      </c>
      <c r="D241" s="230" t="s">
        <v>112</v>
      </c>
      <c r="E241" s="242" t="s">
        <v>678</v>
      </c>
      <c r="F241" s="168" t="s">
        <v>248</v>
      </c>
      <c r="G241" s="170"/>
      <c r="H241" s="170"/>
      <c r="I241" s="232">
        <v>46004</v>
      </c>
      <c r="J241" s="239">
        <v>46372</v>
      </c>
      <c r="K241" s="245" t="s">
        <v>2</v>
      </c>
      <c r="L241" s="234" t="s">
        <v>2245</v>
      </c>
      <c r="M241" s="235">
        <v>368</v>
      </c>
      <c r="N241" s="235">
        <v>0</v>
      </c>
      <c r="O241" s="237" t="s">
        <v>2246</v>
      </c>
      <c r="P241" s="228"/>
    </row>
    <row r="242" spans="1:16" ht="45.6" customHeight="1">
      <c r="A242" s="230">
        <v>234</v>
      </c>
      <c r="B242" s="241" t="s">
        <v>656</v>
      </c>
      <c r="C242" s="168">
        <v>0</v>
      </c>
      <c r="D242" s="230" t="s">
        <v>112</v>
      </c>
      <c r="E242" s="242" t="s">
        <v>678</v>
      </c>
      <c r="F242" s="168" t="s">
        <v>249</v>
      </c>
      <c r="G242" s="170"/>
      <c r="H242" s="170"/>
      <c r="I242" s="232">
        <v>46004</v>
      </c>
      <c r="J242" s="239">
        <v>46372</v>
      </c>
      <c r="K242" s="245" t="s">
        <v>2</v>
      </c>
      <c r="L242" s="234" t="s">
        <v>2245</v>
      </c>
      <c r="M242" s="235">
        <v>368</v>
      </c>
      <c r="N242" s="235">
        <v>0</v>
      </c>
      <c r="O242" s="237" t="s">
        <v>2246</v>
      </c>
      <c r="P242" s="228"/>
    </row>
    <row r="243" spans="1:16" ht="45.6" customHeight="1">
      <c r="A243" s="230">
        <v>235</v>
      </c>
      <c r="B243" s="241" t="s">
        <v>657</v>
      </c>
      <c r="C243" s="168">
        <v>0</v>
      </c>
      <c r="D243" s="230" t="s">
        <v>112</v>
      </c>
      <c r="E243" s="242" t="s">
        <v>678</v>
      </c>
      <c r="F243" s="168" t="s">
        <v>250</v>
      </c>
      <c r="G243" s="170"/>
      <c r="H243" s="170"/>
      <c r="I243" s="232">
        <v>46004</v>
      </c>
      <c r="J243" s="239">
        <v>46372</v>
      </c>
      <c r="K243" s="245" t="s">
        <v>2</v>
      </c>
      <c r="L243" s="234" t="s">
        <v>2245</v>
      </c>
      <c r="M243" s="235">
        <v>368</v>
      </c>
      <c r="N243" s="235">
        <v>0</v>
      </c>
      <c r="O243" s="237" t="s">
        <v>2246</v>
      </c>
      <c r="P243" s="228"/>
    </row>
    <row r="244" spans="1:16" ht="45.6" customHeight="1">
      <c r="A244" s="230">
        <v>236</v>
      </c>
      <c r="B244" s="241" t="s">
        <v>658</v>
      </c>
      <c r="C244" s="168">
        <v>0</v>
      </c>
      <c r="D244" s="230" t="s">
        <v>112</v>
      </c>
      <c r="E244" s="242" t="s">
        <v>678</v>
      </c>
      <c r="F244" s="168" t="s">
        <v>251</v>
      </c>
      <c r="G244" s="170"/>
      <c r="H244" s="170"/>
      <c r="I244" s="232">
        <v>46004</v>
      </c>
      <c r="J244" s="239">
        <v>46372</v>
      </c>
      <c r="K244" s="245" t="s">
        <v>2</v>
      </c>
      <c r="L244" s="234" t="s">
        <v>2245</v>
      </c>
      <c r="M244" s="235">
        <v>368</v>
      </c>
      <c r="N244" s="235">
        <v>0</v>
      </c>
      <c r="O244" s="237" t="s">
        <v>2246</v>
      </c>
      <c r="P244" s="228"/>
    </row>
    <row r="245" spans="1:16" ht="45.6" customHeight="1">
      <c r="A245" s="230">
        <v>237</v>
      </c>
      <c r="B245" s="241" t="s">
        <v>659</v>
      </c>
      <c r="C245" s="168">
        <v>0</v>
      </c>
      <c r="D245" s="230" t="s">
        <v>112</v>
      </c>
      <c r="E245" s="242" t="s">
        <v>678</v>
      </c>
      <c r="F245" s="168" t="s">
        <v>248</v>
      </c>
      <c r="G245" s="170"/>
      <c r="H245" s="170"/>
      <c r="I245" s="232">
        <v>46004</v>
      </c>
      <c r="J245" s="239">
        <v>46372</v>
      </c>
      <c r="K245" s="245" t="s">
        <v>2</v>
      </c>
      <c r="L245" s="234" t="s">
        <v>2245</v>
      </c>
      <c r="M245" s="235">
        <v>368</v>
      </c>
      <c r="N245" s="235">
        <v>0</v>
      </c>
      <c r="O245" s="237" t="s">
        <v>2246</v>
      </c>
      <c r="P245" s="228"/>
    </row>
    <row r="246" spans="1:16" ht="45.6" customHeight="1">
      <c r="A246" s="230">
        <v>238</v>
      </c>
      <c r="B246" s="241" t="s">
        <v>660</v>
      </c>
      <c r="C246" s="168">
        <v>0</v>
      </c>
      <c r="D246" s="230" t="s">
        <v>112</v>
      </c>
      <c r="E246" s="242" t="s">
        <v>678</v>
      </c>
      <c r="F246" s="168" t="s">
        <v>249</v>
      </c>
      <c r="G246" s="170"/>
      <c r="H246" s="170"/>
      <c r="I246" s="232">
        <v>46004</v>
      </c>
      <c r="J246" s="239">
        <v>46372</v>
      </c>
      <c r="K246" s="245" t="s">
        <v>2</v>
      </c>
      <c r="L246" s="234" t="s">
        <v>2245</v>
      </c>
      <c r="M246" s="235">
        <v>368</v>
      </c>
      <c r="N246" s="235">
        <v>0</v>
      </c>
      <c r="O246" s="237" t="s">
        <v>2246</v>
      </c>
      <c r="P246" s="228"/>
    </row>
    <row r="247" spans="1:16" ht="45.6" customHeight="1">
      <c r="A247" s="230">
        <v>239</v>
      </c>
      <c r="B247" s="241" t="s">
        <v>661</v>
      </c>
      <c r="C247" s="168">
        <v>0</v>
      </c>
      <c r="D247" s="230" t="s">
        <v>112</v>
      </c>
      <c r="E247" s="242" t="s">
        <v>678</v>
      </c>
      <c r="F247" s="168" t="s">
        <v>250</v>
      </c>
      <c r="G247" s="170"/>
      <c r="H247" s="170"/>
      <c r="I247" s="232">
        <v>46004</v>
      </c>
      <c r="J247" s="239">
        <v>46372</v>
      </c>
      <c r="K247" s="245" t="s">
        <v>2</v>
      </c>
      <c r="L247" s="234" t="s">
        <v>2245</v>
      </c>
      <c r="M247" s="235">
        <v>368</v>
      </c>
      <c r="N247" s="235">
        <v>0</v>
      </c>
      <c r="O247" s="237" t="s">
        <v>2246</v>
      </c>
      <c r="P247" s="228"/>
    </row>
    <row r="248" spans="1:16" ht="45.6" customHeight="1">
      <c r="A248" s="230">
        <v>240</v>
      </c>
      <c r="B248" s="241" t="s">
        <v>662</v>
      </c>
      <c r="C248" s="168">
        <v>0</v>
      </c>
      <c r="D248" s="230" t="s">
        <v>112</v>
      </c>
      <c r="E248" s="242" t="s">
        <v>678</v>
      </c>
      <c r="F248" s="168" t="s">
        <v>251</v>
      </c>
      <c r="G248" s="170"/>
      <c r="H248" s="170"/>
      <c r="I248" s="232">
        <v>46004</v>
      </c>
      <c r="J248" s="239">
        <v>46372</v>
      </c>
      <c r="K248" s="245" t="s">
        <v>2</v>
      </c>
      <c r="L248" s="234" t="s">
        <v>2245</v>
      </c>
      <c r="M248" s="235">
        <v>368</v>
      </c>
      <c r="N248" s="235">
        <v>0</v>
      </c>
      <c r="O248" s="237" t="s">
        <v>2246</v>
      </c>
      <c r="P248" s="228"/>
    </row>
    <row r="249" spans="1:16" ht="45.6" customHeight="1">
      <c r="A249" s="230">
        <v>241</v>
      </c>
      <c r="B249" s="241" t="s">
        <v>663</v>
      </c>
      <c r="C249" s="168">
        <v>0</v>
      </c>
      <c r="D249" s="230" t="s">
        <v>112</v>
      </c>
      <c r="E249" s="242" t="s">
        <v>678</v>
      </c>
      <c r="F249" s="168" t="s">
        <v>248</v>
      </c>
      <c r="G249" s="170"/>
      <c r="H249" s="170"/>
      <c r="I249" s="232">
        <v>46004</v>
      </c>
      <c r="J249" s="239">
        <v>46372</v>
      </c>
      <c r="K249" s="245" t="s">
        <v>2</v>
      </c>
      <c r="L249" s="234" t="s">
        <v>2245</v>
      </c>
      <c r="M249" s="235">
        <v>368</v>
      </c>
      <c r="N249" s="235">
        <v>0</v>
      </c>
      <c r="O249" s="237" t="s">
        <v>2246</v>
      </c>
      <c r="P249" s="228"/>
    </row>
    <row r="250" spans="1:16" ht="45.6" customHeight="1">
      <c r="A250" s="230">
        <v>242</v>
      </c>
      <c r="B250" s="241" t="s">
        <v>664</v>
      </c>
      <c r="C250" s="168">
        <v>0</v>
      </c>
      <c r="D250" s="230" t="s">
        <v>112</v>
      </c>
      <c r="E250" s="242" t="s">
        <v>678</v>
      </c>
      <c r="F250" s="168" t="s">
        <v>249</v>
      </c>
      <c r="G250" s="170"/>
      <c r="H250" s="170"/>
      <c r="I250" s="232">
        <v>46004</v>
      </c>
      <c r="J250" s="239">
        <v>46372</v>
      </c>
      <c r="K250" s="245" t="s">
        <v>2</v>
      </c>
      <c r="L250" s="234" t="s">
        <v>2245</v>
      </c>
      <c r="M250" s="235">
        <v>368</v>
      </c>
      <c r="N250" s="235">
        <v>0</v>
      </c>
      <c r="O250" s="237" t="s">
        <v>2246</v>
      </c>
      <c r="P250" s="228"/>
    </row>
    <row r="251" spans="1:16" ht="45.6" customHeight="1">
      <c r="A251" s="230">
        <v>243</v>
      </c>
      <c r="B251" s="241" t="s">
        <v>665</v>
      </c>
      <c r="C251" s="168">
        <v>0</v>
      </c>
      <c r="D251" s="230" t="s">
        <v>112</v>
      </c>
      <c r="E251" s="242" t="s">
        <v>678</v>
      </c>
      <c r="F251" s="168" t="s">
        <v>250</v>
      </c>
      <c r="G251" s="170"/>
      <c r="H251" s="170"/>
      <c r="I251" s="232">
        <v>46004</v>
      </c>
      <c r="J251" s="239">
        <v>46372</v>
      </c>
      <c r="K251" s="245" t="s">
        <v>2</v>
      </c>
      <c r="L251" s="234" t="s">
        <v>2245</v>
      </c>
      <c r="M251" s="235">
        <v>368</v>
      </c>
      <c r="N251" s="235">
        <v>0</v>
      </c>
      <c r="O251" s="237" t="s">
        <v>2246</v>
      </c>
      <c r="P251" s="228"/>
    </row>
    <row r="252" spans="1:16" ht="45.6" customHeight="1">
      <c r="A252" s="230">
        <v>244</v>
      </c>
      <c r="B252" s="241" t="s">
        <v>666</v>
      </c>
      <c r="C252" s="168">
        <v>0</v>
      </c>
      <c r="D252" s="230" t="s">
        <v>112</v>
      </c>
      <c r="E252" s="242" t="s">
        <v>678</v>
      </c>
      <c r="F252" s="168" t="s">
        <v>251</v>
      </c>
      <c r="G252" s="170"/>
      <c r="H252" s="170"/>
      <c r="I252" s="232">
        <v>46004</v>
      </c>
      <c r="J252" s="239">
        <v>46372</v>
      </c>
      <c r="K252" s="245" t="s">
        <v>2</v>
      </c>
      <c r="L252" s="234" t="s">
        <v>2245</v>
      </c>
      <c r="M252" s="235">
        <v>368</v>
      </c>
      <c r="N252" s="235">
        <v>0</v>
      </c>
      <c r="O252" s="237" t="s">
        <v>2246</v>
      </c>
      <c r="P252" s="228"/>
    </row>
    <row r="253" spans="1:16" ht="45.6" customHeight="1">
      <c r="A253" s="230">
        <v>245</v>
      </c>
      <c r="B253" s="241" t="s">
        <v>667</v>
      </c>
      <c r="C253" s="168">
        <v>0</v>
      </c>
      <c r="D253" s="230" t="s">
        <v>112</v>
      </c>
      <c r="E253" s="242" t="s">
        <v>678</v>
      </c>
      <c r="F253" s="168" t="s">
        <v>248</v>
      </c>
      <c r="G253" s="170"/>
      <c r="H253" s="170"/>
      <c r="I253" s="232">
        <v>46004</v>
      </c>
      <c r="J253" s="239">
        <v>46372</v>
      </c>
      <c r="K253" s="245" t="s">
        <v>2</v>
      </c>
      <c r="L253" s="234" t="s">
        <v>2245</v>
      </c>
      <c r="M253" s="235">
        <v>368</v>
      </c>
      <c r="N253" s="235">
        <v>0</v>
      </c>
      <c r="O253" s="237" t="s">
        <v>2246</v>
      </c>
      <c r="P253" s="228"/>
    </row>
    <row r="254" spans="1:16" ht="45.6" customHeight="1">
      <c r="A254" s="230">
        <v>246</v>
      </c>
      <c r="B254" s="241" t="s">
        <v>668</v>
      </c>
      <c r="C254" s="168">
        <v>0</v>
      </c>
      <c r="D254" s="230" t="s">
        <v>112</v>
      </c>
      <c r="E254" s="242" t="s">
        <v>678</v>
      </c>
      <c r="F254" s="168" t="s">
        <v>249</v>
      </c>
      <c r="G254" s="170"/>
      <c r="H254" s="170"/>
      <c r="I254" s="232">
        <v>46004</v>
      </c>
      <c r="J254" s="239">
        <v>46372</v>
      </c>
      <c r="K254" s="245" t="s">
        <v>2</v>
      </c>
      <c r="L254" s="234" t="s">
        <v>2245</v>
      </c>
      <c r="M254" s="235">
        <v>368</v>
      </c>
      <c r="N254" s="235">
        <v>0</v>
      </c>
      <c r="O254" s="237" t="s">
        <v>2246</v>
      </c>
      <c r="P254" s="228"/>
    </row>
    <row r="255" spans="1:16" ht="45.6" customHeight="1">
      <c r="A255" s="230">
        <v>247</v>
      </c>
      <c r="B255" s="241" t="s">
        <v>669</v>
      </c>
      <c r="C255" s="168">
        <v>0</v>
      </c>
      <c r="D255" s="230" t="s">
        <v>112</v>
      </c>
      <c r="E255" s="242" t="s">
        <v>678</v>
      </c>
      <c r="F255" s="168" t="s">
        <v>250</v>
      </c>
      <c r="G255" s="170"/>
      <c r="H255" s="170"/>
      <c r="I255" s="232">
        <v>46004</v>
      </c>
      <c r="J255" s="239">
        <v>46372</v>
      </c>
      <c r="K255" s="245" t="s">
        <v>2</v>
      </c>
      <c r="L255" s="234" t="s">
        <v>2245</v>
      </c>
      <c r="M255" s="235">
        <v>368</v>
      </c>
      <c r="N255" s="235">
        <v>0</v>
      </c>
      <c r="O255" s="237" t="s">
        <v>2246</v>
      </c>
      <c r="P255" s="228"/>
    </row>
    <row r="256" spans="1:16" ht="45.6" customHeight="1">
      <c r="A256" s="230">
        <v>248</v>
      </c>
      <c r="B256" s="241" t="s">
        <v>670</v>
      </c>
      <c r="C256" s="168">
        <v>0</v>
      </c>
      <c r="D256" s="230" t="s">
        <v>112</v>
      </c>
      <c r="E256" s="242" t="s">
        <v>678</v>
      </c>
      <c r="F256" s="168" t="s">
        <v>251</v>
      </c>
      <c r="G256" s="170"/>
      <c r="H256" s="170"/>
      <c r="I256" s="232">
        <v>46004</v>
      </c>
      <c r="J256" s="239">
        <v>46372</v>
      </c>
      <c r="K256" s="245" t="s">
        <v>2</v>
      </c>
      <c r="L256" s="234" t="s">
        <v>2245</v>
      </c>
      <c r="M256" s="235">
        <v>368</v>
      </c>
      <c r="N256" s="235">
        <v>0</v>
      </c>
      <c r="O256" s="237" t="s">
        <v>2246</v>
      </c>
      <c r="P256" s="228"/>
    </row>
    <row r="257" spans="1:16" ht="45.6" customHeight="1">
      <c r="A257" s="230">
        <v>249</v>
      </c>
      <c r="B257" s="241" t="s">
        <v>671</v>
      </c>
      <c r="C257" s="168">
        <v>0</v>
      </c>
      <c r="D257" s="230" t="s">
        <v>112</v>
      </c>
      <c r="E257" s="242" t="s">
        <v>678</v>
      </c>
      <c r="F257" s="168" t="s">
        <v>248</v>
      </c>
      <c r="G257" s="170"/>
      <c r="H257" s="170"/>
      <c r="I257" s="232">
        <v>46004</v>
      </c>
      <c r="J257" s="239">
        <v>46372</v>
      </c>
      <c r="K257" s="245" t="s">
        <v>2</v>
      </c>
      <c r="L257" s="234" t="s">
        <v>2245</v>
      </c>
      <c r="M257" s="235">
        <v>368</v>
      </c>
      <c r="N257" s="235">
        <v>0</v>
      </c>
      <c r="O257" s="237" t="s">
        <v>2246</v>
      </c>
      <c r="P257" s="228"/>
    </row>
    <row r="258" spans="1:16" ht="45.6" customHeight="1">
      <c r="A258" s="230">
        <v>250</v>
      </c>
      <c r="B258" s="241" t="s">
        <v>672</v>
      </c>
      <c r="C258" s="168">
        <v>0</v>
      </c>
      <c r="D258" s="230" t="s">
        <v>112</v>
      </c>
      <c r="E258" s="242" t="s">
        <v>678</v>
      </c>
      <c r="F258" s="168" t="s">
        <v>249</v>
      </c>
      <c r="G258" s="170"/>
      <c r="H258" s="170"/>
      <c r="I258" s="232">
        <v>46004</v>
      </c>
      <c r="J258" s="239">
        <v>46372</v>
      </c>
      <c r="K258" s="245" t="s">
        <v>2</v>
      </c>
      <c r="L258" s="234" t="s">
        <v>2245</v>
      </c>
      <c r="M258" s="235">
        <v>368</v>
      </c>
      <c r="N258" s="235">
        <v>0</v>
      </c>
      <c r="O258" s="237" t="s">
        <v>2246</v>
      </c>
      <c r="P258" s="228"/>
    </row>
    <row r="259" spans="1:16" ht="45.6" customHeight="1">
      <c r="A259" s="230">
        <v>251</v>
      </c>
      <c r="B259" s="241" t="s">
        <v>673</v>
      </c>
      <c r="C259" s="168">
        <v>0</v>
      </c>
      <c r="D259" s="230" t="s">
        <v>112</v>
      </c>
      <c r="E259" s="242" t="s">
        <v>678</v>
      </c>
      <c r="F259" s="168" t="s">
        <v>250</v>
      </c>
      <c r="G259" s="170"/>
      <c r="H259" s="170"/>
      <c r="I259" s="232">
        <v>46004</v>
      </c>
      <c r="J259" s="239">
        <v>46372</v>
      </c>
      <c r="K259" s="245" t="s">
        <v>2</v>
      </c>
      <c r="L259" s="234" t="s">
        <v>2245</v>
      </c>
      <c r="M259" s="235">
        <v>368</v>
      </c>
      <c r="N259" s="235">
        <v>0</v>
      </c>
      <c r="O259" s="237" t="s">
        <v>2246</v>
      </c>
      <c r="P259" s="228"/>
    </row>
    <row r="260" spans="1:16" ht="45.6" customHeight="1">
      <c r="A260" s="230">
        <v>252</v>
      </c>
      <c r="B260" s="241" t="s">
        <v>674</v>
      </c>
      <c r="C260" s="168">
        <v>0</v>
      </c>
      <c r="D260" s="230" t="s">
        <v>112</v>
      </c>
      <c r="E260" s="242" t="s">
        <v>678</v>
      </c>
      <c r="F260" s="168" t="s">
        <v>251</v>
      </c>
      <c r="G260" s="170"/>
      <c r="H260" s="170"/>
      <c r="I260" s="232">
        <v>46004</v>
      </c>
      <c r="J260" s="239">
        <v>46372</v>
      </c>
      <c r="K260" s="245" t="s">
        <v>2</v>
      </c>
      <c r="L260" s="234" t="s">
        <v>2245</v>
      </c>
      <c r="M260" s="235">
        <v>368</v>
      </c>
      <c r="N260" s="235">
        <v>0</v>
      </c>
      <c r="O260" s="237" t="s">
        <v>2246</v>
      </c>
      <c r="P260" s="228"/>
    </row>
    <row r="261" spans="1:16" ht="45.6" customHeight="1">
      <c r="A261" s="230">
        <v>253</v>
      </c>
      <c r="B261" s="241" t="s">
        <v>675</v>
      </c>
      <c r="C261" s="168">
        <v>0</v>
      </c>
      <c r="D261" s="230" t="s">
        <v>112</v>
      </c>
      <c r="E261" s="242" t="s">
        <v>678</v>
      </c>
      <c r="F261" s="168" t="s">
        <v>248</v>
      </c>
      <c r="G261" s="170"/>
      <c r="H261" s="170"/>
      <c r="I261" s="232">
        <v>46004</v>
      </c>
      <c r="J261" s="239">
        <v>46372</v>
      </c>
      <c r="K261" s="245" t="s">
        <v>2</v>
      </c>
      <c r="L261" s="234" t="s">
        <v>2245</v>
      </c>
      <c r="M261" s="235">
        <v>368</v>
      </c>
      <c r="N261" s="235">
        <v>0</v>
      </c>
      <c r="O261" s="237" t="s">
        <v>2246</v>
      </c>
      <c r="P261" s="228"/>
    </row>
    <row r="262" spans="1:16" ht="45.6" customHeight="1">
      <c r="A262" s="230">
        <v>254</v>
      </c>
      <c r="B262" s="241" t="s">
        <v>676</v>
      </c>
      <c r="C262" s="168">
        <v>0</v>
      </c>
      <c r="D262" s="230" t="s">
        <v>112</v>
      </c>
      <c r="E262" s="242" t="s">
        <v>678</v>
      </c>
      <c r="F262" s="168" t="s">
        <v>249</v>
      </c>
      <c r="G262" s="170"/>
      <c r="H262" s="170"/>
      <c r="I262" s="232">
        <v>46004</v>
      </c>
      <c r="J262" s="239">
        <v>46372</v>
      </c>
      <c r="K262" s="245" t="s">
        <v>2</v>
      </c>
      <c r="L262" s="234" t="s">
        <v>2245</v>
      </c>
      <c r="M262" s="235">
        <v>368</v>
      </c>
      <c r="N262" s="235">
        <v>0</v>
      </c>
      <c r="O262" s="237" t="s">
        <v>2246</v>
      </c>
      <c r="P262" s="228"/>
    </row>
    <row r="263" spans="1:16" ht="45.6" customHeight="1">
      <c r="A263" s="230">
        <v>255</v>
      </c>
      <c r="B263" s="241" t="s">
        <v>677</v>
      </c>
      <c r="C263" s="168">
        <v>0</v>
      </c>
      <c r="D263" s="230" t="s">
        <v>112</v>
      </c>
      <c r="E263" s="242" t="s">
        <v>678</v>
      </c>
      <c r="F263" s="168" t="s">
        <v>250</v>
      </c>
      <c r="G263" s="170"/>
      <c r="H263" s="170"/>
      <c r="I263" s="232">
        <v>46004</v>
      </c>
      <c r="J263" s="239">
        <v>46372</v>
      </c>
      <c r="K263" s="245" t="s">
        <v>2</v>
      </c>
      <c r="L263" s="234" t="s">
        <v>2245</v>
      </c>
      <c r="M263" s="235">
        <v>368</v>
      </c>
      <c r="N263" s="235">
        <v>0</v>
      </c>
      <c r="O263" s="237" t="s">
        <v>2246</v>
      </c>
      <c r="P263" s="228"/>
    </row>
    <row r="264" spans="1:16" ht="38.25" customHeight="1">
      <c r="A264" s="230">
        <v>256</v>
      </c>
      <c r="B264" s="241" t="s">
        <v>2009</v>
      </c>
      <c r="C264" s="168">
        <v>0</v>
      </c>
      <c r="D264" s="230" t="s">
        <v>112</v>
      </c>
      <c r="E264" s="230" t="s">
        <v>2010</v>
      </c>
      <c r="F264" s="246" t="s">
        <v>2011</v>
      </c>
      <c r="G264" s="170"/>
      <c r="H264" s="170"/>
      <c r="I264" s="239">
        <v>46045</v>
      </c>
      <c r="J264" s="239">
        <v>46057</v>
      </c>
      <c r="K264" s="240" t="s">
        <v>2</v>
      </c>
      <c r="L264" s="234" t="s">
        <v>2245</v>
      </c>
      <c r="M264" s="235">
        <v>12</v>
      </c>
      <c r="N264" s="235">
        <v>0</v>
      </c>
      <c r="O264" s="237" t="s">
        <v>2246</v>
      </c>
      <c r="P264" s="228"/>
    </row>
    <row r="265" spans="1:16" ht="39" customHeight="1">
      <c r="A265" s="230">
        <v>257</v>
      </c>
      <c r="B265" s="241" t="s">
        <v>2012</v>
      </c>
      <c r="C265" s="168">
        <v>0</v>
      </c>
      <c r="D265" s="230" t="s">
        <v>112</v>
      </c>
      <c r="E265" s="230" t="s">
        <v>2010</v>
      </c>
      <c r="F265" s="168" t="s">
        <v>2014</v>
      </c>
      <c r="G265" s="170"/>
      <c r="H265" s="170"/>
      <c r="I265" s="239">
        <v>46045</v>
      </c>
      <c r="J265" s="239">
        <v>46057</v>
      </c>
      <c r="K265" s="240" t="s">
        <v>2</v>
      </c>
      <c r="L265" s="234" t="s">
        <v>2245</v>
      </c>
      <c r="M265" s="235">
        <v>12</v>
      </c>
      <c r="N265" s="235">
        <v>0</v>
      </c>
      <c r="O265" s="237" t="s">
        <v>2246</v>
      </c>
      <c r="P265" s="228"/>
    </row>
    <row r="266" spans="1:16" ht="39" customHeight="1">
      <c r="A266" s="230">
        <v>258</v>
      </c>
      <c r="B266" s="241" t="s">
        <v>2013</v>
      </c>
      <c r="C266" s="168">
        <v>0</v>
      </c>
      <c r="D266" s="230" t="s">
        <v>112</v>
      </c>
      <c r="E266" s="230" t="s">
        <v>2010</v>
      </c>
      <c r="F266" s="168" t="s">
        <v>2015</v>
      </c>
      <c r="G266" s="170"/>
      <c r="H266" s="170"/>
      <c r="I266" s="239">
        <v>46045</v>
      </c>
      <c r="J266" s="239">
        <v>46057</v>
      </c>
      <c r="K266" s="240" t="s">
        <v>2</v>
      </c>
      <c r="L266" s="234" t="s">
        <v>2245</v>
      </c>
      <c r="M266" s="235">
        <v>12</v>
      </c>
      <c r="N266" s="235">
        <v>0</v>
      </c>
      <c r="O266" s="237" t="s">
        <v>2246</v>
      </c>
      <c r="P266" s="228"/>
    </row>
    <row r="267" spans="1:16" ht="39" customHeight="1">
      <c r="A267" s="230">
        <v>259</v>
      </c>
      <c r="B267" s="241" t="s">
        <v>2017</v>
      </c>
      <c r="C267" s="168">
        <v>0</v>
      </c>
      <c r="D267" s="230" t="s">
        <v>112</v>
      </c>
      <c r="E267" s="230" t="s">
        <v>2010</v>
      </c>
      <c r="F267" s="168" t="s">
        <v>2016</v>
      </c>
      <c r="G267" s="170"/>
      <c r="H267" s="170"/>
      <c r="I267" s="239">
        <v>46045</v>
      </c>
      <c r="J267" s="239">
        <v>46057</v>
      </c>
      <c r="K267" s="240" t="s">
        <v>2</v>
      </c>
      <c r="L267" s="234" t="s">
        <v>2245</v>
      </c>
      <c r="M267" s="235">
        <v>12</v>
      </c>
      <c r="N267" s="235">
        <v>0</v>
      </c>
      <c r="O267" s="237" t="s">
        <v>2246</v>
      </c>
      <c r="P267" s="228"/>
    </row>
    <row r="268" spans="1:16" ht="39" customHeight="1">
      <c r="A268" s="230">
        <v>260</v>
      </c>
      <c r="B268" s="241" t="s">
        <v>2018</v>
      </c>
      <c r="C268" s="168">
        <v>0</v>
      </c>
      <c r="D268" s="230" t="s">
        <v>112</v>
      </c>
      <c r="E268" s="247" t="s">
        <v>603</v>
      </c>
      <c r="F268" s="168" t="s">
        <v>2011</v>
      </c>
      <c r="G268" s="170"/>
      <c r="H268" s="170"/>
      <c r="I268" s="239">
        <v>46045</v>
      </c>
      <c r="J268" s="239">
        <v>46057</v>
      </c>
      <c r="K268" s="240" t="s">
        <v>2</v>
      </c>
      <c r="L268" s="234" t="s">
        <v>2245</v>
      </c>
      <c r="M268" s="235">
        <v>12</v>
      </c>
      <c r="N268" s="235">
        <v>0</v>
      </c>
      <c r="O268" s="237" t="s">
        <v>2246</v>
      </c>
      <c r="P268" s="228"/>
    </row>
    <row r="269" spans="1:16" ht="39" customHeight="1">
      <c r="A269" s="230">
        <v>261</v>
      </c>
      <c r="B269" s="241" t="s">
        <v>2019</v>
      </c>
      <c r="C269" s="168">
        <v>0</v>
      </c>
      <c r="D269" s="230" t="s">
        <v>112</v>
      </c>
      <c r="E269" s="247" t="s">
        <v>603</v>
      </c>
      <c r="F269" s="246" t="s">
        <v>2014</v>
      </c>
      <c r="G269" s="170"/>
      <c r="H269" s="170"/>
      <c r="I269" s="239">
        <v>46045</v>
      </c>
      <c r="J269" s="239">
        <v>46057</v>
      </c>
      <c r="K269" s="240" t="s">
        <v>2</v>
      </c>
      <c r="L269" s="234" t="s">
        <v>2245</v>
      </c>
      <c r="M269" s="235">
        <v>12</v>
      </c>
      <c r="N269" s="235">
        <v>0</v>
      </c>
      <c r="O269" s="237" t="s">
        <v>2246</v>
      </c>
      <c r="P269" s="228"/>
    </row>
    <row r="270" spans="1:16" ht="39" customHeight="1">
      <c r="A270" s="230">
        <v>262</v>
      </c>
      <c r="B270" s="241" t="s">
        <v>2020</v>
      </c>
      <c r="C270" s="168">
        <v>0</v>
      </c>
      <c r="D270" s="230" t="s">
        <v>112</v>
      </c>
      <c r="E270" s="247" t="s">
        <v>603</v>
      </c>
      <c r="F270" s="246" t="s">
        <v>2015</v>
      </c>
      <c r="G270" s="170"/>
      <c r="H270" s="170"/>
      <c r="I270" s="239">
        <v>46045</v>
      </c>
      <c r="J270" s="239">
        <v>46057</v>
      </c>
      <c r="K270" s="240" t="s">
        <v>2</v>
      </c>
      <c r="L270" s="234" t="s">
        <v>2245</v>
      </c>
      <c r="M270" s="235">
        <v>12</v>
      </c>
      <c r="N270" s="235">
        <v>0</v>
      </c>
      <c r="O270" s="237" t="s">
        <v>2246</v>
      </c>
      <c r="P270" s="228"/>
    </row>
    <row r="271" spans="1:16" ht="39" customHeight="1">
      <c r="A271" s="230">
        <v>263</v>
      </c>
      <c r="B271" s="241" t="s">
        <v>2021</v>
      </c>
      <c r="C271" s="168">
        <v>0</v>
      </c>
      <c r="D271" s="230" t="s">
        <v>112</v>
      </c>
      <c r="E271" s="247" t="s">
        <v>603</v>
      </c>
      <c r="F271" s="246" t="s">
        <v>2016</v>
      </c>
      <c r="G271" s="170"/>
      <c r="H271" s="170"/>
      <c r="I271" s="239">
        <v>46045</v>
      </c>
      <c r="J271" s="239">
        <v>46057</v>
      </c>
      <c r="K271" s="240" t="s">
        <v>2</v>
      </c>
      <c r="L271" s="234" t="s">
        <v>2245</v>
      </c>
      <c r="M271" s="235">
        <v>12</v>
      </c>
      <c r="N271" s="235">
        <v>0</v>
      </c>
      <c r="O271" s="237" t="s">
        <v>2246</v>
      </c>
      <c r="P271" s="228"/>
    </row>
    <row r="272" spans="1:16" ht="39" customHeight="1">
      <c r="A272" s="230">
        <v>264</v>
      </c>
      <c r="B272" s="241" t="s">
        <v>2022</v>
      </c>
      <c r="C272" s="168">
        <v>0</v>
      </c>
      <c r="D272" s="230" t="s">
        <v>112</v>
      </c>
      <c r="E272" s="242" t="s">
        <v>678</v>
      </c>
      <c r="F272" s="246" t="s">
        <v>2011</v>
      </c>
      <c r="G272" s="170"/>
      <c r="H272" s="170"/>
      <c r="I272" s="239">
        <v>46045</v>
      </c>
      <c r="J272" s="239">
        <v>46057</v>
      </c>
      <c r="K272" s="240" t="s">
        <v>2</v>
      </c>
      <c r="L272" s="234" t="s">
        <v>2245</v>
      </c>
      <c r="M272" s="235">
        <v>12</v>
      </c>
      <c r="N272" s="235">
        <v>0</v>
      </c>
      <c r="O272" s="237" t="s">
        <v>2246</v>
      </c>
      <c r="P272" s="228"/>
    </row>
    <row r="273" spans="1:16" ht="39" customHeight="1">
      <c r="A273" s="230">
        <v>265</v>
      </c>
      <c r="B273" s="241" t="s">
        <v>2023</v>
      </c>
      <c r="C273" s="168">
        <v>0</v>
      </c>
      <c r="D273" s="230" t="s">
        <v>112</v>
      </c>
      <c r="E273" s="242" t="s">
        <v>678</v>
      </c>
      <c r="F273" s="246" t="s">
        <v>2014</v>
      </c>
      <c r="G273" s="170"/>
      <c r="H273" s="170"/>
      <c r="I273" s="239">
        <v>46045</v>
      </c>
      <c r="J273" s="239">
        <v>46057</v>
      </c>
      <c r="K273" s="240" t="s">
        <v>2</v>
      </c>
      <c r="L273" s="234" t="s">
        <v>2245</v>
      </c>
      <c r="M273" s="235">
        <v>12</v>
      </c>
      <c r="N273" s="235">
        <v>0</v>
      </c>
      <c r="O273" s="237" t="s">
        <v>2246</v>
      </c>
      <c r="P273" s="228"/>
    </row>
    <row r="274" spans="1:16" ht="39" customHeight="1">
      <c r="A274" s="230">
        <v>266</v>
      </c>
      <c r="B274" s="241" t="s">
        <v>2024</v>
      </c>
      <c r="C274" s="168">
        <v>0</v>
      </c>
      <c r="D274" s="230" t="s">
        <v>112</v>
      </c>
      <c r="E274" s="242" t="s">
        <v>678</v>
      </c>
      <c r="F274" s="246" t="s">
        <v>2015</v>
      </c>
      <c r="G274" s="170"/>
      <c r="H274" s="170"/>
      <c r="I274" s="239">
        <v>46045</v>
      </c>
      <c r="J274" s="239">
        <v>46057</v>
      </c>
      <c r="K274" s="240" t="s">
        <v>2</v>
      </c>
      <c r="L274" s="234" t="s">
        <v>2245</v>
      </c>
      <c r="M274" s="235">
        <v>12</v>
      </c>
      <c r="N274" s="235">
        <v>0</v>
      </c>
      <c r="O274" s="237" t="s">
        <v>2246</v>
      </c>
      <c r="P274" s="228"/>
    </row>
    <row r="275" spans="1:16" ht="39" customHeight="1">
      <c r="A275" s="230">
        <v>267</v>
      </c>
      <c r="B275" s="241" t="s">
        <v>2025</v>
      </c>
      <c r="C275" s="168">
        <v>0</v>
      </c>
      <c r="D275" s="230" t="s">
        <v>112</v>
      </c>
      <c r="E275" s="242" t="s">
        <v>678</v>
      </c>
      <c r="F275" s="246" t="s">
        <v>2016</v>
      </c>
      <c r="G275" s="170"/>
      <c r="H275" s="170"/>
      <c r="I275" s="239">
        <v>46045</v>
      </c>
      <c r="J275" s="239">
        <v>46057</v>
      </c>
      <c r="K275" s="240" t="s">
        <v>2</v>
      </c>
      <c r="L275" s="234" t="s">
        <v>2245</v>
      </c>
      <c r="M275" s="235">
        <v>12</v>
      </c>
      <c r="N275" s="235">
        <v>0</v>
      </c>
      <c r="O275" s="237" t="s">
        <v>2246</v>
      </c>
      <c r="P275" s="228"/>
    </row>
    <row r="276" spans="1:16" ht="39" customHeight="1">
      <c r="A276" s="230">
        <v>268</v>
      </c>
      <c r="B276" s="241" t="s">
        <v>2026</v>
      </c>
      <c r="C276" s="168">
        <v>0</v>
      </c>
      <c r="D276" s="230" t="s">
        <v>112</v>
      </c>
      <c r="E276" s="230" t="s">
        <v>2010</v>
      </c>
      <c r="F276" s="246" t="s">
        <v>2028</v>
      </c>
      <c r="G276" s="170"/>
      <c r="H276" s="170"/>
      <c r="I276" s="239">
        <v>46045</v>
      </c>
      <c r="J276" s="170"/>
      <c r="K276" s="353" t="s">
        <v>2</v>
      </c>
      <c r="L276" s="234" t="s">
        <v>2247</v>
      </c>
      <c r="M276" s="235">
        <v>25</v>
      </c>
      <c r="N276" s="235">
        <v>0</v>
      </c>
      <c r="O276" s="237" t="s">
        <v>2246</v>
      </c>
      <c r="P276" s="228"/>
    </row>
    <row r="277" spans="1:16" ht="39" customHeight="1">
      <c r="A277" s="230">
        <v>269</v>
      </c>
      <c r="B277" s="241" t="s">
        <v>2027</v>
      </c>
      <c r="C277" s="168">
        <v>0</v>
      </c>
      <c r="D277" s="230" t="s">
        <v>112</v>
      </c>
      <c r="E277" s="230" t="s">
        <v>2010</v>
      </c>
      <c r="F277" s="246" t="s">
        <v>2029</v>
      </c>
      <c r="G277" s="170"/>
      <c r="H277" s="170"/>
      <c r="I277" s="239">
        <v>46045</v>
      </c>
      <c r="J277" s="170"/>
      <c r="K277" s="353" t="s">
        <v>2</v>
      </c>
      <c r="L277" s="234" t="s">
        <v>2247</v>
      </c>
      <c r="M277" s="235">
        <v>25</v>
      </c>
      <c r="N277" s="235">
        <v>0</v>
      </c>
      <c r="O277" s="237" t="s">
        <v>2246</v>
      </c>
      <c r="P277" s="228"/>
    </row>
    <row r="278" spans="1:16" ht="39" customHeight="1">
      <c r="A278" s="230">
        <v>270</v>
      </c>
      <c r="B278" s="241" t="s">
        <v>2030</v>
      </c>
      <c r="C278" s="168">
        <v>0</v>
      </c>
      <c r="D278" s="230" t="s">
        <v>112</v>
      </c>
      <c r="E278" s="230" t="s">
        <v>2010</v>
      </c>
      <c r="F278" s="246" t="s">
        <v>2036</v>
      </c>
      <c r="G278" s="170"/>
      <c r="H278" s="170"/>
      <c r="I278" s="239">
        <v>46045</v>
      </c>
      <c r="J278" s="170"/>
      <c r="K278" s="353" t="s">
        <v>2</v>
      </c>
      <c r="L278" s="234" t="s">
        <v>2247</v>
      </c>
      <c r="M278" s="235">
        <v>25</v>
      </c>
      <c r="N278" s="235">
        <v>0</v>
      </c>
      <c r="O278" s="237" t="s">
        <v>2246</v>
      </c>
      <c r="P278" s="228"/>
    </row>
    <row r="279" spans="1:16" ht="39" customHeight="1">
      <c r="A279" s="230">
        <v>271</v>
      </c>
      <c r="B279" s="241" t="s">
        <v>2031</v>
      </c>
      <c r="C279" s="168">
        <v>0</v>
      </c>
      <c r="D279" s="230" t="s">
        <v>112</v>
      </c>
      <c r="E279" s="230" t="s">
        <v>2010</v>
      </c>
      <c r="F279" s="246" t="s">
        <v>2028</v>
      </c>
      <c r="G279" s="170"/>
      <c r="H279" s="170"/>
      <c r="I279" s="239">
        <v>46045</v>
      </c>
      <c r="J279" s="170"/>
      <c r="K279" s="353" t="s">
        <v>2</v>
      </c>
      <c r="L279" s="234" t="s">
        <v>2247</v>
      </c>
      <c r="M279" s="235">
        <v>25</v>
      </c>
      <c r="N279" s="235">
        <v>0</v>
      </c>
      <c r="O279" s="237" t="s">
        <v>2246</v>
      </c>
      <c r="P279" s="228"/>
    </row>
    <row r="280" spans="1:16" ht="39" customHeight="1">
      <c r="A280" s="230">
        <v>272</v>
      </c>
      <c r="B280" s="241" t="s">
        <v>2032</v>
      </c>
      <c r="C280" s="168">
        <v>0</v>
      </c>
      <c r="D280" s="230" t="s">
        <v>112</v>
      </c>
      <c r="E280" s="230" t="s">
        <v>2010</v>
      </c>
      <c r="F280" s="246" t="s">
        <v>2029</v>
      </c>
      <c r="G280" s="170"/>
      <c r="H280" s="170"/>
      <c r="I280" s="239">
        <v>46045</v>
      </c>
      <c r="J280" s="170"/>
      <c r="K280" s="353" t="s">
        <v>2</v>
      </c>
      <c r="L280" s="234" t="s">
        <v>2247</v>
      </c>
      <c r="M280" s="235">
        <v>25</v>
      </c>
      <c r="N280" s="235">
        <v>0</v>
      </c>
      <c r="O280" s="237" t="s">
        <v>2246</v>
      </c>
      <c r="P280" s="228"/>
    </row>
    <row r="281" spans="1:16" ht="39" customHeight="1">
      <c r="A281" s="230">
        <v>273</v>
      </c>
      <c r="B281" s="241" t="s">
        <v>2033</v>
      </c>
      <c r="C281" s="168">
        <v>0</v>
      </c>
      <c r="D281" s="230" t="s">
        <v>112</v>
      </c>
      <c r="E281" s="230" t="s">
        <v>2010</v>
      </c>
      <c r="F281" s="246" t="s">
        <v>2036</v>
      </c>
      <c r="G281" s="170"/>
      <c r="H281" s="170"/>
      <c r="I281" s="239">
        <v>46045</v>
      </c>
      <c r="J281" s="170"/>
      <c r="K281" s="353" t="s">
        <v>2</v>
      </c>
      <c r="L281" s="234" t="s">
        <v>2247</v>
      </c>
      <c r="M281" s="235">
        <v>25</v>
      </c>
      <c r="N281" s="235">
        <v>0</v>
      </c>
      <c r="O281" s="237" t="s">
        <v>2246</v>
      </c>
      <c r="P281" s="228"/>
    </row>
    <row r="282" spans="1:16" ht="39" customHeight="1">
      <c r="A282" s="230">
        <v>274</v>
      </c>
      <c r="B282" s="241" t="s">
        <v>2034</v>
      </c>
      <c r="C282" s="168">
        <v>0</v>
      </c>
      <c r="D282" s="230" t="s">
        <v>112</v>
      </c>
      <c r="E282" s="230" t="s">
        <v>2010</v>
      </c>
      <c r="F282" s="246" t="s">
        <v>2029</v>
      </c>
      <c r="G282" s="170"/>
      <c r="H282" s="170"/>
      <c r="I282" s="239">
        <v>46045</v>
      </c>
      <c r="J282" s="170"/>
      <c r="K282" s="353" t="s">
        <v>2</v>
      </c>
      <c r="L282" s="234" t="s">
        <v>2247</v>
      </c>
      <c r="M282" s="235">
        <v>25</v>
      </c>
      <c r="N282" s="235">
        <v>0</v>
      </c>
      <c r="O282" s="237" t="s">
        <v>2246</v>
      </c>
      <c r="P282" s="228"/>
    </row>
    <row r="283" spans="1:16" ht="39" customHeight="1">
      <c r="A283" s="230">
        <v>275</v>
      </c>
      <c r="B283" s="241" t="s">
        <v>2035</v>
      </c>
      <c r="C283" s="168">
        <v>0</v>
      </c>
      <c r="D283" s="230" t="s">
        <v>112</v>
      </c>
      <c r="E283" s="230" t="s">
        <v>2010</v>
      </c>
      <c r="F283" s="246" t="s">
        <v>2036</v>
      </c>
      <c r="G283" s="170"/>
      <c r="H283" s="170"/>
      <c r="I283" s="239">
        <v>46045</v>
      </c>
      <c r="J283" s="170"/>
      <c r="K283" s="353" t="s">
        <v>2</v>
      </c>
      <c r="L283" s="234" t="s">
        <v>2247</v>
      </c>
      <c r="M283" s="235">
        <v>25</v>
      </c>
      <c r="N283" s="235">
        <v>0</v>
      </c>
      <c r="O283" s="237" t="s">
        <v>2246</v>
      </c>
      <c r="P283" s="228"/>
    </row>
    <row r="284" spans="1:16" ht="39" customHeight="1">
      <c r="A284" s="230">
        <v>276</v>
      </c>
      <c r="B284" s="241" t="s">
        <v>2037</v>
      </c>
      <c r="C284" s="168">
        <v>0</v>
      </c>
      <c r="D284" s="230" t="s">
        <v>112</v>
      </c>
      <c r="E284" s="170"/>
      <c r="F284" s="170"/>
      <c r="G284" s="170"/>
      <c r="H284" s="170"/>
      <c r="I284" s="239">
        <v>46045</v>
      </c>
      <c r="J284" s="239">
        <v>46057</v>
      </c>
      <c r="K284" s="240" t="s">
        <v>2</v>
      </c>
      <c r="L284" s="234" t="s">
        <v>2245</v>
      </c>
      <c r="M284" s="235">
        <v>12</v>
      </c>
      <c r="N284" s="235">
        <v>0</v>
      </c>
      <c r="O284" s="237" t="s">
        <v>2246</v>
      </c>
      <c r="P284" s="228"/>
    </row>
    <row r="285" spans="1:16" ht="39" customHeight="1">
      <c r="A285" s="230">
        <v>277</v>
      </c>
      <c r="B285" s="241" t="s">
        <v>2038</v>
      </c>
      <c r="C285" s="168">
        <v>0</v>
      </c>
      <c r="D285" s="230" t="s">
        <v>112</v>
      </c>
      <c r="E285" s="230" t="s">
        <v>2010</v>
      </c>
      <c r="F285" s="246" t="s">
        <v>2029</v>
      </c>
      <c r="G285" s="170"/>
      <c r="H285" s="170"/>
      <c r="I285" s="239">
        <v>46045</v>
      </c>
      <c r="J285" s="239">
        <v>46057</v>
      </c>
      <c r="K285" s="240" t="s">
        <v>2</v>
      </c>
      <c r="L285" s="234" t="s">
        <v>2245</v>
      </c>
      <c r="M285" s="235">
        <v>12</v>
      </c>
      <c r="N285" s="235">
        <v>0</v>
      </c>
      <c r="O285" s="237" t="s">
        <v>2246</v>
      </c>
      <c r="P285" s="228"/>
    </row>
    <row r="286" spans="1:16" ht="39" customHeight="1">
      <c r="A286" s="230">
        <v>278</v>
      </c>
      <c r="B286" s="241" t="s">
        <v>2039</v>
      </c>
      <c r="C286" s="168">
        <v>0</v>
      </c>
      <c r="D286" s="230" t="s">
        <v>112</v>
      </c>
      <c r="E286" s="230" t="s">
        <v>2010</v>
      </c>
      <c r="F286" s="246" t="s">
        <v>2036</v>
      </c>
      <c r="G286" s="170"/>
      <c r="H286" s="170"/>
      <c r="I286" s="239">
        <v>46045</v>
      </c>
      <c r="J286" s="239">
        <v>46057</v>
      </c>
      <c r="K286" s="240" t="s">
        <v>2</v>
      </c>
      <c r="L286" s="234" t="s">
        <v>2245</v>
      </c>
      <c r="M286" s="235">
        <v>12</v>
      </c>
      <c r="N286" s="235">
        <v>0</v>
      </c>
      <c r="O286" s="237" t="s">
        <v>2246</v>
      </c>
      <c r="P286" s="228"/>
    </row>
    <row r="287" spans="1:16" ht="39" customHeight="1">
      <c r="A287" s="230">
        <v>279</v>
      </c>
      <c r="B287" s="241" t="s">
        <v>2040</v>
      </c>
      <c r="C287" s="168">
        <v>0</v>
      </c>
      <c r="D287" s="230" t="s">
        <v>112</v>
      </c>
      <c r="E287" s="230" t="s">
        <v>2010</v>
      </c>
      <c r="F287" s="246" t="s">
        <v>2028</v>
      </c>
      <c r="G287" s="170"/>
      <c r="H287" s="170"/>
      <c r="I287" s="239">
        <v>46045</v>
      </c>
      <c r="J287" s="239">
        <v>46057</v>
      </c>
      <c r="K287" s="240" t="s">
        <v>2</v>
      </c>
      <c r="L287" s="234" t="s">
        <v>2245</v>
      </c>
      <c r="M287" s="235">
        <v>12</v>
      </c>
      <c r="N287" s="235">
        <v>0</v>
      </c>
      <c r="O287" s="237" t="s">
        <v>2246</v>
      </c>
      <c r="P287" s="228"/>
    </row>
    <row r="288" spans="1:16" ht="39" customHeight="1">
      <c r="A288" s="230">
        <v>280</v>
      </c>
      <c r="B288" s="241" t="s">
        <v>2041</v>
      </c>
      <c r="C288" s="168">
        <v>0</v>
      </c>
      <c r="D288" s="230" t="s">
        <v>112</v>
      </c>
      <c r="E288" s="230" t="s">
        <v>2010</v>
      </c>
      <c r="F288" s="246" t="s">
        <v>2028</v>
      </c>
      <c r="G288" s="170"/>
      <c r="H288" s="170"/>
      <c r="I288" s="239">
        <v>46045</v>
      </c>
      <c r="J288" s="239">
        <v>46057</v>
      </c>
      <c r="K288" s="240" t="s">
        <v>2</v>
      </c>
      <c r="L288" s="234" t="s">
        <v>2245</v>
      </c>
      <c r="M288" s="235">
        <v>12</v>
      </c>
      <c r="N288" s="235">
        <v>0</v>
      </c>
      <c r="O288" s="237" t="s">
        <v>2246</v>
      </c>
      <c r="P288" s="228"/>
    </row>
    <row r="289" spans="1:16" ht="39" customHeight="1">
      <c r="A289" s="230">
        <v>281</v>
      </c>
      <c r="B289" s="241" t="s">
        <v>2042</v>
      </c>
      <c r="C289" s="168">
        <v>0</v>
      </c>
      <c r="D289" s="230" t="s">
        <v>112</v>
      </c>
      <c r="E289" s="230" t="s">
        <v>2010</v>
      </c>
      <c r="F289" s="246" t="s">
        <v>2029</v>
      </c>
      <c r="G289" s="170"/>
      <c r="H289" s="170"/>
      <c r="I289" s="239">
        <v>46045</v>
      </c>
      <c r="J289" s="239">
        <v>46057</v>
      </c>
      <c r="K289" s="240" t="s">
        <v>2</v>
      </c>
      <c r="L289" s="234" t="s">
        <v>2245</v>
      </c>
      <c r="M289" s="235">
        <v>12</v>
      </c>
      <c r="N289" s="235">
        <v>0</v>
      </c>
      <c r="O289" s="237" t="s">
        <v>2246</v>
      </c>
      <c r="P289" s="228"/>
    </row>
    <row r="290" spans="1:16" ht="39" customHeight="1">
      <c r="A290" s="230">
        <v>282</v>
      </c>
      <c r="B290" s="241" t="s">
        <v>2043</v>
      </c>
      <c r="C290" s="168">
        <v>0</v>
      </c>
      <c r="D290" s="230" t="s">
        <v>112</v>
      </c>
      <c r="E290" s="230" t="s">
        <v>2010</v>
      </c>
      <c r="F290" s="246" t="s">
        <v>2036</v>
      </c>
      <c r="G290" s="170"/>
      <c r="H290" s="170"/>
      <c r="I290" s="239">
        <v>46045</v>
      </c>
      <c r="J290" s="239">
        <v>46057</v>
      </c>
      <c r="K290" s="240" t="s">
        <v>2</v>
      </c>
      <c r="L290" s="234" t="s">
        <v>2245</v>
      </c>
      <c r="M290" s="235">
        <v>12</v>
      </c>
      <c r="N290" s="235">
        <v>0</v>
      </c>
      <c r="O290" s="237" t="s">
        <v>2246</v>
      </c>
      <c r="P290" s="228"/>
    </row>
    <row r="291" spans="1:16" ht="39" customHeight="1">
      <c r="A291" s="230">
        <v>283</v>
      </c>
      <c r="B291" s="241" t="s">
        <v>2044</v>
      </c>
      <c r="C291" s="168">
        <v>0</v>
      </c>
      <c r="D291" s="230" t="s">
        <v>112</v>
      </c>
      <c r="E291" s="230" t="s">
        <v>2010</v>
      </c>
      <c r="F291" s="246" t="s">
        <v>2028</v>
      </c>
      <c r="G291" s="170"/>
      <c r="H291" s="170"/>
      <c r="I291" s="239">
        <v>46045</v>
      </c>
      <c r="J291" s="239">
        <v>46057</v>
      </c>
      <c r="K291" s="240" t="s">
        <v>2</v>
      </c>
      <c r="L291" s="234" t="s">
        <v>2245</v>
      </c>
      <c r="M291" s="235">
        <v>12</v>
      </c>
      <c r="N291" s="235">
        <v>0</v>
      </c>
      <c r="O291" s="237" t="s">
        <v>2246</v>
      </c>
      <c r="P291" s="228"/>
    </row>
    <row r="292" spans="1:16" ht="39" customHeight="1">
      <c r="A292" s="230">
        <v>284</v>
      </c>
      <c r="B292" s="241" t="s">
        <v>2045</v>
      </c>
      <c r="C292" s="168">
        <v>0</v>
      </c>
      <c r="D292" s="230" t="s">
        <v>112</v>
      </c>
      <c r="E292" s="230" t="s">
        <v>2010</v>
      </c>
      <c r="F292" s="246" t="s">
        <v>2029</v>
      </c>
      <c r="G292" s="170"/>
      <c r="H292" s="170"/>
      <c r="I292" s="239">
        <v>46045</v>
      </c>
      <c r="J292" s="239">
        <v>46057</v>
      </c>
      <c r="K292" s="240" t="s">
        <v>2</v>
      </c>
      <c r="L292" s="234" t="s">
        <v>2245</v>
      </c>
      <c r="M292" s="235">
        <v>12</v>
      </c>
      <c r="N292" s="235">
        <v>0</v>
      </c>
      <c r="O292" s="237" t="s">
        <v>2246</v>
      </c>
      <c r="P292" s="228"/>
    </row>
    <row r="293" spans="1:16" ht="39" customHeight="1">
      <c r="A293" s="230">
        <v>285</v>
      </c>
      <c r="B293" s="241" t="s">
        <v>2046</v>
      </c>
      <c r="C293" s="168">
        <v>0</v>
      </c>
      <c r="D293" s="230" t="s">
        <v>112</v>
      </c>
      <c r="E293" s="230" t="s">
        <v>2010</v>
      </c>
      <c r="F293" s="246" t="s">
        <v>2036</v>
      </c>
      <c r="G293" s="170"/>
      <c r="H293" s="170"/>
      <c r="I293" s="239">
        <v>46045</v>
      </c>
      <c r="J293" s="239">
        <v>46057</v>
      </c>
      <c r="K293" s="240" t="s">
        <v>2</v>
      </c>
      <c r="L293" s="234" t="s">
        <v>2245</v>
      </c>
      <c r="M293" s="235">
        <v>12</v>
      </c>
      <c r="N293" s="235">
        <v>0</v>
      </c>
      <c r="O293" s="237" t="s">
        <v>2246</v>
      </c>
      <c r="P293" s="228"/>
    </row>
    <row r="294" spans="1:16" ht="39" customHeight="1">
      <c r="A294" s="230">
        <v>286</v>
      </c>
      <c r="B294" s="241" t="s">
        <v>2047</v>
      </c>
      <c r="C294" s="168">
        <v>0</v>
      </c>
      <c r="D294" s="230" t="s">
        <v>112</v>
      </c>
      <c r="E294" s="230" t="s">
        <v>2010</v>
      </c>
      <c r="F294" s="246" t="s">
        <v>2028</v>
      </c>
      <c r="G294" s="170"/>
      <c r="H294" s="170"/>
      <c r="I294" s="239">
        <v>46045</v>
      </c>
      <c r="J294" s="239">
        <v>46057</v>
      </c>
      <c r="K294" s="240" t="s">
        <v>2</v>
      </c>
      <c r="L294" s="234" t="s">
        <v>2245</v>
      </c>
      <c r="M294" s="235">
        <v>12</v>
      </c>
      <c r="N294" s="235">
        <v>0</v>
      </c>
      <c r="O294" s="237" t="s">
        <v>2246</v>
      </c>
      <c r="P294" s="228"/>
    </row>
    <row r="295" spans="1:16" ht="39" customHeight="1">
      <c r="A295" s="230">
        <v>287</v>
      </c>
      <c r="B295" s="241" t="s">
        <v>2048</v>
      </c>
      <c r="C295" s="168">
        <v>0</v>
      </c>
      <c r="D295" s="230" t="s">
        <v>112</v>
      </c>
      <c r="E295" s="230" t="s">
        <v>2010</v>
      </c>
      <c r="F295" s="246" t="s">
        <v>2029</v>
      </c>
      <c r="G295" s="170"/>
      <c r="H295" s="170"/>
      <c r="I295" s="239">
        <v>46045</v>
      </c>
      <c r="J295" s="239">
        <v>46057</v>
      </c>
      <c r="K295" s="240" t="s">
        <v>2</v>
      </c>
      <c r="L295" s="234" t="s">
        <v>2245</v>
      </c>
      <c r="M295" s="235">
        <v>12</v>
      </c>
      <c r="N295" s="235">
        <v>0</v>
      </c>
      <c r="O295" s="237" t="s">
        <v>2246</v>
      </c>
      <c r="P295" s="228"/>
    </row>
    <row r="296" spans="1:16" ht="39" customHeight="1">
      <c r="A296" s="230">
        <v>288</v>
      </c>
      <c r="B296" s="241" t="s">
        <v>2049</v>
      </c>
      <c r="C296" s="168">
        <v>0</v>
      </c>
      <c r="D296" s="230" t="s">
        <v>112</v>
      </c>
      <c r="E296" s="230" t="s">
        <v>2010</v>
      </c>
      <c r="F296" s="246" t="s">
        <v>2036</v>
      </c>
      <c r="G296" s="170"/>
      <c r="H296" s="170"/>
      <c r="I296" s="239">
        <v>46045</v>
      </c>
      <c r="J296" s="239">
        <v>46057</v>
      </c>
      <c r="K296" s="240" t="s">
        <v>2</v>
      </c>
      <c r="L296" s="234" t="s">
        <v>2245</v>
      </c>
      <c r="M296" s="235">
        <v>12</v>
      </c>
      <c r="N296" s="235">
        <v>0</v>
      </c>
      <c r="O296" s="237" t="s">
        <v>2246</v>
      </c>
      <c r="P296" s="228"/>
    </row>
    <row r="297" spans="1:16" ht="39" customHeight="1">
      <c r="A297" s="230">
        <v>289</v>
      </c>
      <c r="B297" s="241" t="s">
        <v>2050</v>
      </c>
      <c r="C297" s="168">
        <v>0</v>
      </c>
      <c r="D297" s="230" t="s">
        <v>112</v>
      </c>
      <c r="E297" s="230" t="s">
        <v>2010</v>
      </c>
      <c r="F297" s="246" t="s">
        <v>2028</v>
      </c>
      <c r="G297" s="170"/>
      <c r="H297" s="170"/>
      <c r="I297" s="239">
        <v>46045</v>
      </c>
      <c r="J297" s="239">
        <v>46057</v>
      </c>
      <c r="K297" s="240" t="s">
        <v>2</v>
      </c>
      <c r="L297" s="234" t="s">
        <v>2245</v>
      </c>
      <c r="M297" s="235">
        <v>12</v>
      </c>
      <c r="N297" s="235">
        <v>0</v>
      </c>
      <c r="O297" s="237" t="s">
        <v>2246</v>
      </c>
      <c r="P297" s="228"/>
    </row>
    <row r="298" spans="1:16" ht="39" customHeight="1">
      <c r="A298" s="230">
        <v>290</v>
      </c>
      <c r="B298" s="241" t="s">
        <v>2051</v>
      </c>
      <c r="C298" s="168">
        <v>0</v>
      </c>
      <c r="D298" s="230" t="s">
        <v>112</v>
      </c>
      <c r="E298" s="230" t="s">
        <v>2010</v>
      </c>
      <c r="F298" s="246" t="s">
        <v>2029</v>
      </c>
      <c r="G298" s="170"/>
      <c r="H298" s="170"/>
      <c r="I298" s="239">
        <v>46045</v>
      </c>
      <c r="J298" s="239">
        <v>46057</v>
      </c>
      <c r="K298" s="240" t="s">
        <v>2</v>
      </c>
      <c r="L298" s="234" t="s">
        <v>2245</v>
      </c>
      <c r="M298" s="235">
        <v>12</v>
      </c>
      <c r="N298" s="235">
        <v>0</v>
      </c>
      <c r="O298" s="237" t="s">
        <v>2246</v>
      </c>
      <c r="P298" s="228"/>
    </row>
    <row r="299" spans="1:16" ht="39" customHeight="1">
      <c r="A299" s="230">
        <v>291</v>
      </c>
      <c r="B299" s="241" t="s">
        <v>2052</v>
      </c>
      <c r="C299" s="168">
        <v>0</v>
      </c>
      <c r="D299" s="230" t="s">
        <v>112</v>
      </c>
      <c r="E299" s="230" t="s">
        <v>2010</v>
      </c>
      <c r="F299" s="246" t="s">
        <v>2036</v>
      </c>
      <c r="G299" s="170"/>
      <c r="H299" s="170"/>
      <c r="I299" s="239">
        <v>46045</v>
      </c>
      <c r="J299" s="239">
        <v>46057</v>
      </c>
      <c r="K299" s="240" t="s">
        <v>2</v>
      </c>
      <c r="L299" s="234" t="s">
        <v>2245</v>
      </c>
      <c r="M299" s="235">
        <v>12</v>
      </c>
      <c r="N299" s="235">
        <v>0</v>
      </c>
      <c r="O299" s="237" t="s">
        <v>2246</v>
      </c>
      <c r="P299" s="228"/>
    </row>
    <row r="300" spans="1:16" ht="39" customHeight="1">
      <c r="A300" s="230">
        <v>292</v>
      </c>
      <c r="B300" s="241" t="s">
        <v>2053</v>
      </c>
      <c r="C300" s="168">
        <v>0</v>
      </c>
      <c r="D300" s="230" t="s">
        <v>112</v>
      </c>
      <c r="E300" s="230" t="s">
        <v>2010</v>
      </c>
      <c r="F300" s="246" t="s">
        <v>2028</v>
      </c>
      <c r="G300" s="170"/>
      <c r="H300" s="170"/>
      <c r="I300" s="239">
        <v>46045</v>
      </c>
      <c r="J300" s="239">
        <v>46057</v>
      </c>
      <c r="K300" s="240" t="s">
        <v>2</v>
      </c>
      <c r="L300" s="234" t="s">
        <v>2245</v>
      </c>
      <c r="M300" s="235">
        <v>12</v>
      </c>
      <c r="N300" s="235">
        <v>0</v>
      </c>
      <c r="O300" s="237" t="s">
        <v>2246</v>
      </c>
      <c r="P300" s="228"/>
    </row>
    <row r="301" spans="1:16" ht="39" customHeight="1">
      <c r="A301" s="230">
        <v>293</v>
      </c>
      <c r="B301" s="241" t="s">
        <v>2054</v>
      </c>
      <c r="C301" s="168">
        <v>0</v>
      </c>
      <c r="D301" s="230" t="s">
        <v>112</v>
      </c>
      <c r="E301" s="230" t="s">
        <v>2010</v>
      </c>
      <c r="F301" s="246" t="s">
        <v>2029</v>
      </c>
      <c r="G301" s="170"/>
      <c r="H301" s="170"/>
      <c r="I301" s="239">
        <v>46045</v>
      </c>
      <c r="J301" s="239">
        <v>46057</v>
      </c>
      <c r="K301" s="240" t="s">
        <v>2</v>
      </c>
      <c r="L301" s="234" t="s">
        <v>2245</v>
      </c>
      <c r="M301" s="235">
        <v>12</v>
      </c>
      <c r="N301" s="235">
        <v>0</v>
      </c>
      <c r="O301" s="237" t="s">
        <v>2246</v>
      </c>
      <c r="P301" s="228"/>
    </row>
    <row r="302" spans="1:16" ht="39" customHeight="1">
      <c r="A302" s="230">
        <v>294</v>
      </c>
      <c r="B302" s="241" t="s">
        <v>2055</v>
      </c>
      <c r="C302" s="168">
        <v>0</v>
      </c>
      <c r="D302" s="230" t="s">
        <v>112</v>
      </c>
      <c r="E302" s="230" t="s">
        <v>2010</v>
      </c>
      <c r="F302" s="246" t="s">
        <v>2036</v>
      </c>
      <c r="G302" s="170"/>
      <c r="H302" s="170"/>
      <c r="I302" s="239">
        <v>46045</v>
      </c>
      <c r="J302" s="239">
        <v>46057</v>
      </c>
      <c r="K302" s="240" t="s">
        <v>2</v>
      </c>
      <c r="L302" s="234" t="s">
        <v>2245</v>
      </c>
      <c r="M302" s="235">
        <v>12</v>
      </c>
      <c r="N302" s="235">
        <v>0</v>
      </c>
      <c r="O302" s="237" t="s">
        <v>2246</v>
      </c>
      <c r="P302" s="228"/>
    </row>
    <row r="303" spans="1:16" ht="39" customHeight="1">
      <c r="A303" s="230">
        <v>295</v>
      </c>
      <c r="B303" s="241" t="s">
        <v>2056</v>
      </c>
      <c r="C303" s="168">
        <v>0</v>
      </c>
      <c r="D303" s="230" t="s">
        <v>112</v>
      </c>
      <c r="E303" s="230" t="s">
        <v>2010</v>
      </c>
      <c r="F303" s="246" t="s">
        <v>2028</v>
      </c>
      <c r="G303" s="170"/>
      <c r="H303" s="170"/>
      <c r="I303" s="239">
        <v>46045</v>
      </c>
      <c r="J303" s="239">
        <v>46057</v>
      </c>
      <c r="K303" s="240" t="s">
        <v>2</v>
      </c>
      <c r="L303" s="234" t="s">
        <v>2245</v>
      </c>
      <c r="M303" s="235">
        <v>12</v>
      </c>
      <c r="N303" s="235">
        <v>0</v>
      </c>
      <c r="O303" s="237" t="s">
        <v>2246</v>
      </c>
      <c r="P303" s="228"/>
    </row>
    <row r="304" spans="1:16" ht="39" customHeight="1">
      <c r="A304" s="230">
        <v>296</v>
      </c>
      <c r="B304" s="241" t="s">
        <v>2057</v>
      </c>
      <c r="C304" s="168">
        <v>0</v>
      </c>
      <c r="D304" s="230" t="s">
        <v>112</v>
      </c>
      <c r="E304" s="230" t="s">
        <v>2010</v>
      </c>
      <c r="F304" s="246" t="s">
        <v>2029</v>
      </c>
      <c r="G304" s="170"/>
      <c r="H304" s="170"/>
      <c r="I304" s="239">
        <v>46045</v>
      </c>
      <c r="J304" s="239">
        <v>46057</v>
      </c>
      <c r="K304" s="240" t="s">
        <v>2</v>
      </c>
      <c r="L304" s="234" t="s">
        <v>2245</v>
      </c>
      <c r="M304" s="235">
        <v>12</v>
      </c>
      <c r="N304" s="235">
        <v>0</v>
      </c>
      <c r="O304" s="237" t="s">
        <v>2246</v>
      </c>
      <c r="P304" s="228"/>
    </row>
    <row r="305" spans="1:16" ht="39" customHeight="1">
      <c r="A305" s="230">
        <v>297</v>
      </c>
      <c r="B305" s="241" t="s">
        <v>2058</v>
      </c>
      <c r="C305" s="168">
        <v>0</v>
      </c>
      <c r="D305" s="230" t="s">
        <v>112</v>
      </c>
      <c r="E305" s="230" t="s">
        <v>2010</v>
      </c>
      <c r="F305" s="246" t="s">
        <v>2036</v>
      </c>
      <c r="G305" s="170"/>
      <c r="H305" s="170"/>
      <c r="I305" s="239">
        <v>46045</v>
      </c>
      <c r="J305" s="239">
        <v>46057</v>
      </c>
      <c r="K305" s="240" t="s">
        <v>2</v>
      </c>
      <c r="L305" s="234" t="s">
        <v>2245</v>
      </c>
      <c r="M305" s="235">
        <v>12</v>
      </c>
      <c r="N305" s="235">
        <v>0</v>
      </c>
      <c r="O305" s="237" t="s">
        <v>2246</v>
      </c>
      <c r="P305" s="228"/>
    </row>
    <row r="306" spans="1:16" ht="39" customHeight="1">
      <c r="A306" s="230">
        <v>298</v>
      </c>
      <c r="B306" s="241" t="s">
        <v>2059</v>
      </c>
      <c r="C306" s="168">
        <v>0</v>
      </c>
      <c r="D306" s="230" t="s">
        <v>112</v>
      </c>
      <c r="E306" s="230" t="s">
        <v>2010</v>
      </c>
      <c r="F306" s="246" t="s">
        <v>2028</v>
      </c>
      <c r="G306" s="170"/>
      <c r="H306" s="170"/>
      <c r="I306" s="239">
        <v>46045</v>
      </c>
      <c r="J306" s="239">
        <v>46057</v>
      </c>
      <c r="K306" s="240" t="s">
        <v>2</v>
      </c>
      <c r="L306" s="234" t="s">
        <v>2245</v>
      </c>
      <c r="M306" s="235">
        <v>12</v>
      </c>
      <c r="N306" s="235">
        <v>0</v>
      </c>
      <c r="O306" s="237" t="s">
        <v>2246</v>
      </c>
      <c r="P306" s="228"/>
    </row>
    <row r="307" spans="1:16" ht="39" customHeight="1">
      <c r="A307" s="230">
        <v>299</v>
      </c>
      <c r="B307" s="241" t="s">
        <v>2060</v>
      </c>
      <c r="C307" s="168">
        <v>0</v>
      </c>
      <c r="D307" s="230" t="s">
        <v>112</v>
      </c>
      <c r="E307" s="230" t="s">
        <v>2010</v>
      </c>
      <c r="F307" s="246" t="s">
        <v>2029</v>
      </c>
      <c r="G307" s="170"/>
      <c r="H307" s="170"/>
      <c r="I307" s="239">
        <v>46045</v>
      </c>
      <c r="J307" s="239">
        <v>46057</v>
      </c>
      <c r="K307" s="240" t="s">
        <v>2</v>
      </c>
      <c r="L307" s="234" t="s">
        <v>2245</v>
      </c>
      <c r="M307" s="235">
        <v>12</v>
      </c>
      <c r="N307" s="235">
        <v>0</v>
      </c>
      <c r="O307" s="237" t="s">
        <v>2246</v>
      </c>
      <c r="P307" s="228"/>
    </row>
    <row r="308" spans="1:16" ht="39" customHeight="1">
      <c r="A308" s="230">
        <v>300</v>
      </c>
      <c r="B308" s="241" t="s">
        <v>2061</v>
      </c>
      <c r="C308" s="168">
        <v>0</v>
      </c>
      <c r="D308" s="230" t="s">
        <v>112</v>
      </c>
      <c r="E308" s="230" t="s">
        <v>2010</v>
      </c>
      <c r="F308" s="246" t="s">
        <v>2036</v>
      </c>
      <c r="G308" s="170"/>
      <c r="H308" s="170"/>
      <c r="I308" s="239">
        <v>46045</v>
      </c>
      <c r="J308" s="239">
        <v>46057</v>
      </c>
      <c r="K308" s="240" t="s">
        <v>2</v>
      </c>
      <c r="L308" s="234" t="s">
        <v>2245</v>
      </c>
      <c r="M308" s="235">
        <v>12</v>
      </c>
      <c r="N308" s="235">
        <v>0</v>
      </c>
      <c r="O308" s="237" t="s">
        <v>2246</v>
      </c>
      <c r="P308" s="228"/>
    </row>
    <row r="309" spans="1:16" ht="39" customHeight="1">
      <c r="A309" s="230">
        <v>301</v>
      </c>
      <c r="B309" s="241" t="s">
        <v>2062</v>
      </c>
      <c r="C309" s="168">
        <v>0</v>
      </c>
      <c r="D309" s="230" t="s">
        <v>112</v>
      </c>
      <c r="E309" s="230" t="s">
        <v>2010</v>
      </c>
      <c r="F309" s="246" t="s">
        <v>2028</v>
      </c>
      <c r="G309" s="170"/>
      <c r="H309" s="170"/>
      <c r="I309" s="239">
        <v>46045</v>
      </c>
      <c r="J309" s="239">
        <v>46057</v>
      </c>
      <c r="K309" s="240" t="s">
        <v>2</v>
      </c>
      <c r="L309" s="234" t="s">
        <v>2245</v>
      </c>
      <c r="M309" s="235">
        <v>12</v>
      </c>
      <c r="N309" s="235">
        <v>0</v>
      </c>
      <c r="O309" s="237" t="s">
        <v>2246</v>
      </c>
      <c r="P309" s="228"/>
    </row>
    <row r="310" spans="1:16" ht="39" customHeight="1">
      <c r="A310" s="230">
        <v>302</v>
      </c>
      <c r="B310" s="241" t="s">
        <v>2063</v>
      </c>
      <c r="C310" s="168">
        <v>0</v>
      </c>
      <c r="D310" s="230" t="s">
        <v>112</v>
      </c>
      <c r="E310" s="230" t="s">
        <v>2010</v>
      </c>
      <c r="F310" s="246" t="s">
        <v>2029</v>
      </c>
      <c r="G310" s="170"/>
      <c r="H310" s="170"/>
      <c r="I310" s="239">
        <v>46045</v>
      </c>
      <c r="J310" s="239">
        <v>46057</v>
      </c>
      <c r="K310" s="240" t="s">
        <v>2</v>
      </c>
      <c r="L310" s="234" t="s">
        <v>2245</v>
      </c>
      <c r="M310" s="235">
        <v>12</v>
      </c>
      <c r="N310" s="235">
        <v>0</v>
      </c>
      <c r="O310" s="237" t="s">
        <v>2246</v>
      </c>
      <c r="P310" s="228"/>
    </row>
    <row r="311" spans="1:16" ht="39" customHeight="1">
      <c r="A311" s="230">
        <v>303</v>
      </c>
      <c r="B311" s="241" t="s">
        <v>2064</v>
      </c>
      <c r="C311" s="168">
        <v>0</v>
      </c>
      <c r="D311" s="230" t="s">
        <v>112</v>
      </c>
      <c r="E311" s="230" t="s">
        <v>2010</v>
      </c>
      <c r="F311" s="246" t="s">
        <v>2036</v>
      </c>
      <c r="G311" s="170"/>
      <c r="H311" s="170"/>
      <c r="I311" s="239">
        <v>46045</v>
      </c>
      <c r="J311" s="239">
        <v>46057</v>
      </c>
      <c r="K311" s="240" t="s">
        <v>2</v>
      </c>
      <c r="L311" s="234" t="s">
        <v>2245</v>
      </c>
      <c r="M311" s="235">
        <v>12</v>
      </c>
      <c r="N311" s="235">
        <v>0</v>
      </c>
      <c r="O311" s="237" t="s">
        <v>2246</v>
      </c>
      <c r="P311" s="228"/>
    </row>
    <row r="312" spans="1:16" ht="39" customHeight="1">
      <c r="A312" s="230">
        <v>304</v>
      </c>
      <c r="B312" s="241" t="s">
        <v>2065</v>
      </c>
      <c r="C312" s="168">
        <v>0</v>
      </c>
      <c r="D312" s="230" t="s">
        <v>112</v>
      </c>
      <c r="E312" s="230" t="s">
        <v>2010</v>
      </c>
      <c r="F312" s="246" t="s">
        <v>2028</v>
      </c>
      <c r="G312" s="170"/>
      <c r="H312" s="170"/>
      <c r="I312" s="239">
        <v>46045</v>
      </c>
      <c r="J312" s="239">
        <v>46057</v>
      </c>
      <c r="K312" s="240" t="s">
        <v>2</v>
      </c>
      <c r="L312" s="234" t="s">
        <v>2245</v>
      </c>
      <c r="M312" s="235">
        <v>12</v>
      </c>
      <c r="N312" s="235">
        <v>0</v>
      </c>
      <c r="O312" s="237" t="s">
        <v>2246</v>
      </c>
      <c r="P312" s="228"/>
    </row>
    <row r="313" spans="1:16" ht="39" customHeight="1">
      <c r="A313" s="230">
        <v>305</v>
      </c>
      <c r="B313" s="241" t="s">
        <v>2066</v>
      </c>
      <c r="C313" s="168">
        <v>0</v>
      </c>
      <c r="D313" s="230" t="s">
        <v>112</v>
      </c>
      <c r="E313" s="230" t="s">
        <v>2010</v>
      </c>
      <c r="F313" s="246" t="s">
        <v>2029</v>
      </c>
      <c r="G313" s="170"/>
      <c r="H313" s="170"/>
      <c r="I313" s="239">
        <v>46045</v>
      </c>
      <c r="J313" s="239">
        <v>46057</v>
      </c>
      <c r="K313" s="240" t="s">
        <v>2</v>
      </c>
      <c r="L313" s="234" t="s">
        <v>2245</v>
      </c>
      <c r="M313" s="235">
        <v>12</v>
      </c>
      <c r="N313" s="235">
        <v>0</v>
      </c>
      <c r="O313" s="237" t="s">
        <v>2246</v>
      </c>
      <c r="P313" s="228"/>
    </row>
    <row r="314" spans="1:16" ht="39" customHeight="1">
      <c r="A314" s="230">
        <v>306</v>
      </c>
      <c r="B314" s="241" t="s">
        <v>2067</v>
      </c>
      <c r="C314" s="168">
        <v>0</v>
      </c>
      <c r="D314" s="230" t="s">
        <v>112</v>
      </c>
      <c r="E314" s="230" t="s">
        <v>2010</v>
      </c>
      <c r="F314" s="246" t="s">
        <v>2036</v>
      </c>
      <c r="G314" s="170"/>
      <c r="H314" s="170"/>
      <c r="I314" s="239">
        <v>46045</v>
      </c>
      <c r="J314" s="239">
        <v>46057</v>
      </c>
      <c r="K314" s="240" t="s">
        <v>2</v>
      </c>
      <c r="L314" s="234" t="s">
        <v>2245</v>
      </c>
      <c r="M314" s="235">
        <v>12</v>
      </c>
      <c r="N314" s="235">
        <v>0</v>
      </c>
      <c r="O314" s="237" t="s">
        <v>2246</v>
      </c>
      <c r="P314" s="228"/>
    </row>
    <row r="315" spans="1:16" ht="39" customHeight="1">
      <c r="A315" s="230">
        <v>307</v>
      </c>
      <c r="B315" s="241" t="s">
        <v>2068</v>
      </c>
      <c r="C315" s="168">
        <v>0</v>
      </c>
      <c r="D315" s="230" t="s">
        <v>112</v>
      </c>
      <c r="E315" s="230" t="s">
        <v>2010</v>
      </c>
      <c r="F315" s="246" t="s">
        <v>2028</v>
      </c>
      <c r="G315" s="170"/>
      <c r="H315" s="170"/>
      <c r="I315" s="239">
        <v>46045</v>
      </c>
      <c r="J315" s="239">
        <v>46057</v>
      </c>
      <c r="K315" s="240" t="s">
        <v>2</v>
      </c>
      <c r="L315" s="234" t="s">
        <v>2245</v>
      </c>
      <c r="M315" s="235">
        <v>12</v>
      </c>
      <c r="N315" s="235">
        <v>0</v>
      </c>
      <c r="O315" s="237" t="s">
        <v>2246</v>
      </c>
      <c r="P315" s="228"/>
    </row>
    <row r="316" spans="1:16" ht="39" customHeight="1">
      <c r="A316" s="230">
        <v>308</v>
      </c>
      <c r="B316" s="241" t="s">
        <v>2069</v>
      </c>
      <c r="C316" s="168">
        <v>0</v>
      </c>
      <c r="D316" s="230" t="s">
        <v>112</v>
      </c>
      <c r="E316" s="230" t="s">
        <v>2010</v>
      </c>
      <c r="F316" s="246" t="s">
        <v>2029</v>
      </c>
      <c r="G316" s="170"/>
      <c r="H316" s="170"/>
      <c r="I316" s="239">
        <v>46045</v>
      </c>
      <c r="J316" s="239">
        <v>46057</v>
      </c>
      <c r="K316" s="240" t="s">
        <v>2</v>
      </c>
      <c r="L316" s="234" t="s">
        <v>2245</v>
      </c>
      <c r="M316" s="235">
        <v>12</v>
      </c>
      <c r="N316" s="235">
        <v>0</v>
      </c>
      <c r="O316" s="237" t="s">
        <v>2246</v>
      </c>
      <c r="P316" s="228"/>
    </row>
    <row r="317" spans="1:16" ht="39" customHeight="1">
      <c r="A317" s="230">
        <v>309</v>
      </c>
      <c r="B317" s="241" t="s">
        <v>2070</v>
      </c>
      <c r="C317" s="168">
        <v>0</v>
      </c>
      <c r="D317" s="230" t="s">
        <v>112</v>
      </c>
      <c r="E317" s="230" t="s">
        <v>2010</v>
      </c>
      <c r="F317" s="246" t="s">
        <v>2036</v>
      </c>
      <c r="G317" s="170"/>
      <c r="H317" s="170"/>
      <c r="I317" s="239">
        <v>46045</v>
      </c>
      <c r="J317" s="239">
        <v>46057</v>
      </c>
      <c r="K317" s="240" t="s">
        <v>2</v>
      </c>
      <c r="L317" s="234" t="s">
        <v>2245</v>
      </c>
      <c r="M317" s="235">
        <v>12</v>
      </c>
      <c r="N317" s="235">
        <v>0</v>
      </c>
      <c r="O317" s="237" t="s">
        <v>2246</v>
      </c>
      <c r="P317" s="228"/>
    </row>
    <row r="318" spans="1:16" ht="39" customHeight="1">
      <c r="A318" s="230">
        <v>310</v>
      </c>
      <c r="B318" s="241" t="s">
        <v>2071</v>
      </c>
      <c r="C318" s="168">
        <v>0</v>
      </c>
      <c r="D318" s="230" t="s">
        <v>112</v>
      </c>
      <c r="E318" s="230" t="s">
        <v>2010</v>
      </c>
      <c r="F318" s="246" t="s">
        <v>2028</v>
      </c>
      <c r="G318" s="170"/>
      <c r="H318" s="170"/>
      <c r="I318" s="239">
        <v>46045</v>
      </c>
      <c r="J318" s="239">
        <v>46057</v>
      </c>
      <c r="K318" s="240" t="s">
        <v>2</v>
      </c>
      <c r="L318" s="234" t="s">
        <v>2245</v>
      </c>
      <c r="M318" s="235">
        <v>12</v>
      </c>
      <c r="N318" s="235">
        <v>0</v>
      </c>
      <c r="O318" s="237" t="s">
        <v>2246</v>
      </c>
      <c r="P318" s="228"/>
    </row>
    <row r="319" spans="1:16" ht="39" customHeight="1">
      <c r="A319" s="230">
        <v>311</v>
      </c>
      <c r="B319" s="241" t="s">
        <v>2072</v>
      </c>
      <c r="C319" s="168">
        <v>0</v>
      </c>
      <c r="D319" s="230" t="s">
        <v>112</v>
      </c>
      <c r="E319" s="230" t="s">
        <v>2010</v>
      </c>
      <c r="F319" s="246" t="s">
        <v>2029</v>
      </c>
      <c r="G319" s="170"/>
      <c r="H319" s="170"/>
      <c r="I319" s="239">
        <v>46045</v>
      </c>
      <c r="J319" s="239">
        <v>46057</v>
      </c>
      <c r="K319" s="240" t="s">
        <v>2</v>
      </c>
      <c r="L319" s="234" t="s">
        <v>2245</v>
      </c>
      <c r="M319" s="235">
        <v>12</v>
      </c>
      <c r="N319" s="235">
        <v>0</v>
      </c>
      <c r="O319" s="237" t="s">
        <v>2246</v>
      </c>
      <c r="P319" s="228"/>
    </row>
    <row r="320" spans="1:16" ht="39" customHeight="1">
      <c r="A320" s="230">
        <v>312</v>
      </c>
      <c r="B320" s="241" t="s">
        <v>2073</v>
      </c>
      <c r="C320" s="168">
        <v>0</v>
      </c>
      <c r="D320" s="230" t="s">
        <v>112</v>
      </c>
      <c r="E320" s="230" t="s">
        <v>2010</v>
      </c>
      <c r="F320" s="246" t="s">
        <v>2036</v>
      </c>
      <c r="G320" s="170"/>
      <c r="H320" s="170"/>
      <c r="I320" s="239">
        <v>46045</v>
      </c>
      <c r="J320" s="239">
        <v>46057</v>
      </c>
      <c r="K320" s="240" t="s">
        <v>2</v>
      </c>
      <c r="L320" s="234" t="s">
        <v>2245</v>
      </c>
      <c r="M320" s="235">
        <v>12</v>
      </c>
      <c r="N320" s="235">
        <v>0</v>
      </c>
      <c r="O320" s="237" t="s">
        <v>2246</v>
      </c>
      <c r="P320" s="228"/>
    </row>
    <row r="321" spans="1:16" ht="39" customHeight="1">
      <c r="A321" s="230">
        <v>313</v>
      </c>
      <c r="B321" s="241" t="s">
        <v>2074</v>
      </c>
      <c r="C321" s="168">
        <v>0</v>
      </c>
      <c r="D321" s="230" t="s">
        <v>112</v>
      </c>
      <c r="E321" s="230" t="s">
        <v>2010</v>
      </c>
      <c r="F321" s="246" t="s">
        <v>2028</v>
      </c>
      <c r="G321" s="170"/>
      <c r="H321" s="170"/>
      <c r="I321" s="239">
        <v>46045</v>
      </c>
      <c r="J321" s="239">
        <v>46057</v>
      </c>
      <c r="K321" s="240" t="s">
        <v>2</v>
      </c>
      <c r="L321" s="234" t="s">
        <v>2245</v>
      </c>
      <c r="M321" s="235">
        <v>12</v>
      </c>
      <c r="N321" s="235">
        <v>0</v>
      </c>
      <c r="O321" s="237" t="s">
        <v>2246</v>
      </c>
      <c r="P321" s="228"/>
    </row>
    <row r="322" spans="1:16" ht="39" customHeight="1">
      <c r="A322" s="230">
        <v>314</v>
      </c>
      <c r="B322" s="241" t="s">
        <v>2075</v>
      </c>
      <c r="C322" s="168">
        <v>0</v>
      </c>
      <c r="D322" s="230" t="s">
        <v>112</v>
      </c>
      <c r="E322" s="230" t="s">
        <v>2010</v>
      </c>
      <c r="F322" s="246" t="s">
        <v>2029</v>
      </c>
      <c r="G322" s="170"/>
      <c r="H322" s="170"/>
      <c r="I322" s="239">
        <v>46045</v>
      </c>
      <c r="J322" s="239">
        <v>46057</v>
      </c>
      <c r="K322" s="240" t="s">
        <v>2</v>
      </c>
      <c r="L322" s="234" t="s">
        <v>2245</v>
      </c>
      <c r="M322" s="235">
        <v>12</v>
      </c>
      <c r="N322" s="235">
        <v>0</v>
      </c>
      <c r="O322" s="237" t="s">
        <v>2246</v>
      </c>
      <c r="P322" s="228"/>
    </row>
    <row r="323" spans="1:16" ht="39" customHeight="1">
      <c r="A323" s="230">
        <v>315</v>
      </c>
      <c r="B323" s="241" t="s">
        <v>2076</v>
      </c>
      <c r="C323" s="168">
        <v>0</v>
      </c>
      <c r="D323" s="230" t="s">
        <v>112</v>
      </c>
      <c r="E323" s="230" t="s">
        <v>2010</v>
      </c>
      <c r="F323" s="246" t="s">
        <v>2036</v>
      </c>
      <c r="G323" s="170"/>
      <c r="H323" s="170"/>
      <c r="I323" s="239">
        <v>46045</v>
      </c>
      <c r="J323" s="239">
        <v>46057</v>
      </c>
      <c r="K323" s="240" t="s">
        <v>2</v>
      </c>
      <c r="L323" s="234" t="s">
        <v>2245</v>
      </c>
      <c r="M323" s="235">
        <v>12</v>
      </c>
      <c r="N323" s="235">
        <v>0</v>
      </c>
      <c r="O323" s="237" t="s">
        <v>2246</v>
      </c>
      <c r="P323" s="228"/>
    </row>
    <row r="324" spans="1:16" ht="39" customHeight="1">
      <c r="A324" s="230">
        <v>316</v>
      </c>
      <c r="B324" s="241" t="s">
        <v>2077</v>
      </c>
      <c r="C324" s="168">
        <v>0</v>
      </c>
      <c r="D324" s="230" t="s">
        <v>112</v>
      </c>
      <c r="E324" s="230" t="s">
        <v>2010</v>
      </c>
      <c r="F324" s="246" t="s">
        <v>2028</v>
      </c>
      <c r="G324" s="170"/>
      <c r="H324" s="170"/>
      <c r="I324" s="239">
        <v>46045</v>
      </c>
      <c r="J324" s="239">
        <v>46057</v>
      </c>
      <c r="K324" s="240" t="s">
        <v>2</v>
      </c>
      <c r="L324" s="234" t="s">
        <v>2245</v>
      </c>
      <c r="M324" s="235">
        <v>12</v>
      </c>
      <c r="N324" s="235">
        <v>0</v>
      </c>
      <c r="O324" s="237" t="s">
        <v>2246</v>
      </c>
      <c r="P324" s="228"/>
    </row>
    <row r="325" spans="1:16" ht="39" customHeight="1">
      <c r="A325" s="230">
        <v>317</v>
      </c>
      <c r="B325" s="241" t="s">
        <v>2078</v>
      </c>
      <c r="C325" s="168">
        <v>0</v>
      </c>
      <c r="D325" s="230" t="s">
        <v>112</v>
      </c>
      <c r="E325" s="230" t="s">
        <v>2010</v>
      </c>
      <c r="F325" s="246" t="s">
        <v>2029</v>
      </c>
      <c r="G325" s="170"/>
      <c r="H325" s="170"/>
      <c r="I325" s="239">
        <v>46045</v>
      </c>
      <c r="J325" s="239">
        <v>46057</v>
      </c>
      <c r="K325" s="240" t="s">
        <v>2</v>
      </c>
      <c r="L325" s="234" t="s">
        <v>2245</v>
      </c>
      <c r="M325" s="235">
        <v>12</v>
      </c>
      <c r="N325" s="235">
        <v>0</v>
      </c>
      <c r="O325" s="237" t="s">
        <v>2246</v>
      </c>
      <c r="P325" s="228"/>
    </row>
    <row r="326" spans="1:16" ht="39" customHeight="1">
      <c r="A326" s="230">
        <v>318</v>
      </c>
      <c r="B326" s="241" t="s">
        <v>2079</v>
      </c>
      <c r="C326" s="168">
        <v>0</v>
      </c>
      <c r="D326" s="230" t="s">
        <v>112</v>
      </c>
      <c r="E326" s="230" t="s">
        <v>2010</v>
      </c>
      <c r="F326" s="246" t="s">
        <v>2036</v>
      </c>
      <c r="G326" s="170"/>
      <c r="H326" s="170"/>
      <c r="I326" s="239">
        <v>46045</v>
      </c>
      <c r="J326" s="239">
        <v>46057</v>
      </c>
      <c r="K326" s="240" t="s">
        <v>2</v>
      </c>
      <c r="L326" s="234" t="s">
        <v>2245</v>
      </c>
      <c r="M326" s="235">
        <v>12</v>
      </c>
      <c r="N326" s="235">
        <v>0</v>
      </c>
      <c r="O326" s="237" t="s">
        <v>2246</v>
      </c>
      <c r="P326" s="228"/>
    </row>
    <row r="327" spans="1:16" ht="39" customHeight="1">
      <c r="A327" s="230">
        <v>319</v>
      </c>
      <c r="B327" s="241" t="s">
        <v>2080</v>
      </c>
      <c r="C327" s="168">
        <v>0</v>
      </c>
      <c r="D327" s="230" t="s">
        <v>112</v>
      </c>
      <c r="E327" s="230" t="s">
        <v>2010</v>
      </c>
      <c r="F327" s="246" t="s">
        <v>2028</v>
      </c>
      <c r="G327" s="170"/>
      <c r="H327" s="170"/>
      <c r="I327" s="239">
        <v>46045</v>
      </c>
      <c r="J327" s="239">
        <v>46057</v>
      </c>
      <c r="K327" s="240" t="s">
        <v>2</v>
      </c>
      <c r="L327" s="234" t="s">
        <v>2245</v>
      </c>
      <c r="M327" s="235">
        <v>12</v>
      </c>
      <c r="N327" s="235">
        <v>0</v>
      </c>
      <c r="O327" s="237" t="s">
        <v>2246</v>
      </c>
      <c r="P327" s="228"/>
    </row>
    <row r="328" spans="1:16" ht="39" customHeight="1">
      <c r="A328" s="230">
        <v>320</v>
      </c>
      <c r="B328" s="241" t="s">
        <v>2081</v>
      </c>
      <c r="C328" s="168">
        <v>0</v>
      </c>
      <c r="D328" s="230" t="s">
        <v>112</v>
      </c>
      <c r="E328" s="230" t="s">
        <v>2010</v>
      </c>
      <c r="F328" s="246" t="s">
        <v>2029</v>
      </c>
      <c r="G328" s="170"/>
      <c r="H328" s="170"/>
      <c r="I328" s="239">
        <v>46045</v>
      </c>
      <c r="J328" s="239">
        <v>46057</v>
      </c>
      <c r="K328" s="240" t="s">
        <v>2</v>
      </c>
      <c r="L328" s="234" t="s">
        <v>2245</v>
      </c>
      <c r="M328" s="235">
        <v>12</v>
      </c>
      <c r="N328" s="235">
        <v>0</v>
      </c>
      <c r="O328" s="237" t="s">
        <v>2246</v>
      </c>
      <c r="P328" s="228"/>
    </row>
    <row r="329" spans="1:16" ht="39" customHeight="1">
      <c r="A329" s="230">
        <v>321</v>
      </c>
      <c r="B329" s="241" t="s">
        <v>2082</v>
      </c>
      <c r="C329" s="168">
        <v>0</v>
      </c>
      <c r="D329" s="230" t="s">
        <v>112</v>
      </c>
      <c r="E329" s="230" t="s">
        <v>2010</v>
      </c>
      <c r="F329" s="246" t="s">
        <v>2036</v>
      </c>
      <c r="G329" s="170"/>
      <c r="H329" s="170"/>
      <c r="I329" s="239">
        <v>46045</v>
      </c>
      <c r="J329" s="239">
        <v>46057</v>
      </c>
      <c r="K329" s="240" t="s">
        <v>2</v>
      </c>
      <c r="L329" s="234" t="s">
        <v>2245</v>
      </c>
      <c r="M329" s="235">
        <v>12</v>
      </c>
      <c r="N329" s="235">
        <v>0</v>
      </c>
      <c r="O329" s="237" t="s">
        <v>2246</v>
      </c>
      <c r="P329" s="228"/>
    </row>
    <row r="330" spans="1:16" ht="39" customHeight="1">
      <c r="A330" s="230">
        <v>322</v>
      </c>
      <c r="B330" s="241" t="s">
        <v>2083</v>
      </c>
      <c r="C330" s="168">
        <v>0</v>
      </c>
      <c r="D330" s="230" t="s">
        <v>112</v>
      </c>
      <c r="E330" s="230" t="s">
        <v>2010</v>
      </c>
      <c r="F330" s="246" t="s">
        <v>2028</v>
      </c>
      <c r="G330" s="170"/>
      <c r="H330" s="170"/>
      <c r="I330" s="239">
        <v>46045</v>
      </c>
      <c r="J330" s="239">
        <v>46057</v>
      </c>
      <c r="K330" s="240" t="s">
        <v>2</v>
      </c>
      <c r="L330" s="234" t="s">
        <v>2245</v>
      </c>
      <c r="M330" s="235">
        <v>12</v>
      </c>
      <c r="N330" s="235">
        <v>0</v>
      </c>
      <c r="O330" s="237" t="s">
        <v>2246</v>
      </c>
      <c r="P330" s="228"/>
    </row>
    <row r="331" spans="1:16" s="150" customFormat="1" ht="39" customHeight="1">
      <c r="A331" s="230">
        <v>323</v>
      </c>
      <c r="B331" s="241" t="s">
        <v>2249</v>
      </c>
      <c r="C331" s="168">
        <v>0</v>
      </c>
      <c r="D331" s="230" t="s">
        <v>112</v>
      </c>
      <c r="E331" s="230" t="s">
        <v>2010</v>
      </c>
      <c r="F331" s="246" t="s">
        <v>2028</v>
      </c>
      <c r="G331" s="170"/>
      <c r="H331" s="170"/>
      <c r="I331" s="239">
        <v>46045</v>
      </c>
      <c r="J331" s="239">
        <v>46057</v>
      </c>
      <c r="K331" s="240" t="s">
        <v>2</v>
      </c>
      <c r="L331" s="234" t="s">
        <v>2245</v>
      </c>
      <c r="M331" s="235">
        <v>12</v>
      </c>
      <c r="N331" s="235">
        <v>0</v>
      </c>
      <c r="O331" s="237" t="s">
        <v>2246</v>
      </c>
      <c r="P331" s="228"/>
    </row>
    <row r="332" spans="1:16" ht="34.799999999999997">
      <c r="A332" s="230">
        <v>324</v>
      </c>
      <c r="B332" s="241" t="s">
        <v>2250</v>
      </c>
      <c r="C332" s="168">
        <v>0</v>
      </c>
      <c r="D332" s="230" t="s">
        <v>112</v>
      </c>
      <c r="E332" s="230" t="s">
        <v>2289</v>
      </c>
      <c r="F332" s="231" t="s">
        <v>2290</v>
      </c>
      <c r="G332" s="170"/>
      <c r="H332" s="170"/>
      <c r="I332" s="239">
        <v>46068</v>
      </c>
      <c r="J332" s="330">
        <v>46065</v>
      </c>
      <c r="K332" s="328" t="s">
        <v>2</v>
      </c>
      <c r="L332" s="234" t="s">
        <v>2247</v>
      </c>
      <c r="M332" s="235">
        <v>2</v>
      </c>
      <c r="N332" s="235">
        <v>0</v>
      </c>
      <c r="O332" s="237" t="s">
        <v>2246</v>
      </c>
      <c r="P332" s="228"/>
    </row>
    <row r="333" spans="1:16" ht="31.2" customHeight="1">
      <c r="A333" s="230">
        <v>325</v>
      </c>
      <c r="B333" s="241" t="s">
        <v>2291</v>
      </c>
      <c r="C333" s="168">
        <v>0</v>
      </c>
      <c r="D333" s="230" t="s">
        <v>112</v>
      </c>
      <c r="E333" s="170"/>
      <c r="F333" s="168" t="s">
        <v>3103</v>
      </c>
      <c r="G333" s="170"/>
      <c r="H333" s="170"/>
      <c r="I333" s="239">
        <v>46068</v>
      </c>
      <c r="J333" s="170"/>
      <c r="K333" s="248" t="s">
        <v>8</v>
      </c>
      <c r="L333" s="234" t="s">
        <v>2247</v>
      </c>
      <c r="M333" s="235">
        <v>2</v>
      </c>
      <c r="N333" s="235">
        <v>0</v>
      </c>
      <c r="O333" s="237" t="s">
        <v>2246</v>
      </c>
      <c r="P333" s="228"/>
    </row>
    <row r="334" spans="1:16" ht="33.6" customHeight="1">
      <c r="A334" s="230">
        <v>326</v>
      </c>
      <c r="B334" s="241" t="s">
        <v>2293</v>
      </c>
      <c r="C334" s="170"/>
      <c r="D334" s="230" t="s">
        <v>112</v>
      </c>
      <c r="E334" s="230" t="s">
        <v>3677</v>
      </c>
      <c r="F334" s="231" t="s">
        <v>2290</v>
      </c>
      <c r="G334" s="170"/>
      <c r="H334" s="170"/>
      <c r="I334" s="239">
        <v>46068</v>
      </c>
      <c r="J334" s="330">
        <v>46065</v>
      </c>
      <c r="K334" s="328" t="s">
        <v>2</v>
      </c>
      <c r="L334" s="234" t="s">
        <v>2247</v>
      </c>
      <c r="M334" s="235">
        <v>2</v>
      </c>
      <c r="N334" s="235">
        <v>0</v>
      </c>
      <c r="O334" s="237" t="s">
        <v>2246</v>
      </c>
      <c r="P334" s="228"/>
    </row>
    <row r="335" spans="1:16" ht="21">
      <c r="A335" s="230">
        <v>327</v>
      </c>
      <c r="B335" s="241" t="s">
        <v>3104</v>
      </c>
      <c r="C335" s="170"/>
      <c r="D335" s="230" t="s">
        <v>112</v>
      </c>
      <c r="E335" s="170"/>
      <c r="F335" s="168" t="s">
        <v>3103</v>
      </c>
      <c r="G335" s="170"/>
      <c r="H335" s="170"/>
      <c r="I335" s="239">
        <v>46068</v>
      </c>
      <c r="J335" s="170"/>
      <c r="K335" s="248" t="s">
        <v>8</v>
      </c>
      <c r="L335" s="234" t="s">
        <v>2247</v>
      </c>
      <c r="M335" s="235">
        <v>2</v>
      </c>
      <c r="N335" s="235">
        <v>0</v>
      </c>
      <c r="O335" s="237" t="s">
        <v>2246</v>
      </c>
      <c r="P335" s="228"/>
    </row>
    <row r="336" spans="1:16" ht="21">
      <c r="A336" s="230">
        <v>328</v>
      </c>
      <c r="B336" s="241" t="s">
        <v>3105</v>
      </c>
      <c r="C336" s="170"/>
      <c r="D336" s="230" t="s">
        <v>112</v>
      </c>
      <c r="E336" s="230" t="s">
        <v>2010</v>
      </c>
      <c r="F336" s="231" t="s">
        <v>2292</v>
      </c>
      <c r="G336" s="170"/>
      <c r="H336" s="170"/>
      <c r="I336" s="239">
        <v>46068</v>
      </c>
      <c r="J336" s="330">
        <v>46065</v>
      </c>
      <c r="K336" s="328" t="s">
        <v>2</v>
      </c>
      <c r="L336" s="234" t="s">
        <v>2247</v>
      </c>
      <c r="M336" s="235">
        <v>2</v>
      </c>
      <c r="N336" s="235">
        <v>0</v>
      </c>
      <c r="O336" s="237" t="s">
        <v>2246</v>
      </c>
      <c r="P336" s="228"/>
    </row>
    <row r="337" spans="1:16" ht="21">
      <c r="A337" s="230">
        <v>329</v>
      </c>
      <c r="B337" s="241" t="s">
        <v>3106</v>
      </c>
      <c r="C337" s="170"/>
      <c r="D337" s="230" t="s">
        <v>112</v>
      </c>
      <c r="E337" s="170"/>
      <c r="F337" s="229" t="s">
        <v>3107</v>
      </c>
      <c r="G337" s="170"/>
      <c r="H337" s="170"/>
      <c r="I337" s="239">
        <v>46068</v>
      </c>
      <c r="J337" s="170"/>
      <c r="K337" s="248" t="s">
        <v>8</v>
      </c>
      <c r="L337" s="234" t="s">
        <v>2247</v>
      </c>
      <c r="M337" s="235">
        <v>2</v>
      </c>
      <c r="N337" s="235">
        <v>0</v>
      </c>
      <c r="O337" s="237" t="s">
        <v>2246</v>
      </c>
      <c r="P337" s="228"/>
    </row>
    <row r="338" spans="1:16" ht="21">
      <c r="A338" s="230">
        <v>330</v>
      </c>
      <c r="B338" s="241" t="s">
        <v>3108</v>
      </c>
      <c r="C338" s="170"/>
      <c r="D338" s="230" t="s">
        <v>112</v>
      </c>
      <c r="E338" s="230" t="s">
        <v>3109</v>
      </c>
      <c r="F338" s="246" t="s">
        <v>2028</v>
      </c>
      <c r="G338" s="170"/>
      <c r="H338" s="170"/>
      <c r="I338" s="239">
        <v>46068</v>
      </c>
      <c r="J338" s="232">
        <v>46055</v>
      </c>
      <c r="K338" s="240" t="s">
        <v>2</v>
      </c>
      <c r="L338" s="234" t="s">
        <v>2247</v>
      </c>
      <c r="M338" s="235">
        <v>2</v>
      </c>
      <c r="N338" s="235">
        <v>0</v>
      </c>
      <c r="O338" s="237" t="s">
        <v>2246</v>
      </c>
      <c r="P338" s="228"/>
    </row>
    <row r="339" spans="1:16" ht="21">
      <c r="A339" s="230">
        <v>331</v>
      </c>
      <c r="B339" s="241" t="s">
        <v>3110</v>
      </c>
      <c r="C339" s="170"/>
      <c r="D339" s="230" t="s">
        <v>112</v>
      </c>
      <c r="E339" s="230" t="s">
        <v>3109</v>
      </c>
      <c r="F339" s="246" t="s">
        <v>2029</v>
      </c>
      <c r="G339" s="170"/>
      <c r="H339" s="170"/>
      <c r="I339" s="239">
        <v>46068</v>
      </c>
      <c r="J339" s="232">
        <v>46055</v>
      </c>
      <c r="K339" s="240" t="s">
        <v>2</v>
      </c>
      <c r="L339" s="234" t="s">
        <v>2247</v>
      </c>
      <c r="M339" s="235">
        <v>2</v>
      </c>
      <c r="N339" s="235">
        <v>0</v>
      </c>
      <c r="O339" s="237" t="s">
        <v>2246</v>
      </c>
      <c r="P339" s="228"/>
    </row>
    <row r="340" spans="1:16" ht="21">
      <c r="A340" s="230">
        <v>332</v>
      </c>
      <c r="B340" s="241" t="s">
        <v>3111</v>
      </c>
      <c r="C340" s="170"/>
      <c r="D340" s="230" t="s">
        <v>112</v>
      </c>
      <c r="E340" s="230" t="s">
        <v>3109</v>
      </c>
      <c r="F340" s="246" t="s">
        <v>251</v>
      </c>
      <c r="G340" s="170"/>
      <c r="H340" s="170"/>
      <c r="I340" s="239">
        <v>46068</v>
      </c>
      <c r="J340" s="232">
        <v>46055</v>
      </c>
      <c r="K340" s="240" t="s">
        <v>2</v>
      </c>
      <c r="L340" s="234" t="s">
        <v>2247</v>
      </c>
      <c r="M340" s="235">
        <v>2</v>
      </c>
      <c r="N340" s="235">
        <v>0</v>
      </c>
      <c r="O340" s="237" t="s">
        <v>2246</v>
      </c>
      <c r="P340" s="228"/>
    </row>
    <row r="341" spans="1:16" ht="21">
      <c r="A341" s="230">
        <v>333</v>
      </c>
      <c r="B341" s="241" t="s">
        <v>3112</v>
      </c>
      <c r="C341" s="170"/>
      <c r="D341" s="230" t="s">
        <v>112</v>
      </c>
      <c r="E341" s="230" t="s">
        <v>3109</v>
      </c>
      <c r="F341" s="246" t="s">
        <v>2036</v>
      </c>
      <c r="G341" s="170"/>
      <c r="H341" s="170"/>
      <c r="I341" s="239">
        <v>46068</v>
      </c>
      <c r="J341" s="232">
        <v>46055</v>
      </c>
      <c r="K341" s="240" t="s">
        <v>2</v>
      </c>
      <c r="L341" s="234" t="s">
        <v>2247</v>
      </c>
      <c r="M341" s="235">
        <v>2</v>
      </c>
      <c r="N341" s="235">
        <v>0</v>
      </c>
      <c r="O341" s="237" t="s">
        <v>2246</v>
      </c>
      <c r="P341" s="228"/>
    </row>
    <row r="342" spans="1:16" ht="21">
      <c r="A342" s="230">
        <v>334</v>
      </c>
      <c r="B342" s="241" t="s">
        <v>3113</v>
      </c>
      <c r="C342" s="170"/>
      <c r="D342" s="230" t="s">
        <v>112</v>
      </c>
      <c r="E342" s="230" t="s">
        <v>3114</v>
      </c>
      <c r="F342" s="246" t="s">
        <v>2028</v>
      </c>
      <c r="G342" s="170"/>
      <c r="H342" s="170"/>
      <c r="I342" s="239">
        <v>46068</v>
      </c>
      <c r="J342" s="232">
        <v>46055</v>
      </c>
      <c r="K342" s="240" t="s">
        <v>2</v>
      </c>
      <c r="L342" s="234" t="s">
        <v>2247</v>
      </c>
      <c r="M342" s="235">
        <v>2</v>
      </c>
      <c r="N342" s="235">
        <v>0</v>
      </c>
      <c r="O342" s="237" t="s">
        <v>2246</v>
      </c>
      <c r="P342" s="228"/>
    </row>
    <row r="343" spans="1:16" ht="21">
      <c r="A343" s="230">
        <v>335</v>
      </c>
      <c r="B343" s="241" t="s">
        <v>3115</v>
      </c>
      <c r="C343" s="170"/>
      <c r="D343" s="230" t="s">
        <v>112</v>
      </c>
      <c r="E343" s="230" t="s">
        <v>3114</v>
      </c>
      <c r="F343" s="246" t="s">
        <v>2029</v>
      </c>
      <c r="G343" s="170"/>
      <c r="H343" s="170"/>
      <c r="I343" s="239">
        <v>46068</v>
      </c>
      <c r="J343" s="232">
        <v>46055</v>
      </c>
      <c r="K343" s="240" t="s">
        <v>2</v>
      </c>
      <c r="L343" s="234" t="s">
        <v>2247</v>
      </c>
      <c r="M343" s="235">
        <v>2</v>
      </c>
      <c r="N343" s="235">
        <v>0</v>
      </c>
      <c r="O343" s="237" t="s">
        <v>2246</v>
      </c>
      <c r="P343" s="228"/>
    </row>
    <row r="344" spans="1:16" ht="21">
      <c r="A344" s="230">
        <v>336</v>
      </c>
      <c r="B344" s="241" t="s">
        <v>3116</v>
      </c>
      <c r="C344" s="170"/>
      <c r="D344" s="230" t="s">
        <v>112</v>
      </c>
      <c r="E344" s="230" t="s">
        <v>3114</v>
      </c>
      <c r="F344" s="246" t="s">
        <v>2036</v>
      </c>
      <c r="G344" s="170"/>
      <c r="H344" s="170"/>
      <c r="I344" s="239">
        <v>46068</v>
      </c>
      <c r="J344" s="232">
        <v>46055</v>
      </c>
      <c r="K344" s="240" t="s">
        <v>2</v>
      </c>
      <c r="L344" s="234" t="s">
        <v>2247</v>
      </c>
      <c r="M344" s="235">
        <v>2</v>
      </c>
      <c r="N344" s="235">
        <v>0</v>
      </c>
      <c r="O344" s="237" t="s">
        <v>2246</v>
      </c>
      <c r="P344" s="228"/>
    </row>
    <row r="345" spans="1:16" ht="21">
      <c r="A345" s="230">
        <v>337</v>
      </c>
      <c r="B345" s="241" t="s">
        <v>3117</v>
      </c>
      <c r="C345" s="170"/>
      <c r="D345" s="230" t="s">
        <v>112</v>
      </c>
      <c r="E345" s="230" t="s">
        <v>3114</v>
      </c>
      <c r="F345" s="246" t="s">
        <v>251</v>
      </c>
      <c r="G345" s="170"/>
      <c r="H345" s="170"/>
      <c r="I345" s="239">
        <v>46068</v>
      </c>
      <c r="J345" s="232">
        <v>46055</v>
      </c>
      <c r="K345" s="240" t="s">
        <v>2</v>
      </c>
      <c r="L345" s="234" t="s">
        <v>2247</v>
      </c>
      <c r="M345" s="235">
        <v>2</v>
      </c>
      <c r="N345" s="235">
        <v>0</v>
      </c>
      <c r="O345" s="237" t="s">
        <v>2246</v>
      </c>
      <c r="P345" s="228"/>
    </row>
    <row r="346" spans="1:16" ht="21">
      <c r="A346" s="230">
        <v>338</v>
      </c>
      <c r="B346" s="241" t="s">
        <v>3118</v>
      </c>
      <c r="C346" s="170"/>
      <c r="D346" s="230" t="s">
        <v>112</v>
      </c>
      <c r="E346" s="230" t="s">
        <v>3119</v>
      </c>
      <c r="F346" s="246" t="s">
        <v>2028</v>
      </c>
      <c r="G346" s="170"/>
      <c r="H346" s="170"/>
      <c r="I346" s="239">
        <v>46068</v>
      </c>
      <c r="J346" s="232">
        <v>46055</v>
      </c>
      <c r="K346" s="240" t="s">
        <v>2</v>
      </c>
      <c r="L346" s="234" t="s">
        <v>2247</v>
      </c>
      <c r="M346" s="235">
        <v>2</v>
      </c>
      <c r="N346" s="235">
        <v>0</v>
      </c>
      <c r="O346" s="237" t="s">
        <v>2246</v>
      </c>
      <c r="P346" s="228"/>
    </row>
    <row r="347" spans="1:16" ht="21">
      <c r="A347" s="230">
        <v>339</v>
      </c>
      <c r="B347" s="241" t="s">
        <v>3120</v>
      </c>
      <c r="C347" s="170"/>
      <c r="D347" s="230" t="s">
        <v>112</v>
      </c>
      <c r="E347" s="230" t="s">
        <v>3119</v>
      </c>
      <c r="F347" s="246" t="s">
        <v>2029</v>
      </c>
      <c r="G347" s="170"/>
      <c r="H347" s="170"/>
      <c r="I347" s="239">
        <v>46068</v>
      </c>
      <c r="J347" s="232">
        <v>46055</v>
      </c>
      <c r="K347" s="240" t="s">
        <v>2</v>
      </c>
      <c r="L347" s="234" t="s">
        <v>2247</v>
      </c>
      <c r="M347" s="235">
        <v>2</v>
      </c>
      <c r="N347" s="235">
        <v>0</v>
      </c>
      <c r="O347" s="237" t="s">
        <v>2246</v>
      </c>
      <c r="P347" s="228"/>
    </row>
    <row r="348" spans="1:16" ht="21">
      <c r="A348" s="230">
        <v>340</v>
      </c>
      <c r="B348" s="241" t="s">
        <v>3121</v>
      </c>
      <c r="C348" s="170"/>
      <c r="D348" s="230" t="s">
        <v>112</v>
      </c>
      <c r="E348" s="230" t="s">
        <v>3119</v>
      </c>
      <c r="F348" s="246" t="s">
        <v>2036</v>
      </c>
      <c r="G348" s="170"/>
      <c r="H348" s="170"/>
      <c r="I348" s="239">
        <v>46068</v>
      </c>
      <c r="J348" s="232">
        <v>46055</v>
      </c>
      <c r="K348" s="240" t="s">
        <v>2</v>
      </c>
      <c r="L348" s="234" t="s">
        <v>2247</v>
      </c>
      <c r="M348" s="235">
        <v>2</v>
      </c>
      <c r="N348" s="235">
        <v>0</v>
      </c>
      <c r="O348" s="237" t="s">
        <v>2246</v>
      </c>
      <c r="P348" s="228"/>
    </row>
    <row r="349" spans="1:16" ht="21">
      <c r="A349" s="230">
        <v>341</v>
      </c>
      <c r="B349" s="241" t="s">
        <v>3122</v>
      </c>
      <c r="C349" s="170"/>
      <c r="D349" s="230" t="s">
        <v>112</v>
      </c>
      <c r="E349" s="230" t="s">
        <v>3119</v>
      </c>
      <c r="F349" s="246" t="s">
        <v>251</v>
      </c>
      <c r="G349" s="170"/>
      <c r="H349" s="170"/>
      <c r="I349" s="239">
        <v>46068</v>
      </c>
      <c r="J349" s="232">
        <v>46055</v>
      </c>
      <c r="K349" s="240" t="s">
        <v>2</v>
      </c>
      <c r="L349" s="234" t="s">
        <v>2247</v>
      </c>
      <c r="M349" s="235">
        <v>2</v>
      </c>
      <c r="N349" s="235">
        <v>0</v>
      </c>
      <c r="O349" s="237" t="s">
        <v>2246</v>
      </c>
      <c r="P349" s="228"/>
    </row>
    <row r="350" spans="1:16" ht="21">
      <c r="A350" s="210"/>
      <c r="B350" s="241" t="s">
        <v>4036</v>
      </c>
      <c r="C350" s="210"/>
      <c r="D350" s="210"/>
      <c r="E350" s="230" t="s">
        <v>2010</v>
      </c>
      <c r="F350" s="246" t="s">
        <v>2028</v>
      </c>
      <c r="G350" s="210"/>
      <c r="H350" s="210"/>
      <c r="I350" s="210"/>
      <c r="J350" s="210"/>
      <c r="K350" s="210"/>
      <c r="L350" s="210"/>
      <c r="M350" s="210"/>
      <c r="N350" s="210"/>
      <c r="O350" s="210"/>
      <c r="P350" s="69"/>
    </row>
    <row r="351" spans="1:16">
      <c r="P351" s="69"/>
    </row>
    <row r="352" spans="1:16">
      <c r="P352" s="69"/>
    </row>
    <row r="353" spans="16:16">
      <c r="P353" s="69"/>
    </row>
    <row r="354" spans="16:16">
      <c r="P354" s="69"/>
    </row>
    <row r="355" spans="16:16">
      <c r="P355" s="69"/>
    </row>
    <row r="356" spans="16:16">
      <c r="P356" s="69"/>
    </row>
    <row r="357" spans="16:16">
      <c r="P357" s="69"/>
    </row>
    <row r="358" spans="16:16">
      <c r="P358" s="69"/>
    </row>
    <row r="359" spans="16:16">
      <c r="P359" s="69"/>
    </row>
    <row r="360" spans="16:16">
      <c r="P360" s="69"/>
    </row>
    <row r="361" spans="16:16">
      <c r="P361" s="69"/>
    </row>
    <row r="362" spans="16:16">
      <c r="P362" s="69"/>
    </row>
    <row r="363" spans="16:16">
      <c r="P363" s="69"/>
    </row>
    <row r="364" spans="16:16">
      <c r="P364" s="69"/>
    </row>
    <row r="365" spans="16:16">
      <c r="P365" s="69"/>
    </row>
    <row r="366" spans="16:16">
      <c r="P366" s="69"/>
    </row>
    <row r="367" spans="16:16">
      <c r="P367" s="69"/>
    </row>
    <row r="368" spans="16:16">
      <c r="P368" s="69"/>
    </row>
    <row r="369" spans="16:16">
      <c r="P369" s="69"/>
    </row>
    <row r="370" spans="16:16">
      <c r="P370" s="69"/>
    </row>
    <row r="371" spans="16:16">
      <c r="P371" s="69"/>
    </row>
    <row r="372" spans="16:16">
      <c r="P372" s="69"/>
    </row>
    <row r="373" spans="16:16">
      <c r="P373" s="69"/>
    </row>
    <row r="374" spans="16:16">
      <c r="P374" s="69"/>
    </row>
    <row r="375" spans="16:16">
      <c r="P375" s="69"/>
    </row>
    <row r="376" spans="16:16">
      <c r="P376" s="69"/>
    </row>
    <row r="377" spans="16:16">
      <c r="P377" s="69"/>
    </row>
    <row r="378" spans="16:16">
      <c r="P378" s="69"/>
    </row>
    <row r="379" spans="16:16">
      <c r="P379" s="69"/>
    </row>
    <row r="380" spans="16:16">
      <c r="P380" s="69"/>
    </row>
    <row r="381" spans="16:16">
      <c r="P381" s="69"/>
    </row>
    <row r="382" spans="16:16">
      <c r="P382" s="69"/>
    </row>
    <row r="383" spans="16:16">
      <c r="P383" s="69"/>
    </row>
    <row r="384" spans="16:16">
      <c r="P384" s="69"/>
    </row>
    <row r="385" spans="16:16">
      <c r="P385" s="69"/>
    </row>
    <row r="386" spans="16:16">
      <c r="P386" s="69"/>
    </row>
    <row r="387" spans="16:16">
      <c r="P387" s="69"/>
    </row>
    <row r="388" spans="16:16">
      <c r="P388" s="69"/>
    </row>
    <row r="389" spans="16:16">
      <c r="P389" s="69"/>
    </row>
    <row r="390" spans="16:16">
      <c r="P390" s="69"/>
    </row>
    <row r="391" spans="16:16">
      <c r="P391" s="69"/>
    </row>
    <row r="392" spans="16:16">
      <c r="P392" s="69"/>
    </row>
    <row r="393" spans="16:16">
      <c r="P393" s="69"/>
    </row>
    <row r="394" spans="16:16">
      <c r="P394" s="69"/>
    </row>
    <row r="395" spans="16:16">
      <c r="P395" s="69"/>
    </row>
    <row r="396" spans="16:16">
      <c r="P396" s="69"/>
    </row>
    <row r="397" spans="16:16">
      <c r="P397" s="69"/>
    </row>
    <row r="398" spans="16:16">
      <c r="P398" s="69"/>
    </row>
    <row r="399" spans="16:16">
      <c r="P399" s="69"/>
    </row>
    <row r="400" spans="16:16">
      <c r="P400" s="69"/>
    </row>
    <row r="401" spans="16:16">
      <c r="P401" s="69"/>
    </row>
    <row r="402" spans="16:16">
      <c r="P402" s="69"/>
    </row>
    <row r="403" spans="16:16">
      <c r="P403" s="69"/>
    </row>
    <row r="404" spans="16:16">
      <c r="P404" s="69"/>
    </row>
    <row r="405" spans="16:16">
      <c r="P405" s="69"/>
    </row>
    <row r="406" spans="16:16">
      <c r="P406" s="69"/>
    </row>
    <row r="407" spans="16:16">
      <c r="P407" s="69"/>
    </row>
    <row r="408" spans="16:16">
      <c r="P408" s="69"/>
    </row>
    <row r="409" spans="16:16">
      <c r="P409" s="69"/>
    </row>
    <row r="410" spans="16:16">
      <c r="P410" s="69"/>
    </row>
    <row r="411" spans="16:16">
      <c r="P411" s="69"/>
    </row>
    <row r="412" spans="16:16">
      <c r="P412" s="69"/>
    </row>
    <row r="413" spans="16:16">
      <c r="P413" s="69"/>
    </row>
    <row r="414" spans="16:16">
      <c r="P414" s="69"/>
    </row>
    <row r="415" spans="16:16">
      <c r="P415" s="69"/>
    </row>
    <row r="416" spans="16:16">
      <c r="P416" s="69"/>
    </row>
    <row r="417" spans="16:16">
      <c r="P417" s="69"/>
    </row>
    <row r="418" spans="16:16">
      <c r="P418" s="69"/>
    </row>
    <row r="419" spans="16:16">
      <c r="P419" s="69"/>
    </row>
    <row r="420" spans="16:16">
      <c r="P420" s="69"/>
    </row>
    <row r="421" spans="16:16">
      <c r="P421" s="69"/>
    </row>
    <row r="422" spans="16:16">
      <c r="P422" s="69"/>
    </row>
    <row r="423" spans="16:16">
      <c r="P423" s="69"/>
    </row>
    <row r="424" spans="16:16">
      <c r="P424" s="69"/>
    </row>
    <row r="425" spans="16:16">
      <c r="P425" s="69"/>
    </row>
    <row r="426" spans="16:16">
      <c r="P426" s="69"/>
    </row>
    <row r="427" spans="16:16">
      <c r="P427" s="69"/>
    </row>
    <row r="428" spans="16:16">
      <c r="P428" s="69"/>
    </row>
    <row r="429" spans="16:16">
      <c r="P429" s="69"/>
    </row>
    <row r="430" spans="16:16">
      <c r="P430" s="69"/>
    </row>
    <row r="431" spans="16:16">
      <c r="P431" s="69"/>
    </row>
    <row r="432" spans="16:16">
      <c r="P432" s="69"/>
    </row>
    <row r="433" spans="16:16">
      <c r="P433" s="69"/>
    </row>
    <row r="434" spans="16:16">
      <c r="P434" s="69"/>
    </row>
    <row r="435" spans="16:16">
      <c r="P435" s="69"/>
    </row>
    <row r="436" spans="16:16">
      <c r="P436" s="69"/>
    </row>
    <row r="437" spans="16:16">
      <c r="P437" s="69"/>
    </row>
    <row r="438" spans="16:16">
      <c r="P438" s="69"/>
    </row>
    <row r="439" spans="16:16">
      <c r="P439" s="69"/>
    </row>
    <row r="440" spans="16:16">
      <c r="P440" s="69"/>
    </row>
    <row r="441" spans="16:16">
      <c r="P441" s="69"/>
    </row>
    <row r="442" spans="16:16">
      <c r="P442" s="69"/>
    </row>
    <row r="443" spans="16:16">
      <c r="P443" s="69"/>
    </row>
    <row r="444" spans="16:16">
      <c r="P444" s="69"/>
    </row>
    <row r="445" spans="16:16">
      <c r="P445" s="69"/>
    </row>
    <row r="446" spans="16:16">
      <c r="P446" s="69"/>
    </row>
    <row r="447" spans="16:16">
      <c r="P447" s="69"/>
    </row>
    <row r="448" spans="16:16">
      <c r="P448" s="69"/>
    </row>
    <row r="449" spans="16:16">
      <c r="P449" s="69"/>
    </row>
    <row r="450" spans="16:16">
      <c r="P450" s="69"/>
    </row>
    <row r="451" spans="16:16">
      <c r="P451" s="69"/>
    </row>
    <row r="452" spans="16:16">
      <c r="P452" s="69"/>
    </row>
    <row r="453" spans="16:16">
      <c r="P453" s="69"/>
    </row>
    <row r="454" spans="16:16">
      <c r="P454" s="69"/>
    </row>
    <row r="455" spans="16:16">
      <c r="P455" s="69"/>
    </row>
    <row r="456" spans="16:16">
      <c r="P456" s="69"/>
    </row>
    <row r="457" spans="16:16">
      <c r="P457" s="69"/>
    </row>
    <row r="458" spans="16:16">
      <c r="P458" s="69"/>
    </row>
    <row r="459" spans="16:16">
      <c r="P459" s="69"/>
    </row>
    <row r="460" spans="16:16">
      <c r="P460" s="69"/>
    </row>
    <row r="461" spans="16:16">
      <c r="P461" s="69"/>
    </row>
    <row r="462" spans="16:16">
      <c r="P462" s="69"/>
    </row>
    <row r="463" spans="16:16">
      <c r="P463" s="69"/>
    </row>
    <row r="464" spans="16:16">
      <c r="P464" s="69"/>
    </row>
    <row r="465" spans="16:16">
      <c r="P465" s="69"/>
    </row>
    <row r="466" spans="16:16">
      <c r="P466" s="69"/>
    </row>
    <row r="467" spans="16:16">
      <c r="P467" s="69"/>
    </row>
    <row r="468" spans="16:16">
      <c r="P468" s="69"/>
    </row>
    <row r="469" spans="16:16">
      <c r="P469" s="69"/>
    </row>
    <row r="470" spans="16:16">
      <c r="P470" s="69"/>
    </row>
    <row r="471" spans="16:16">
      <c r="P471" s="69"/>
    </row>
    <row r="472" spans="16:16">
      <c r="P472" s="69"/>
    </row>
    <row r="473" spans="16:16">
      <c r="P473" s="69"/>
    </row>
    <row r="474" spans="16:16">
      <c r="P474" s="69"/>
    </row>
    <row r="475" spans="16:16">
      <c r="P475" s="69"/>
    </row>
    <row r="476" spans="16:16">
      <c r="P476" s="69"/>
    </row>
    <row r="477" spans="16:16">
      <c r="P477" s="69"/>
    </row>
    <row r="478" spans="16:16">
      <c r="P478" s="69"/>
    </row>
    <row r="479" spans="16:16">
      <c r="P479" s="69"/>
    </row>
    <row r="480" spans="16:16">
      <c r="P480" s="69"/>
    </row>
    <row r="481" spans="16:16">
      <c r="P481" s="69"/>
    </row>
    <row r="482" spans="16:16">
      <c r="P482" s="69"/>
    </row>
    <row r="483" spans="16:16">
      <c r="P483" s="69"/>
    </row>
    <row r="484" spans="16:16">
      <c r="P484" s="69"/>
    </row>
    <row r="485" spans="16:16">
      <c r="P485" s="69"/>
    </row>
    <row r="486" spans="16:16">
      <c r="P486" s="69"/>
    </row>
    <row r="487" spans="16:16">
      <c r="P487" s="69"/>
    </row>
    <row r="488" spans="16:16">
      <c r="P488" s="69"/>
    </row>
    <row r="489" spans="16:16">
      <c r="P489" s="69"/>
    </row>
    <row r="490" spans="16:16">
      <c r="P490" s="69"/>
    </row>
    <row r="491" spans="16:16">
      <c r="P491" s="69"/>
    </row>
    <row r="492" spans="16:16">
      <c r="P492" s="69"/>
    </row>
    <row r="493" spans="16:16">
      <c r="P493" s="69"/>
    </row>
    <row r="494" spans="16:16">
      <c r="P494" s="69"/>
    </row>
    <row r="495" spans="16:16">
      <c r="P495" s="69"/>
    </row>
    <row r="496" spans="16:16">
      <c r="P496" s="69"/>
    </row>
    <row r="497" spans="16:16">
      <c r="P497" s="69"/>
    </row>
    <row r="498" spans="16:16">
      <c r="P498" s="69"/>
    </row>
    <row r="499" spans="16:16">
      <c r="P499" s="69"/>
    </row>
    <row r="500" spans="16:16">
      <c r="P500" s="69"/>
    </row>
    <row r="501" spans="16:16">
      <c r="P501" s="69"/>
    </row>
    <row r="502" spans="16:16">
      <c r="P502" s="69"/>
    </row>
    <row r="503" spans="16:16">
      <c r="P503" s="69"/>
    </row>
    <row r="504" spans="16:16">
      <c r="P504" s="69"/>
    </row>
    <row r="505" spans="16:16">
      <c r="P505" s="69"/>
    </row>
    <row r="506" spans="16:16">
      <c r="P506" s="69"/>
    </row>
    <row r="507" spans="16:16">
      <c r="P507" s="69"/>
    </row>
    <row r="508" spans="16:16">
      <c r="P508" s="69"/>
    </row>
    <row r="509" spans="16:16">
      <c r="P509" s="69"/>
    </row>
    <row r="510" spans="16:16">
      <c r="P510" s="69"/>
    </row>
    <row r="511" spans="16:16">
      <c r="P511" s="69"/>
    </row>
    <row r="512" spans="16:16">
      <c r="P512" s="69"/>
    </row>
    <row r="513" spans="16:16">
      <c r="P513" s="69"/>
    </row>
    <row r="514" spans="16:16">
      <c r="P514" s="69"/>
    </row>
    <row r="515" spans="16:16">
      <c r="P515" s="69"/>
    </row>
    <row r="516" spans="16:16">
      <c r="P516" s="69"/>
    </row>
    <row r="517" spans="16:16">
      <c r="P517" s="69"/>
    </row>
    <row r="518" spans="16:16">
      <c r="P518" s="69"/>
    </row>
    <row r="519" spans="16:16">
      <c r="P519" s="69"/>
    </row>
    <row r="520" spans="16:16">
      <c r="P520" s="69"/>
    </row>
    <row r="521" spans="16:16">
      <c r="P521" s="69"/>
    </row>
    <row r="522" spans="16:16">
      <c r="P522" s="69"/>
    </row>
    <row r="523" spans="16:16">
      <c r="P523" s="69"/>
    </row>
    <row r="524" spans="16:16">
      <c r="P524" s="69"/>
    </row>
    <row r="525" spans="16:16">
      <c r="P525" s="69"/>
    </row>
    <row r="526" spans="16:16">
      <c r="P526" s="69"/>
    </row>
    <row r="527" spans="16:16">
      <c r="P527" s="69"/>
    </row>
    <row r="528" spans="16:16">
      <c r="P528" s="69"/>
    </row>
    <row r="529" spans="16:16">
      <c r="P529" s="69"/>
    </row>
    <row r="530" spans="16:16">
      <c r="P530" s="69"/>
    </row>
    <row r="531" spans="16:16">
      <c r="P531" s="69"/>
    </row>
    <row r="532" spans="16:16">
      <c r="P532" s="69"/>
    </row>
    <row r="533" spans="16:16">
      <c r="P533" s="69"/>
    </row>
    <row r="534" spans="16:16">
      <c r="P534" s="69"/>
    </row>
    <row r="535" spans="16:16">
      <c r="P535" s="69"/>
    </row>
    <row r="536" spans="16:16">
      <c r="P536" s="69"/>
    </row>
    <row r="537" spans="16:16">
      <c r="P537" s="69"/>
    </row>
    <row r="538" spans="16:16">
      <c r="P538" s="69"/>
    </row>
    <row r="539" spans="16:16">
      <c r="P539" s="69"/>
    </row>
    <row r="540" spans="16:16">
      <c r="P540" s="69"/>
    </row>
    <row r="541" spans="16:16">
      <c r="P541" s="69"/>
    </row>
    <row r="542" spans="16:16">
      <c r="P542" s="69"/>
    </row>
    <row r="543" spans="16:16">
      <c r="P543" s="69"/>
    </row>
    <row r="544" spans="16:16">
      <c r="P544" s="69"/>
    </row>
    <row r="545" spans="16:16">
      <c r="P545" s="69"/>
    </row>
    <row r="546" spans="16:16">
      <c r="P546" s="69"/>
    </row>
    <row r="547" spans="16:16">
      <c r="P547" s="69"/>
    </row>
    <row r="548" spans="16:16">
      <c r="P548" s="69"/>
    </row>
    <row r="549" spans="16:16">
      <c r="P549" s="69"/>
    </row>
    <row r="550" spans="16:16">
      <c r="P550" s="69"/>
    </row>
    <row r="551" spans="16:16">
      <c r="P551" s="69"/>
    </row>
    <row r="552" spans="16:16">
      <c r="P552" s="69"/>
    </row>
    <row r="553" spans="16:16">
      <c r="P553" s="69"/>
    </row>
    <row r="554" spans="16:16">
      <c r="P554" s="69"/>
    </row>
    <row r="555" spans="16:16">
      <c r="P555" s="69"/>
    </row>
    <row r="556" spans="16:16">
      <c r="P556" s="69"/>
    </row>
    <row r="557" spans="16:16">
      <c r="P557" s="69"/>
    </row>
    <row r="558" spans="16:16">
      <c r="P558" s="69"/>
    </row>
    <row r="559" spans="16:16">
      <c r="P559" s="69"/>
    </row>
    <row r="560" spans="16:16">
      <c r="P560" s="69"/>
    </row>
    <row r="561" spans="16:16">
      <c r="P561" s="69"/>
    </row>
    <row r="562" spans="16:16">
      <c r="P562" s="69"/>
    </row>
    <row r="563" spans="16:16">
      <c r="P563" s="69"/>
    </row>
    <row r="564" spans="16:16">
      <c r="P564" s="69"/>
    </row>
    <row r="565" spans="16:16">
      <c r="P565" s="69"/>
    </row>
    <row r="566" spans="16:16">
      <c r="P566" s="69"/>
    </row>
    <row r="567" spans="16:16">
      <c r="P567" s="69"/>
    </row>
    <row r="568" spans="16:16">
      <c r="P568" s="69"/>
    </row>
    <row r="569" spans="16:16">
      <c r="P569" s="69"/>
    </row>
    <row r="570" spans="16:16">
      <c r="P570" s="69"/>
    </row>
    <row r="571" spans="16:16">
      <c r="P571" s="69"/>
    </row>
    <row r="572" spans="16:16">
      <c r="P572" s="69"/>
    </row>
    <row r="573" spans="16:16">
      <c r="P573" s="69"/>
    </row>
    <row r="574" spans="16:16">
      <c r="P574" s="69"/>
    </row>
    <row r="575" spans="16:16">
      <c r="P575" s="69"/>
    </row>
    <row r="576" spans="16:16">
      <c r="P576" s="69"/>
    </row>
    <row r="577" spans="16:16">
      <c r="P577" s="69"/>
    </row>
    <row r="578" spans="16:16">
      <c r="P578" s="69"/>
    </row>
    <row r="579" spans="16:16">
      <c r="P579" s="69"/>
    </row>
    <row r="580" spans="16:16">
      <c r="P580" s="69"/>
    </row>
    <row r="581" spans="16:16">
      <c r="P581" s="69"/>
    </row>
    <row r="582" spans="16:16">
      <c r="P582" s="69"/>
    </row>
    <row r="583" spans="16:16">
      <c r="P583" s="69"/>
    </row>
    <row r="584" spans="16:16">
      <c r="P584" s="69"/>
    </row>
    <row r="585" spans="16:16">
      <c r="P585" s="69"/>
    </row>
    <row r="586" spans="16:16">
      <c r="P586" s="69"/>
    </row>
    <row r="587" spans="16:16">
      <c r="P587" s="69"/>
    </row>
    <row r="588" spans="16:16">
      <c r="P588" s="69"/>
    </row>
    <row r="589" spans="16:16">
      <c r="P589" s="69"/>
    </row>
    <row r="590" spans="16:16">
      <c r="P590" s="69"/>
    </row>
    <row r="591" spans="16:16">
      <c r="P591" s="69"/>
    </row>
    <row r="592" spans="16:16">
      <c r="P592" s="69"/>
    </row>
    <row r="593" spans="16:16">
      <c r="P593" s="69"/>
    </row>
    <row r="594" spans="16:16">
      <c r="P594" s="69"/>
    </row>
    <row r="595" spans="16:16">
      <c r="P595" s="69"/>
    </row>
    <row r="596" spans="16:16">
      <c r="P596" s="69"/>
    </row>
    <row r="597" spans="16:16">
      <c r="P597" s="69"/>
    </row>
    <row r="598" spans="16:16">
      <c r="P598" s="69"/>
    </row>
    <row r="599" spans="16:16">
      <c r="P599" s="69"/>
    </row>
    <row r="600" spans="16:16">
      <c r="P600" s="69"/>
    </row>
    <row r="601" spans="16:16">
      <c r="P601" s="69"/>
    </row>
    <row r="602" spans="16:16">
      <c r="P602" s="69"/>
    </row>
    <row r="603" spans="16:16">
      <c r="P603" s="69"/>
    </row>
    <row r="604" spans="16:16">
      <c r="P604" s="69"/>
    </row>
    <row r="605" spans="16:16">
      <c r="P605" s="69"/>
    </row>
    <row r="606" spans="16:16">
      <c r="P606" s="69"/>
    </row>
    <row r="607" spans="16:16">
      <c r="P607" s="69"/>
    </row>
    <row r="608" spans="16:16">
      <c r="P608" s="69"/>
    </row>
    <row r="609" spans="16:16">
      <c r="P609" s="69"/>
    </row>
    <row r="610" spans="16:16">
      <c r="P610" s="69"/>
    </row>
    <row r="611" spans="16:16">
      <c r="P611" s="69"/>
    </row>
    <row r="612" spans="16:16">
      <c r="P612" s="69"/>
    </row>
    <row r="613" spans="16:16">
      <c r="P613" s="69"/>
    </row>
    <row r="614" spans="16:16">
      <c r="P614" s="69"/>
    </row>
    <row r="615" spans="16:16">
      <c r="P615" s="69"/>
    </row>
    <row r="616" spans="16:16">
      <c r="P616" s="69"/>
    </row>
    <row r="617" spans="16:16">
      <c r="P617" s="69"/>
    </row>
    <row r="618" spans="16:16">
      <c r="P618" s="69"/>
    </row>
    <row r="619" spans="16:16">
      <c r="P619" s="69"/>
    </row>
    <row r="620" spans="16:16">
      <c r="P620" s="69"/>
    </row>
    <row r="621" spans="16:16">
      <c r="P621" s="69"/>
    </row>
    <row r="622" spans="16:16">
      <c r="P622" s="69"/>
    </row>
    <row r="623" spans="16:16">
      <c r="P623" s="69"/>
    </row>
    <row r="624" spans="16:16">
      <c r="P624" s="69"/>
    </row>
    <row r="625" spans="16:16">
      <c r="P625" s="69"/>
    </row>
    <row r="626" spans="16:16">
      <c r="P626" s="69"/>
    </row>
    <row r="627" spans="16:16">
      <c r="P627" s="69"/>
    </row>
    <row r="628" spans="16:16">
      <c r="P628" s="69"/>
    </row>
    <row r="629" spans="16:16">
      <c r="P629" s="69"/>
    </row>
    <row r="630" spans="16:16">
      <c r="P630" s="69"/>
    </row>
    <row r="631" spans="16:16">
      <c r="P631" s="69"/>
    </row>
    <row r="632" spans="16:16">
      <c r="P632" s="69"/>
    </row>
    <row r="633" spans="16:16">
      <c r="P633" s="69"/>
    </row>
    <row r="634" spans="16:16">
      <c r="P634" s="69"/>
    </row>
    <row r="635" spans="16:16">
      <c r="P635" s="69"/>
    </row>
    <row r="636" spans="16:16">
      <c r="P636" s="69"/>
    </row>
    <row r="637" spans="16:16">
      <c r="P637" s="69"/>
    </row>
    <row r="638" spans="16:16">
      <c r="P638" s="69"/>
    </row>
    <row r="639" spans="16:16">
      <c r="P639" s="69"/>
    </row>
    <row r="640" spans="16:16">
      <c r="P640" s="69"/>
    </row>
    <row r="641" spans="16:16">
      <c r="P641" s="69"/>
    </row>
    <row r="642" spans="16:16">
      <c r="P642" s="69"/>
    </row>
    <row r="643" spans="16:16">
      <c r="P643" s="69"/>
    </row>
    <row r="644" spans="16:16">
      <c r="P644" s="69"/>
    </row>
    <row r="645" spans="16:16">
      <c r="P645" s="69"/>
    </row>
    <row r="646" spans="16:16">
      <c r="P646" s="69"/>
    </row>
    <row r="647" spans="16:16">
      <c r="P647" s="69"/>
    </row>
    <row r="648" spans="16:16">
      <c r="P648" s="69"/>
    </row>
    <row r="649" spans="16:16">
      <c r="P649" s="69"/>
    </row>
    <row r="650" spans="16:16">
      <c r="P650" s="69"/>
    </row>
    <row r="651" spans="16:16">
      <c r="P651" s="69"/>
    </row>
    <row r="652" spans="16:16">
      <c r="P652" s="69"/>
    </row>
    <row r="653" spans="16:16">
      <c r="P653" s="69"/>
    </row>
    <row r="654" spans="16:16">
      <c r="P654" s="69"/>
    </row>
    <row r="655" spans="16:16">
      <c r="P655" s="69"/>
    </row>
    <row r="656" spans="16:16">
      <c r="P656" s="69"/>
    </row>
    <row r="657" spans="16:16">
      <c r="P657" s="69"/>
    </row>
    <row r="658" spans="16:16">
      <c r="P658" s="69"/>
    </row>
    <row r="659" spans="16:16">
      <c r="P659" s="69"/>
    </row>
    <row r="660" spans="16:16">
      <c r="P660" s="69"/>
    </row>
    <row r="661" spans="16:16">
      <c r="P661" s="69"/>
    </row>
    <row r="662" spans="16:16">
      <c r="P662" s="69"/>
    </row>
    <row r="663" spans="16:16">
      <c r="P663" s="69"/>
    </row>
    <row r="664" spans="16:16">
      <c r="P664" s="69"/>
    </row>
    <row r="665" spans="16:16">
      <c r="P665" s="69"/>
    </row>
    <row r="666" spans="16:16">
      <c r="P666" s="69"/>
    </row>
    <row r="667" spans="16:16">
      <c r="P667" s="69"/>
    </row>
    <row r="668" spans="16:16">
      <c r="P668" s="69"/>
    </row>
    <row r="669" spans="16:16">
      <c r="P669" s="69"/>
    </row>
    <row r="670" spans="16:16">
      <c r="P670" s="69"/>
    </row>
    <row r="671" spans="16:16">
      <c r="P671" s="69"/>
    </row>
    <row r="672" spans="16:16">
      <c r="P672" s="69"/>
    </row>
    <row r="673" spans="16:16">
      <c r="P673" s="69"/>
    </row>
    <row r="674" spans="16:16">
      <c r="P674" s="69"/>
    </row>
    <row r="675" spans="16:16">
      <c r="P675" s="69"/>
    </row>
    <row r="676" spans="16:16">
      <c r="P676" s="69"/>
    </row>
    <row r="677" spans="16:16">
      <c r="P677" s="69"/>
    </row>
    <row r="678" spans="16:16">
      <c r="P678" s="69"/>
    </row>
    <row r="679" spans="16:16">
      <c r="P679" s="69"/>
    </row>
    <row r="680" spans="16:16">
      <c r="P680" s="69"/>
    </row>
    <row r="681" spans="16:16">
      <c r="P681" s="69"/>
    </row>
    <row r="682" spans="16:16">
      <c r="P682" s="69"/>
    </row>
    <row r="683" spans="16:16">
      <c r="P683" s="69"/>
    </row>
    <row r="684" spans="16:16">
      <c r="P684" s="69"/>
    </row>
    <row r="685" spans="16:16">
      <c r="P685" s="69"/>
    </row>
    <row r="686" spans="16:16">
      <c r="P686" s="69"/>
    </row>
    <row r="687" spans="16:16">
      <c r="P687" s="69"/>
    </row>
    <row r="688" spans="16:16">
      <c r="P688" s="69"/>
    </row>
    <row r="689" spans="16:16">
      <c r="P689" s="69"/>
    </row>
    <row r="690" spans="16:16">
      <c r="P690" s="69"/>
    </row>
    <row r="691" spans="16:16">
      <c r="P691" s="69"/>
    </row>
    <row r="692" spans="16:16">
      <c r="P692" s="69"/>
    </row>
    <row r="693" spans="16:16">
      <c r="P693" s="69"/>
    </row>
    <row r="694" spans="16:16">
      <c r="P694" s="69"/>
    </row>
    <row r="695" spans="16:16">
      <c r="P695" s="69"/>
    </row>
    <row r="696" spans="16:16">
      <c r="P696" s="69"/>
    </row>
    <row r="697" spans="16:16">
      <c r="P697" s="69"/>
    </row>
    <row r="698" spans="16:16">
      <c r="P698" s="69"/>
    </row>
    <row r="699" spans="16:16">
      <c r="P699" s="69"/>
    </row>
    <row r="700" spans="16:16">
      <c r="P700" s="69"/>
    </row>
    <row r="701" spans="16:16">
      <c r="P701" s="69"/>
    </row>
    <row r="702" spans="16:16">
      <c r="P702" s="69"/>
    </row>
    <row r="703" spans="16:16">
      <c r="P703" s="69"/>
    </row>
    <row r="704" spans="16:16">
      <c r="P704" s="69"/>
    </row>
    <row r="705" spans="16:16">
      <c r="P705" s="69"/>
    </row>
    <row r="706" spans="16:16">
      <c r="P706" s="69"/>
    </row>
    <row r="707" spans="16:16">
      <c r="P707" s="69"/>
    </row>
    <row r="708" spans="16:16">
      <c r="P708" s="69"/>
    </row>
    <row r="709" spans="16:16">
      <c r="P709" s="69"/>
    </row>
    <row r="710" spans="16:16">
      <c r="P710" s="69"/>
    </row>
    <row r="711" spans="16:16">
      <c r="P711" s="69"/>
    </row>
    <row r="712" spans="16:16">
      <c r="P712" s="69"/>
    </row>
    <row r="713" spans="16:16">
      <c r="P713" s="69"/>
    </row>
    <row r="714" spans="16:16">
      <c r="P714" s="69"/>
    </row>
    <row r="715" spans="16:16">
      <c r="P715" s="69"/>
    </row>
    <row r="716" spans="16:16">
      <c r="P716" s="69"/>
    </row>
    <row r="717" spans="16:16">
      <c r="P717" s="69"/>
    </row>
    <row r="718" spans="16:16">
      <c r="P718" s="69"/>
    </row>
    <row r="719" spans="16:16">
      <c r="P719" s="69"/>
    </row>
    <row r="720" spans="16:16">
      <c r="P720" s="69"/>
    </row>
    <row r="721" spans="16:16">
      <c r="P721" s="69"/>
    </row>
    <row r="722" spans="16:16">
      <c r="P722" s="69"/>
    </row>
    <row r="723" spans="16:16">
      <c r="P723" s="69"/>
    </row>
    <row r="724" spans="16:16">
      <c r="P724" s="69"/>
    </row>
    <row r="725" spans="16:16">
      <c r="P725" s="69"/>
    </row>
    <row r="726" spans="16:16">
      <c r="P726" s="69"/>
    </row>
    <row r="727" spans="16:16">
      <c r="P727" s="69"/>
    </row>
    <row r="728" spans="16:16">
      <c r="P728" s="69"/>
    </row>
    <row r="729" spans="16:16">
      <c r="P729" s="69"/>
    </row>
    <row r="730" spans="16:16">
      <c r="P730" s="69"/>
    </row>
    <row r="731" spans="16:16">
      <c r="P731" s="69"/>
    </row>
    <row r="732" spans="16:16">
      <c r="P732" s="69"/>
    </row>
    <row r="733" spans="16:16">
      <c r="P733" s="69"/>
    </row>
    <row r="734" spans="16:16">
      <c r="P734" s="69"/>
    </row>
    <row r="735" spans="16:16">
      <c r="P735" s="69"/>
    </row>
    <row r="736" spans="16:16">
      <c r="P736" s="69"/>
    </row>
    <row r="737" spans="16:16">
      <c r="P737" s="69"/>
    </row>
    <row r="738" spans="16:16">
      <c r="P738" s="69"/>
    </row>
    <row r="739" spans="16:16">
      <c r="P739" s="69"/>
    </row>
    <row r="740" spans="16:16">
      <c r="P740" s="69"/>
    </row>
    <row r="741" spans="16:16">
      <c r="P741" s="69"/>
    </row>
    <row r="742" spans="16:16">
      <c r="P742" s="69"/>
    </row>
    <row r="743" spans="16:16">
      <c r="P743" s="69"/>
    </row>
    <row r="744" spans="16:16">
      <c r="P744" s="69"/>
    </row>
    <row r="745" spans="16:16">
      <c r="P745" s="69"/>
    </row>
    <row r="746" spans="16:16">
      <c r="P746" s="69"/>
    </row>
    <row r="747" spans="16:16">
      <c r="P747" s="69"/>
    </row>
    <row r="748" spans="16:16">
      <c r="P748" s="69"/>
    </row>
    <row r="749" spans="16:16">
      <c r="P749" s="69"/>
    </row>
    <row r="750" spans="16:16">
      <c r="P750" s="69"/>
    </row>
    <row r="751" spans="16:16">
      <c r="P751" s="69"/>
    </row>
    <row r="752" spans="16:16">
      <c r="P752" s="69"/>
    </row>
    <row r="753" spans="16:16">
      <c r="P753" s="69"/>
    </row>
    <row r="754" spans="16:16">
      <c r="P754" s="69"/>
    </row>
    <row r="755" spans="16:16">
      <c r="P755" s="69"/>
    </row>
    <row r="756" spans="16:16">
      <c r="P756" s="69"/>
    </row>
    <row r="757" spans="16:16">
      <c r="P757" s="69"/>
    </row>
    <row r="758" spans="16:16">
      <c r="P758" s="69"/>
    </row>
    <row r="759" spans="16:16">
      <c r="P759" s="69"/>
    </row>
    <row r="760" spans="16:16">
      <c r="P760" s="69"/>
    </row>
    <row r="761" spans="16:16">
      <c r="P761" s="69"/>
    </row>
    <row r="762" spans="16:16">
      <c r="P762" s="69"/>
    </row>
    <row r="763" spans="16:16">
      <c r="P763" s="69"/>
    </row>
    <row r="764" spans="16:16">
      <c r="P764" s="69"/>
    </row>
    <row r="765" spans="16:16">
      <c r="P765" s="69"/>
    </row>
    <row r="766" spans="16:16">
      <c r="P766" s="69"/>
    </row>
    <row r="767" spans="16:16">
      <c r="P767" s="69"/>
    </row>
    <row r="768" spans="16:16">
      <c r="P768" s="69"/>
    </row>
    <row r="769" spans="16:16">
      <c r="P769" s="69"/>
    </row>
    <row r="770" spans="16:16">
      <c r="P770" s="69"/>
    </row>
    <row r="771" spans="16:16">
      <c r="P771" s="69"/>
    </row>
    <row r="772" spans="16:16">
      <c r="P772" s="69"/>
    </row>
    <row r="773" spans="16:16">
      <c r="P773" s="69"/>
    </row>
    <row r="774" spans="16:16">
      <c r="P774" s="69"/>
    </row>
    <row r="775" spans="16:16">
      <c r="P775" s="69"/>
    </row>
    <row r="776" spans="16:16">
      <c r="P776" s="69"/>
    </row>
  </sheetData>
  <autoFilter ref="A8:O350" xr:uid="{5B7BD8D8-6618-4F15-ADA8-532F98CB5DF6}"/>
  <mergeCells count="19">
    <mergeCell ref="L1:M1"/>
    <mergeCell ref="L2:M2"/>
    <mergeCell ref="A1:J5"/>
    <mergeCell ref="A6:C6"/>
    <mergeCell ref="L6:L7"/>
    <mergeCell ref="M6:M7"/>
    <mergeCell ref="D6:D7"/>
    <mergeCell ref="E6:E7"/>
    <mergeCell ref="F6:F7"/>
    <mergeCell ref="G6:H6"/>
    <mergeCell ref="I6:J6"/>
    <mergeCell ref="K6:K7"/>
    <mergeCell ref="P6:P7"/>
    <mergeCell ref="N2:O5"/>
    <mergeCell ref="L3:M3"/>
    <mergeCell ref="L4:M4"/>
    <mergeCell ref="L5:M5"/>
    <mergeCell ref="O6:O7"/>
    <mergeCell ref="N6:N7"/>
  </mergeCells>
  <phoneticPr fontId="9" type="noConversion"/>
  <conditionalFormatting sqref="K350:K1048576">
    <cfRule type="cellIs" dxfId="37" priority="1" operator="equal">
      <formula>"B"</formula>
    </cfRule>
    <cfRule type="cellIs" dxfId="36" priority="2" operator="equal">
      <formula>"D"</formula>
    </cfRule>
    <cfRule type="cellIs" dxfId="35" priority="3" operator="equal">
      <formula>"UR"</formula>
    </cfRule>
    <cfRule type="cellIs" dxfId="34" priority="4" operator="equal">
      <formula>"CC"</formula>
    </cfRule>
    <cfRule type="cellIs" dxfId="33" priority="5" operator="equal">
      <formula>"CC"</formula>
    </cfRule>
    <cfRule type="cellIs" dxfId="32" priority="6" operator="equal">
      <formula>"C"</formula>
    </cfRule>
    <cfRule type="cellIs" dxfId="31" priority="7" operator="equal">
      <formula>"B"</formula>
    </cfRule>
    <cfRule type="cellIs" dxfId="30" priority="8" operator="equal">
      <formula>"A"</formula>
    </cfRule>
  </conditionalFormatting>
  <conditionalFormatting sqref="K6:P6">
    <cfRule type="cellIs" dxfId="29" priority="29" operator="equal">
      <formula>"B"</formula>
    </cfRule>
  </conditionalFormatting>
  <hyperlinks>
    <hyperlink ref="O9" r:id="rId1" display="Project Name/01- Inspection Request - IR/STR/WIR-SURV-001-0.PDF" xr:uid="{25F2FAF1-33B2-4D67-B8FA-E6BEA5BEA0C8}"/>
    <hyperlink ref="O10" r:id="rId2" display="Project Name/01- Inspection Request - IR/STR/WIR-SURV-002-0.PDF" xr:uid="{713B31AE-740B-4B30-9DE3-76426EA532A8}"/>
    <hyperlink ref="O11" r:id="rId3" display="Project Name/01- Inspection Request - IR/STR/WIR-SURV-003-0.PDF" xr:uid="{E29DD095-CEFC-4DDD-8F92-5577C7EE7809}"/>
    <hyperlink ref="O12" r:id="rId4" display="Project Name/01- Inspection Request - IR/STR/WIR-SURV-004-0.PDF" xr:uid="{97E01A90-3550-4855-B0E1-9151323696F2}"/>
    <hyperlink ref="O13" r:id="rId5" display="Project Name/01- Inspection Request - IR/STR/WIR-SURV-005-0.PDF" xr:uid="{90925646-581E-412D-A342-B06DC68C8ABD}"/>
    <hyperlink ref="O14" r:id="rId6" display="Project Name/01- Inspection Request - IR/STR/WIR-SURV-006-0.PDF" xr:uid="{2E23509E-AFE0-4AD9-8307-F7A5D78FE142}"/>
    <hyperlink ref="O15" r:id="rId7" display="Project Name/01- Inspection Request - IR/STR/WIR-SURV-007-0.PDF" xr:uid="{0A2D4727-EAF2-4066-B582-CF616DF2711A}"/>
    <hyperlink ref="O16" r:id="rId8" display="Project Name/01- Inspection Request - IR/STR/WIR-SURV-008-0.PDF" xr:uid="{364E5F19-2D76-4310-A020-AF8E2F9D4A37}"/>
    <hyperlink ref="O17" r:id="rId9" display="Project Name/01- Inspection Request - IR/STR/WIR-SURV-009-0.PDF" xr:uid="{CF88F7DD-F70E-420C-99AD-28E7D35D1578}"/>
    <hyperlink ref="O18" r:id="rId10" display="Project Name/01- Inspection Request - IR/STR/WIR-SURV-010-0.PDF" xr:uid="{D0343D5D-3ACC-4DDB-ABA0-8EF20BA5A538}"/>
    <hyperlink ref="O19" r:id="rId11" display="Project Name/01- Inspection Request - IR/STR/WIR-SURV-011-0.PDF" xr:uid="{62DFD01D-B567-4A93-B855-30366EA2BABA}"/>
    <hyperlink ref="O20" r:id="rId12" display="Project Name/01- Inspection Request - IR/STR/WIR-SURV-012-0.PDF" xr:uid="{57C4B40F-BE8C-4EA0-A923-F68ADC918C18}"/>
    <hyperlink ref="O21" r:id="rId13" display="Project Name/01- Inspection Request - IR/STR/WIR-SURV-013-0.PDF" xr:uid="{337FCDD5-4C15-4508-B64F-0356D0BD0092}"/>
    <hyperlink ref="O22" r:id="rId14" display="Project Name/01- Inspection Request - IR/STR/WIR-SURV-014-0.PDF" xr:uid="{5F5D26D0-5F24-42BB-8F1C-130198F9AADA}"/>
    <hyperlink ref="O23" r:id="rId15" display="Project Name/01- Inspection Request - IR/STR/WIR-SURV-015-0.PDF" xr:uid="{0883272E-971C-41CB-8D5F-C5F769705ACD}"/>
    <hyperlink ref="O24" r:id="rId16" display="Project Name/01- Inspection Request - IR/STR/WIR-SURV-016-0.PDF" xr:uid="{20540EB4-8671-4875-B81F-D7CD8E84F6EA}"/>
    <hyperlink ref="O25" r:id="rId17" display="Project Name/01- Inspection Request - IR/STR/WIR-SURV-017-0.PDF" xr:uid="{91D77996-63D8-4D5D-A938-AA6F9E2559CF}"/>
    <hyperlink ref="O26" r:id="rId18" display="Project Name/01- Inspection Request - IR/STR/WIR-SURV-018-0.PDF" xr:uid="{11121EA9-734A-4B12-BD39-C58D96DBBDA2}"/>
    <hyperlink ref="O27" r:id="rId19" display="Project Name/01- Inspection Request - IR/STR/WIR-SURV-019-0.PDF" xr:uid="{987087FD-6663-452D-9023-A8634D2382F4}"/>
    <hyperlink ref="O28" r:id="rId20" display="Project Name/01- Inspection Request - IR/STR/WIR-SURV-020-0.PDF" xr:uid="{58FDAC47-6297-42D0-95B1-FCFC48D2D856}"/>
    <hyperlink ref="O29" r:id="rId21" display="Project Name/01- Inspection Request - IR/STR/WIR-SURV-021-0.PDF" xr:uid="{E0AD83E8-2BC6-4D52-AA39-F1436D606E3B}"/>
    <hyperlink ref="O30" r:id="rId22" display="Project Name/01- Inspection Request - IR/STR/WIR-SURV-022-0.PDF" xr:uid="{2FE8997B-5D5E-49BA-98A5-A0E4468C1B1C}"/>
    <hyperlink ref="O31" r:id="rId23" display="Project Name/01- Inspection Request - IR/STR/WIR-SURV-023-0.PDF" xr:uid="{CCD826EF-7AD7-4080-9967-4C5E4A560215}"/>
    <hyperlink ref="O32" r:id="rId24" display="Project Name/01- Inspection Request - IR/STR/WIR-SURV-024-0.PDF" xr:uid="{AB960417-6C77-4008-9853-8E5BAEC7F2C1}"/>
    <hyperlink ref="O33" r:id="rId25" display="Project Name/01- Inspection Request - IR/STR/WIR-SURV-025-0.PDF" xr:uid="{184318DB-FB95-4F0C-966D-91E1980EF64E}"/>
    <hyperlink ref="O34" r:id="rId26" display="Project Name/01- Inspection Request - IR/STR/WIR-SURV-026-0.PDF" xr:uid="{C31E053E-AA42-4E83-96FC-18C4975FC969}"/>
    <hyperlink ref="O35" r:id="rId27" display="Project Name/01- Inspection Request - IR/STR/WIR-SURV-027-0.PDF" xr:uid="{D021BF8C-349A-4F06-922F-28CC939C6A21}"/>
    <hyperlink ref="O36" r:id="rId28" display="Project Name/01- Inspection Request - IR/STR/WIR-SURV-028-0.PDF" xr:uid="{FD697758-785B-4B96-9C7E-23D3C8C919D5}"/>
    <hyperlink ref="O37" r:id="rId29" display="Project Name/01- Inspection Request - IR/STR/WIR-SURV-029-0.PDF" xr:uid="{BEFD69F7-CD56-4CE7-8EC2-840731321A5E}"/>
    <hyperlink ref="O38" r:id="rId30" display="Project Name/01- Inspection Request - IR/STR/WIR-SURV-030-0.PDF" xr:uid="{FB8D2BBD-CA73-4590-917E-3505F75EAC16}"/>
    <hyperlink ref="O39" r:id="rId31" display="Project Name/01- Inspection Request - IR/STR/WIR-SURV-031-0.PDF" xr:uid="{542F3D93-9112-46D4-ACFB-63BFB83D79EE}"/>
    <hyperlink ref="O40" r:id="rId32" display="Project Name/01- Inspection Request - IR/STR/WIR-SURV-032-0.PDF" xr:uid="{DDE19CCA-233D-4430-BD36-D64053F4FB64}"/>
    <hyperlink ref="O41" r:id="rId33" display="Project Name/01- Inspection Request - IR/STR/WIR-SURV-033-0.PDF" xr:uid="{178A39CF-F0F2-4DD2-832F-4BA8D9566E40}"/>
    <hyperlink ref="O42" r:id="rId34" display="Project Name/01- Inspection Request - IR/STR/WIR-SURV-034-0.PDF" xr:uid="{428228B4-B955-4A13-B5E5-B5C92CC9270E}"/>
    <hyperlink ref="O43" r:id="rId35" display="Project Name/01- Inspection Request - IR/STR/WIR-SURV-035-0.PDF" xr:uid="{AC692689-71F9-4061-9AEA-39D102BE3003}"/>
    <hyperlink ref="O44" r:id="rId36" display="Project Name/01- Inspection Request - IR/STR/WIR-SURV-036-0.PDF" xr:uid="{53C9D797-2DA0-481B-A005-E2528E68771E}"/>
    <hyperlink ref="O45" r:id="rId37" display="Project Name/01- Inspection Request - IR/STR/WIR-SURV-037-0.PDF" xr:uid="{92CE8A9C-1642-4517-A724-4F1A9F68E05A}"/>
    <hyperlink ref="O46" r:id="rId38" display="Project Name/01- Inspection Request - IR/STR/WIR-SURV-038-0.PDF" xr:uid="{F2D9BD04-9DC0-4A0F-A7D8-EE785AE72619}"/>
    <hyperlink ref="O47" r:id="rId39" display="Project Name/01- Inspection Request - IR/STR/WIR-SURV-039-0.PDF" xr:uid="{E4042E4D-1806-477F-A51B-0D5F02EEF8C9}"/>
    <hyperlink ref="O48" r:id="rId40" display="Project Name/01- Inspection Request - IR/STR/WIR-SURV-040-0.PDF" xr:uid="{3F020265-8359-4349-A165-7F2D68B28227}"/>
    <hyperlink ref="O49" r:id="rId41" display="Project Name/01- Inspection Request - IR/STR/WIR-SURV-041-0.PDF" xr:uid="{DC7021FB-9762-4F8D-BAC5-996995CFC3FC}"/>
    <hyperlink ref="O50" r:id="rId42" display="Project Name/01- Inspection Request - IR/STR/WIR-SURV-042-0.PDF" xr:uid="{9D0635B0-B4A6-436E-B1A6-94051651E6D3}"/>
    <hyperlink ref="O51" r:id="rId43" display="Project Name/01- Inspection Request - IR/STR/WIR-SURV-043-0.PDF" xr:uid="{79AF9593-2908-45B2-9869-27692CB260A9}"/>
    <hyperlink ref="O52" r:id="rId44" display="Project Name/01- Inspection Request - IR/STR/WIR-SURV-044-0.PDF" xr:uid="{1715218B-BCA3-478B-A578-6297E477D2A1}"/>
    <hyperlink ref="O53" r:id="rId45" display="Project Name/01- Inspection Request - IR/STR/WIR-SURV-045-0.PDF" xr:uid="{7B56FD68-F351-4EA0-BAA5-B5CF74818DCB}"/>
    <hyperlink ref="O54" r:id="rId46" display="Project Name/01- Inspection Request - IR/STR/WIR-SURV-046-0.PDF" xr:uid="{78EC930E-1593-439F-8B78-388A98CA086E}"/>
    <hyperlink ref="O55" r:id="rId47" display="Project Name/01- Inspection Request - IR/STR/WIR-SURV-047-0.PDF" xr:uid="{2333D661-247A-4499-9283-95C615FCD53D}"/>
    <hyperlink ref="O56" r:id="rId48" display="Project Name/01- Inspection Request - IR/STR/WIR-SURV-048-0.PDF" xr:uid="{83537BB2-F387-4088-9A30-F16D72674C40}"/>
    <hyperlink ref="O57" r:id="rId49" display="Project Name/01- Inspection Request - IR/STR/WIR-SURV-049-0.PDF" xr:uid="{8D0B1E1B-CA95-4CE5-B026-2194DE97A73D}"/>
    <hyperlink ref="O58" r:id="rId50" display="Project Name/01- Inspection Request - IR/STR/WIR-SURV-050-0.PDF" xr:uid="{59BDAD9D-561E-42E2-8FC7-3FC64CD78B84}"/>
    <hyperlink ref="O59" r:id="rId51" display="Project Name/01- Inspection Request - IR/STR/WIR-SURV-051-0.PDF" xr:uid="{8376F294-6198-4F26-BC9F-6D916021FF16}"/>
    <hyperlink ref="O60" r:id="rId52" display="Project Name/01- Inspection Request - IR/STR/WIR-SURV-052-0.PDF" xr:uid="{FC2DC943-6036-4504-BA2B-58632F24DD0A}"/>
    <hyperlink ref="O61" r:id="rId53" display="Project Name/01- Inspection Request - IR/STR/WIR-SURV-053-0.PDF" xr:uid="{D1D6C10A-8FED-4D62-BF1D-5EAC3BABDE9A}"/>
    <hyperlink ref="O62" r:id="rId54" display="Project Name/01- Inspection Request - IR/STR/WIR-SURV-054-0.PDF" xr:uid="{D1A08DAF-5846-47DA-B15D-284157D0E590}"/>
    <hyperlink ref="O63" r:id="rId55" display="Project Name/01- Inspection Request - IR/STR/WIR-SURV-055-0.PDF" xr:uid="{DEFE08B3-F203-48E7-B0F1-A735FA88985C}"/>
    <hyperlink ref="O64" r:id="rId56" display="Project Name/01- Inspection Request - IR/STR/WIR-SURV-056-0.PDF" xr:uid="{0D5BC7B3-D99F-4BB3-BB7C-7AD934D2ECA2}"/>
    <hyperlink ref="O65" r:id="rId57" display="Project Name/01- Inspection Request - IR/STR/WIR-SURV-057-0.PDF" xr:uid="{3DB1D100-B335-4FCC-A48E-5EAD375D7238}"/>
    <hyperlink ref="O66" r:id="rId58" display="Project Name/01- Inspection Request - IR/STR/WIR-SURV-058-0.PDF" xr:uid="{EA9EB230-F8DE-431E-91AA-93DA390E6BB7}"/>
    <hyperlink ref="O67" r:id="rId59" display="Project Name/01- Inspection Request - IR/STR/WIR-SURV-059-0.PDF" xr:uid="{6A6AF3CB-BE45-43D6-9349-10A83B6D0B95}"/>
    <hyperlink ref="O68" r:id="rId60" display="Project Name/01- Inspection Request - IR/STR/WIR-SURV-060-0.PDF" xr:uid="{09174BF9-979B-474A-BEC4-539619E87835}"/>
    <hyperlink ref="O69" r:id="rId61" display="Project Name/01- Inspection Request - IR/STR/WIR-SURV-001-1.PDF" xr:uid="{7D1F8CDA-C7A7-400E-9E11-CE8488501FE5}"/>
    <hyperlink ref="O70" r:id="rId62" display="Project Name/01- Inspection Request - IR/STR/WIR-SURV-002-1.PDF" xr:uid="{E125BBC7-A837-497D-BE81-7F4BD7DA06BF}"/>
    <hyperlink ref="O71" r:id="rId63" display="Project Name/01- Inspection Request - IR/STR/WIR-SURV-003-1.PDF" xr:uid="{8C58AD65-A8A9-45C8-AD6E-DE6932F8AA65}"/>
    <hyperlink ref="O72" r:id="rId64" display="Project Name/01- Inspection Request - IR/STR/WIR-SURV-004-1.PDF" xr:uid="{AFA254EF-9E8A-4723-82AC-FA6A85DD68F0}"/>
    <hyperlink ref="O73" r:id="rId65" display="Project Name/01- Inspection Request - IR/STR/WIR-SURV-005-1.PDF" xr:uid="{10137147-A91C-4C4F-929A-6E2EFC3E8CF7}"/>
    <hyperlink ref="O74" r:id="rId66" display="Project Name/01- Inspection Request - IR/STR/WIR-SURV-006-1.PDF" xr:uid="{93886472-B415-4C5E-B313-FB8DA6AF5463}"/>
    <hyperlink ref="O75" r:id="rId67" display="Project Name/01- Inspection Request - IR/STR/WIR-SURV-007-1.PDF" xr:uid="{9208340E-AF04-4D58-B540-938712C56DE5}"/>
    <hyperlink ref="O76" r:id="rId68" display="Project Name/01- Inspection Request - IR/STR/WIR-SURV-008-1.PDF" xr:uid="{46ACBD75-8548-40B2-B1A9-622952B273B5}"/>
    <hyperlink ref="O77" r:id="rId69" display="Project Name/01- Inspection Request - IR/STR/WIR-SURV-009-1.PDF" xr:uid="{0A409EC7-DA88-4ADC-AB9D-C7D1528F5BF1}"/>
    <hyperlink ref="O78" r:id="rId70" display="Project Name/01- Inspection Request - IR/STR/WIR-SURV-010-1.PDF" xr:uid="{8FB9D8D4-8C9D-4E43-8A51-062E129BC9A5}"/>
    <hyperlink ref="O79" r:id="rId71" display="Project Name/01- Inspection Request - IR/STR/WIR-SURV-011-1.PDF" xr:uid="{5C9B1882-2500-4FC4-8619-8A5DD90A9483}"/>
    <hyperlink ref="O80" r:id="rId72" display="Project Name/01- Inspection Request - IR/STR/WIR-SURV-012-1.PDF" xr:uid="{C87BDB9E-E1F2-441C-B62A-F66229AA2044}"/>
    <hyperlink ref="O81" r:id="rId73" display="Project Name/01- Inspection Request - IR/STR/WIR-SURV-013-1.PDF" xr:uid="{7DD9E66B-93AA-4BF6-8ED7-7F1FA3B09087}"/>
    <hyperlink ref="O82" r:id="rId74" display="Project Name/01- Inspection Request - IR/STR/WIR-SURV-014-1.PDF" xr:uid="{D8CA705F-D1AD-44B8-929F-661B398135E3}"/>
    <hyperlink ref="O83" r:id="rId75" display="Project Name/01- Inspection Request - IR/STR/WIR-SURV-015-1.PDF" xr:uid="{CAA3532E-42A5-4E73-9620-D124E7DDB786}"/>
    <hyperlink ref="O84" r:id="rId76" display="Project Name/01- Inspection Request - IR/STR/WIR-SURV-016-1.PDF" xr:uid="{F6C6338A-38A1-497F-AFBE-9E20BE38586E}"/>
    <hyperlink ref="O85" r:id="rId77" display="Project Name/01- Inspection Request - IR/STR/WIR-SURV-017-1.PDF" xr:uid="{4E21FBFF-EFA2-46CC-9B99-4CCC081A8369}"/>
    <hyperlink ref="O86" r:id="rId78" display="Project Name/01- Inspection Request - IR/STR/WIR-SURV-018-1.PDF" xr:uid="{0CDCF336-2375-4356-ABBE-2B79ACF79C6E}"/>
    <hyperlink ref="O87" r:id="rId79" display="Project Name/01- Inspection Request - IR/STR/WIR-SURV-019-1.PDF" xr:uid="{85CD9B04-11BC-4F4B-B476-7A46C677D209}"/>
    <hyperlink ref="O88" r:id="rId80" display="Project Name/01- Inspection Request - IR/STR/WIR-SURV-020-1.PDF" xr:uid="{6C616EB5-81CC-46B4-9261-E09A4FAC9062}"/>
    <hyperlink ref="O89" r:id="rId81" display="Project Name/01- Inspection Request - IR/STR/WIR-SURV-021-1.PDF" xr:uid="{DA3F3E2D-C34A-4A9B-BF0D-A239F0607093}"/>
    <hyperlink ref="O90" r:id="rId82" display="Project Name/01- Inspection Request - IR/STR/WIR-SURV-022-1.PDF" xr:uid="{62885F87-1E31-4433-BE37-BD980017C108}"/>
    <hyperlink ref="O91" r:id="rId83" display="Project Name/01- Inspection Request - IR/STR/WIR-SURV-023-1.PDF" xr:uid="{DD7CE267-9E7E-4613-B2D2-F6BA35F10D9F}"/>
    <hyperlink ref="O92" r:id="rId84" display="Project Name/01- Inspection Request - IR/STR/WIR-SURV-024-1.PDF" xr:uid="{4B86C01C-8B53-47D7-83B2-8CBE2D4A7A39}"/>
    <hyperlink ref="O93" r:id="rId85" display="Project Name/01- Inspection Request - IR/STR/WIR-SURV-025-1.PDF" xr:uid="{058D3B59-942F-4A77-8BE0-60AE0145352E}"/>
    <hyperlink ref="O94" r:id="rId86" display="Project Name/01- Inspection Request - IR/STR/WIR-SURV-026-1.PDF" xr:uid="{70EE009F-B72F-488D-8655-7080187B578A}"/>
    <hyperlink ref="O95" r:id="rId87" display="Project Name/01- Inspection Request - IR/STR/WIR-SURV-027-1.PDF" xr:uid="{BD05BD12-C195-4CE9-9734-6DC1F8904C74}"/>
    <hyperlink ref="O96" r:id="rId88" display="Project Name/01- Inspection Request - IR/STR/WIR-SURV-028-1.PDF" xr:uid="{ABBB304D-9050-4B9A-936B-D91C1F9B7325}"/>
    <hyperlink ref="O97" r:id="rId89" display="Project Name/01- Inspection Request - IR/STR/WIR-SURV-029-1.PDF" xr:uid="{56A657B9-C65D-40F2-826C-2E69259AA850}"/>
    <hyperlink ref="O98" r:id="rId90" display="Project Name/01- Inspection Request - IR/STR/WIR-SURV-030-1.PDF" xr:uid="{3CC7516D-FD17-4F3E-8D31-A42C58C6AE41}"/>
    <hyperlink ref="O99" r:id="rId91" display="Project Name/01- Inspection Request - IR/STR/WIR-SURV-031-1.PDF" xr:uid="{B545846A-B0FA-41D9-AE66-E9A7141D57E7}"/>
    <hyperlink ref="O100" r:id="rId92" display="Project Name/01- Inspection Request - IR/STR/WIR-SURV-032-1.PDF" xr:uid="{9D9DB371-E873-4F1A-B1BA-36AD75F109AE}"/>
    <hyperlink ref="O101" r:id="rId93" display="Project Name/01- Inspection Request - IR/STR/WIR-SURV-033-1.PDF" xr:uid="{C6FCF225-8584-45AD-A042-D06BE5F45BAA}"/>
    <hyperlink ref="O102" r:id="rId94" display="Project Name/01- Inspection Request - IR/STR/WIR-SURV-034-1.PDF" xr:uid="{8EE63177-2943-48FA-94EB-8ED510934318}"/>
    <hyperlink ref="O103" r:id="rId95" display="Project Name/01- Inspection Request - IR/STR/WIR-SURV-035-1.PDF" xr:uid="{05E3EE51-C1C1-412C-A3EC-C0501BBF562A}"/>
    <hyperlink ref="O104" r:id="rId96" display="Project Name/01- Inspection Request - IR/STR/WIR-SURV-036-1.PDF" xr:uid="{FFA4AB9B-F2D7-4233-8F34-7D156E5560EF}"/>
    <hyperlink ref="O105" r:id="rId97" display="Project Name/01- Inspection Request - IR/STR/WIR-SURV-037-1.PDF" xr:uid="{A8961590-BC64-45CB-BDFE-19E0FAF164AA}"/>
    <hyperlink ref="O106" r:id="rId98" display="Project Name/01- Inspection Request - IR/STR/WIR-SURV-038-1.PDF" xr:uid="{6367C24E-E22B-41D1-BC57-6605F132744D}"/>
    <hyperlink ref="O107" r:id="rId99" display="Project Name/01- Inspection Request - IR/STR/WIR-SURV-039-1.PDF" xr:uid="{5D2FDB44-72FF-4A36-AB52-25CF8ECEF20C}"/>
    <hyperlink ref="O108" r:id="rId100" display="Project Name/01- Inspection Request - IR/STR/WIR-SURV-040-1.PDF" xr:uid="{196AB426-5351-43D7-94C7-C32E44E96928}"/>
    <hyperlink ref="O109" r:id="rId101" display="Project Name/01- Inspection Request - IR/STR/WIR-SURV-041-1.PDF" xr:uid="{17F5646A-158B-4BC1-B574-831483FFAB53}"/>
    <hyperlink ref="O110" r:id="rId102" display="Project Name/01- Inspection Request - IR/STR/WIR-SURV-042-1.PDF" xr:uid="{58505C3E-1856-4EA3-9220-3EFF192EE50E}"/>
    <hyperlink ref="O111" r:id="rId103" display="Project Name/01- Inspection Request - IR/STR/WIR-SURV-043-1.PDF" xr:uid="{CB19235D-D32F-4871-B6F2-CBA3E74213C4}"/>
    <hyperlink ref="O112" r:id="rId104" display="Project Name/01- Inspection Request - IR/STR/WIR-SURV-044-1.PDF" xr:uid="{8851FFEE-65F9-45F2-9E48-61D72BFAAE86}"/>
    <hyperlink ref="O113" r:id="rId105" display="Project Name/01- Inspection Request - IR/STR/WIR-SURV-045-1.PDF" xr:uid="{C762747E-B99D-4397-9A87-2B050A16D6A6}"/>
    <hyperlink ref="O114" r:id="rId106" display="Project Name/01- Inspection Request - IR/STR/WIR-SURV-046-1.PDF" xr:uid="{0D45F535-4C6E-4D4C-9438-2213BD804A7F}"/>
    <hyperlink ref="O115" r:id="rId107" display="Project Name/01- Inspection Request - IR/STR/WIR-SURV-047-1.PDF" xr:uid="{2A9C5651-E5C2-405D-A776-5381AF1A75B4}"/>
    <hyperlink ref="O116" r:id="rId108" display="Project Name/01- Inspection Request - IR/STR/WIR-SURV-048-1.PDF" xr:uid="{98049389-5467-463B-8AAD-FB25D50E2C7A}"/>
    <hyperlink ref="O117" r:id="rId109" display="Project Name/01- Inspection Request - IR/STR/WIR-SURV-049-1.PDF" xr:uid="{177AE2BA-ECBD-4B01-94A8-58553D8E486B}"/>
    <hyperlink ref="O118" r:id="rId110" display="Project Name/01- Inspection Request - IR/STR/WIR-SURV-050-1.PDF" xr:uid="{27CAD9B3-251F-4A62-BF2D-3EB1B8FA8518}"/>
    <hyperlink ref="O119" r:id="rId111" display="Project Name/01- Inspection Request - IR/STR/WIR-SURV-051-1.PDF" xr:uid="{1737C350-FC37-499E-A1C6-0BF6C08770DD}"/>
    <hyperlink ref="O120" r:id="rId112" display="Project Name/01- Inspection Request - IR/STR/WIR-SURV-052-1.PDF" xr:uid="{5352C38A-30DB-4D7B-BEC5-3238850BA2BB}"/>
    <hyperlink ref="O121" r:id="rId113" display="Project Name/01- Inspection Request - IR/STR/WIR-SURV-053-1.PDF" xr:uid="{694AAB0A-0FFE-475B-A1FC-43A876998F02}"/>
    <hyperlink ref="O122" r:id="rId114" display="Project Name/01- Inspection Request - IR/STR/WIR-SURV-054-1.PDF" xr:uid="{BC6FD096-F6ED-404C-A477-896C07E01E84}"/>
    <hyperlink ref="O123" r:id="rId115" display="Project Name/01- Inspection Request - IR/STR/WIR-SURV-055-1.PDF" xr:uid="{B77DC1BB-752E-4B17-95CB-893A460F3DB3}"/>
    <hyperlink ref="O124" r:id="rId116" display="Project Name/01- Inspection Request - IR/STR/WIR-SURV-056-1.PDF" xr:uid="{31F8CCB3-EE9C-456A-A23C-805A8EBE0B79}"/>
    <hyperlink ref="O125" r:id="rId117" display="Project Name/01- Inspection Request - IR/STR/WIR-SURV-057-1.PDF" xr:uid="{03B77FE8-C300-4B66-A0F1-D2AB4ECCD475}"/>
    <hyperlink ref="O126" r:id="rId118" display="Project Name/01- Inspection Request - IR/STR/WIR-SURV-058-1.PDF" xr:uid="{B4534EE5-9D8E-4CCE-8EC2-FC0EFFB4D842}"/>
    <hyperlink ref="O127" r:id="rId119" display="Project Name/01- Inspection Request - IR/STR/WIR-SURV-059-1.PDF" xr:uid="{557CD963-6841-413E-9C00-92D551633107}"/>
    <hyperlink ref="O128" r:id="rId120" display="Project Name/01- Inspection Request - IR/STR/WIR-SURV-060-1.PDF" xr:uid="{5BDE8CEB-CD7D-4F10-8A21-958CFE927263}"/>
    <hyperlink ref="O129" r:id="rId121" display="Project Name/01- Inspection Request - IR/STR/WIR-SURV-61-0.PDF" xr:uid="{C06EC4B9-A282-4FF5-84FA-57EA0CC2A33E}"/>
    <hyperlink ref="O130" r:id="rId122" display="Project Name/01- Inspection Request - IR/STR/WIR-SURV-62-0.PDF" xr:uid="{24DBD7D2-4583-4B80-A166-34879347090D}"/>
    <hyperlink ref="O131" r:id="rId123" display="Project Name/01- Inspection Request - IR/STR/WIR-SURV-63-0.PDF" xr:uid="{7B0AFD08-7C5B-4B36-8EBB-DF56D864272D}"/>
    <hyperlink ref="O132" r:id="rId124" display="Project Name/01- Inspection Request - IR/STR/WIR-SURV-64-0.PDF" xr:uid="{9278703E-BAB0-4EC7-A61A-3098740BF42E}"/>
    <hyperlink ref="O133" r:id="rId125" display="Project Name/01- Inspection Request - IR/STR/WIR-SURV-65-0.PDF" xr:uid="{A2D151F9-DD52-4E0A-BF67-1578C9B4E135}"/>
    <hyperlink ref="O134" r:id="rId126" display="Project Name/01- Inspection Request - IR/STR/WIR-SURV-66-0.PDF" xr:uid="{D72FA77A-F772-48C3-B092-28FB8787C544}"/>
    <hyperlink ref="O135" r:id="rId127" display="Project Name/01- Inspection Request - IR/STR/WIR-SURV-67-0.PDF" xr:uid="{52EB01BD-5B2E-4C49-8DE2-270BFCFF01DD}"/>
    <hyperlink ref="O136" r:id="rId128" display="Project Name/01- Inspection Request - IR/STR/WIR-SURV-68-0.PDF" xr:uid="{598B40AA-3F4D-4AF0-93A7-DD7B5ECB8C76}"/>
    <hyperlink ref="O137" r:id="rId129" display="Project Name/01- Inspection Request - IR/STR/WIR-SURV-69-0.PDF" xr:uid="{3588FCCB-EE9B-4D35-B0F4-F13197BAD4E1}"/>
    <hyperlink ref="O138" r:id="rId130" display="Project Name/01- Inspection Request - IR/STR/WIR-SURV-70-0.PDF" xr:uid="{683CA3BA-1FB7-4897-9E70-7E3D03CA0A45}"/>
    <hyperlink ref="O139" r:id="rId131" display="Project Name/01- Inspection Request - IR/STR/WIR-SURV-71-0.PDF" xr:uid="{889A7467-043D-4642-A9CA-BC801067B1B8}"/>
    <hyperlink ref="O140" r:id="rId132" display="Project Name/01- Inspection Request - IR/STR/WIR-SURV-72-0.PDF" xr:uid="{7C9A5ACC-B3E3-43E6-905D-8E9A0E679FBA}"/>
    <hyperlink ref="O141" r:id="rId133" display="Project Name/01- Inspection Request - IR/STR/WIR-SURV-73-0.PDF" xr:uid="{9CB70665-FF26-4471-BB03-0C03CBCC6F6A}"/>
    <hyperlink ref="O142" r:id="rId134" display="Project Name/01- Inspection Request - IR/STR/WIR-SURV-74-0.PDF" xr:uid="{32E7DFF7-0876-4CCB-AB6A-FDCF8EA5C824}"/>
    <hyperlink ref="O143" r:id="rId135" display="Project Name/01- Inspection Request - IR/STR/WIR-SURV-75-0.PDF" xr:uid="{889EEE94-1114-4688-A193-9471646A70AF}"/>
    <hyperlink ref="O144" r:id="rId136" display="Project Name/01- Inspection Request - IR/STR/WIR-SURV-76-0.PDF" xr:uid="{B076DFB3-B764-4D47-84CD-2BE54C6B4048}"/>
    <hyperlink ref="O145" r:id="rId137" display="Project Name/01- Inspection Request - IR/STR/WIR-SURV-77-0.PDF" xr:uid="{12C5CD1C-55EC-42EB-9B4C-3A7B76E2CB0A}"/>
    <hyperlink ref="O146" r:id="rId138" display="Project Name/01- Inspection Request - IR/STR/WIR-SURV-78-0.PDF" xr:uid="{8F3BC158-B568-48C5-8EBB-42F8D997434E}"/>
    <hyperlink ref="O147" r:id="rId139" display="Project Name/01- Inspection Request - IR/STR/WIR-SURV-79-0.PDF" xr:uid="{B13A166E-BDC3-41FD-B857-7E4BF345377E}"/>
    <hyperlink ref="O148" r:id="rId140" display="Project Name/01- Inspection Request - IR/STR/WIR-SURV-80-0.PDF" xr:uid="{A767C082-A3A1-4AB0-A70F-BB4E8B5194C9}"/>
    <hyperlink ref="O149" r:id="rId141" display="Project Name/01- Inspection Request - IR/STR/WIR-SURV-81-0.PDF" xr:uid="{57E9107E-BE11-4ACD-B324-80DAB4E8CC06}"/>
    <hyperlink ref="O150" r:id="rId142" display="Project Name/01- Inspection Request - IR/STR/WIR-SURV-82-0.PDF" xr:uid="{D4DC2FD8-5CAF-43EA-A609-05EE5CD42570}"/>
    <hyperlink ref="O151" r:id="rId143" display="Project Name/01- Inspection Request - IR/STR/WIR-SURV-83-0.PDF" xr:uid="{2A774DDD-94F8-42A4-936F-016F26BF63B3}"/>
    <hyperlink ref="O152" r:id="rId144" display="Project Name/01- Inspection Request - IR/STR/WIR-SURV-84-0.PDF" xr:uid="{3958E218-AD8A-4934-B707-9988822D1621}"/>
    <hyperlink ref="O153" r:id="rId145" display="Project Name/01- Inspection Request - IR/STR/WIR-SURV-85-0.PDF" xr:uid="{E82F690A-EA19-4C76-9170-500148C3558F}"/>
    <hyperlink ref="O154" r:id="rId146" display="Project Name/01- Inspection Request - IR/STR/WIR-SURV-86-0.PDF" xr:uid="{6C97AFA5-D739-4526-A913-509E3CCDBDC3}"/>
    <hyperlink ref="O155" r:id="rId147" display="Project Name/01- Inspection Request - IR/STR/WIR-SURV-87-0.PDF" xr:uid="{53DAF64E-AA8A-471C-96E2-AC912288E083}"/>
    <hyperlink ref="O156" r:id="rId148" display="Project Name/01- Inspection Request - IR/STR/WIR-SURV-88-0.PDF" xr:uid="{B026DA3C-C4B2-4BE4-B170-ED3A9FDFE090}"/>
    <hyperlink ref="O157" r:id="rId149" display="Project Name/01- Inspection Request - IR/STR/WIR-SURV-89-0.PDF" xr:uid="{2BCC7839-EE27-4FEC-A515-7A90597D32EF}"/>
    <hyperlink ref="O158" r:id="rId150" display="Project Name/01- Inspection Request - IR/STR/WIR-SURV-90-0.PDF" xr:uid="{5689FCB3-E0E1-453B-8A81-D275E9B5497A}"/>
    <hyperlink ref="O159" r:id="rId151" display="Project Name/01- Inspection Request - IR/STR/WIR-SURV-91-0.PDF" xr:uid="{1E8FE797-36D9-4EBF-8BB5-F0C96DAD023F}"/>
    <hyperlink ref="O160" r:id="rId152" display="Project Name/01- Inspection Request - IR/STR/WIR-SURV-92-0.PDF" xr:uid="{08777642-F494-436D-89DC-A5FAA8DC255B}"/>
    <hyperlink ref="O161" r:id="rId153" display="Project Name/01- Inspection Request - IR/STR/WIR-SURV-93-0.PDF" xr:uid="{D1826008-D7F6-4646-84A4-7A8CF5DBA871}"/>
    <hyperlink ref="O162" r:id="rId154" display="Project Name/01- Inspection Request - IR/STR/WIR-SURV-94-0.PDF" xr:uid="{C525D89C-CF49-499B-A027-32F65D2C5746}"/>
    <hyperlink ref="O163" r:id="rId155" display="Project Name/01- Inspection Request - IR/STR/WIR-SURV-95-0.PDF" xr:uid="{F74F5074-7295-4B5F-B6B3-56E8D7240CE7}"/>
    <hyperlink ref="O164" r:id="rId156" display="Project Name/01- Inspection Request - IR/STR/WIR-SURV-96-0.PDF" xr:uid="{0C2CD5A5-C5CA-4D1D-AA95-316B1E53F34B}"/>
    <hyperlink ref="O165" r:id="rId157" display="Project Name/01- Inspection Request - IR/STR/WIR-SURV-97-0.PDF" xr:uid="{ED461759-EBB8-4C34-85C0-B8C25571E3D0}"/>
    <hyperlink ref="O166" r:id="rId158" display="Project Name/01- Inspection Request - IR/STR/WIR-SURV-98-0.PDF" xr:uid="{5182026A-3CC4-49B1-971C-099A49F57518}"/>
    <hyperlink ref="O167" r:id="rId159" display="Project Name/01- Inspection Request - IR/STR/WIR-SURV-99-0.PDF" xr:uid="{5D892BDB-1261-46D6-8894-E3AD9032A1FA}"/>
    <hyperlink ref="O168" r:id="rId160" display="Project Name/01- Inspection Request - IR/STR/WIR-SURV-100-0.PDF" xr:uid="{43A50E3B-5D41-4295-AAF0-913C4055B272}"/>
    <hyperlink ref="O169" r:id="rId161" display="Project Name/01- Inspection Request - IR/STR/WIR-SURV-101-0.PDF" xr:uid="{DBEE3E2B-C39F-4F00-AC35-B9645EE27735}"/>
    <hyperlink ref="O170" r:id="rId162" display="Project Name/01- Inspection Request - IR/STR/WIR-SURV-102-0.PDF" xr:uid="{F22E45A8-151C-462B-BA45-694AB5E442FB}"/>
    <hyperlink ref="O171" r:id="rId163" display="Project Name/01- Inspection Request - IR/STR/WIR-SURV-103-0.PDF" xr:uid="{AF11A54C-CCF6-4AD8-B84A-855B3148F148}"/>
    <hyperlink ref="O172" r:id="rId164" display="Project Name/01- Inspection Request - IR/STR/WIR-SURV-104-0.PDF" xr:uid="{E26921EC-A54F-4E6A-93F1-D84DBB49A964}"/>
    <hyperlink ref="O173" r:id="rId165" display="Project Name/01- Inspection Request - IR/STR/WIR-SURV-105-0.PDF" xr:uid="{7A31949A-9471-4C91-99FB-C28C87B64AAA}"/>
    <hyperlink ref="O174" r:id="rId166" display="Project Name/01- Inspection Request - IR/STR/WIR-SURV-106-0.PDF" xr:uid="{F97BF50A-1B9A-4520-8975-7A38A375C40B}"/>
    <hyperlink ref="O175" r:id="rId167" display="Project Name/01- Inspection Request - IR/STR/WIR-SURV-107-0.PDF" xr:uid="{A4CCB2E6-A219-4BA2-8B18-246866AD3D27}"/>
    <hyperlink ref="O176" r:id="rId168" display="Project Name/01- Inspection Request - IR/STR/WIR-SURV-108-0.PDF" xr:uid="{582C12A0-8BF4-4E6D-AF7F-8A1E7F76F968}"/>
    <hyperlink ref="O177" r:id="rId169" display="Project Name/01- Inspection Request - IR/STR/WIR-SURV-109-0.PDF" xr:uid="{167E1DF2-49B9-4286-8EAE-EC8BF0F57232}"/>
    <hyperlink ref="O178" r:id="rId170" display="Project Name/01- Inspection Request - IR/STR/WIR-SURV-110-0.PDF" xr:uid="{7963A007-A4CB-4D47-9671-FE2B1AC9AD87}"/>
    <hyperlink ref="O179" r:id="rId171" display="Project Name/01- Inspection Request - IR/STR/WIR-SURV-111-0.PDF" xr:uid="{933161C7-A49C-4ED4-8AC4-FAF3B84B1682}"/>
    <hyperlink ref="O180" r:id="rId172" display="Project Name/01- Inspection Request - IR/STR/WIR-SURV-112-0.PDF" xr:uid="{A518D34A-BC4A-45C3-8BD3-C332259B8105}"/>
    <hyperlink ref="O181" r:id="rId173" display="Project Name/01- Inspection Request - IR/STR/WIR-SURV-113-0.PDF" xr:uid="{6D9DB12D-4504-4D8B-9F6C-0DE3D2DA44E5}"/>
    <hyperlink ref="O182" r:id="rId174" display="Project Name/01- Inspection Request - IR/STR/WIR-SURV-114-0.PDF" xr:uid="{0B9F4AF6-3105-4E1D-A7AA-7779C5229B7D}"/>
    <hyperlink ref="O183" r:id="rId175" display="Project Name/01- Inspection Request - IR/STR/WIR-SURV-115-0.PDF" xr:uid="{A57DEBCB-A5C4-4F5F-8EF6-6C11EB5DA07A}"/>
    <hyperlink ref="O184" r:id="rId176" display="Project Name/01- Inspection Request - IR/STR/WIR-SURV-116-0.PDF" xr:uid="{C8AF5510-3A95-42D1-9040-3C6E6F215CA8}"/>
    <hyperlink ref="O185" r:id="rId177" display="Project Name/01- Inspection Request - IR/STR/WIR-SURV-117-0.PDF" xr:uid="{0373E660-FEA0-4A2B-8222-504E032B430C}"/>
    <hyperlink ref="O186" r:id="rId178" display="Project Name/01- Inspection Request - IR/STR/WIR-SURV-118-0.PDF" xr:uid="{25875852-9AD5-4FBE-94DD-9AF33CDA4149}"/>
    <hyperlink ref="O187" r:id="rId179" display="Project Name/01- Inspection Request - IR/STR/WIR-SURV-119-0.PDF" xr:uid="{5063CDC5-A353-4404-8505-1169717E80C0}"/>
    <hyperlink ref="O188" r:id="rId180" display="Project Name/01- Inspection Request - IR/STR/WIR-SURV-120-0.PDF" xr:uid="{92D13924-4AE0-4210-BFFA-A21DCA412ACE}"/>
    <hyperlink ref="O189" r:id="rId181" display="Project Name/01- Inspection Request - IR/STR/WIR-SURV-121-0.PDF" xr:uid="{434E9B38-BBD3-4771-9DE6-78DDB117AA15}"/>
    <hyperlink ref="O190" r:id="rId182" display="Project Name/01- Inspection Request - IR/STR/WIR-SURV-122-0.PDF" xr:uid="{29152A35-2D12-444D-B197-3F27DD9E285B}"/>
    <hyperlink ref="O191" r:id="rId183" display="Project Name/01- Inspection Request - IR/STR/WIR-SURV-123-0.PDF" xr:uid="{45F0DD46-55B4-4381-8551-E4C0F5E70512}"/>
    <hyperlink ref="O192" r:id="rId184" display="Project Name/01- Inspection Request - IR/STR/WIR-SURV-124-0.PDF" xr:uid="{89217F9B-555D-4A3E-BD39-B501B9FF91C2}"/>
    <hyperlink ref="O193" r:id="rId185" display="Project Name/01- Inspection Request - IR/STR/WIR-SURV-125-0.PDF" xr:uid="{12741A25-3681-423D-B362-9E10D5DCBD18}"/>
    <hyperlink ref="O194" r:id="rId186" display="Project Name/01- Inspection Request - IR/STR/WIR-SURV-126-0.PDF" xr:uid="{A3B29A32-9BB9-4112-A13A-A3EA8824CAA2}"/>
    <hyperlink ref="O195" r:id="rId187" display="Project Name/01- Inspection Request - IR/STR/WIR-SURV-127-0.PDF" xr:uid="{87CC8087-8C0D-4242-A405-2B7CB320393B}"/>
    <hyperlink ref="O196" r:id="rId188" display="Project Name/01- Inspection Request - IR/STR/WIR-SURV-128-0.PDF" xr:uid="{697616FE-6B1D-4E27-80DD-E6BE32CA8E22}"/>
    <hyperlink ref="O197" r:id="rId189" display="Project Name/01- Inspection Request - IR/STR/WIR-SURV-129-0.PDF" xr:uid="{75594E46-F215-4D08-9BF4-670572DA1D8D}"/>
    <hyperlink ref="O198" r:id="rId190" display="Project Name/01- Inspection Request - IR/STR/WIR-SURV-130-0.PDF" xr:uid="{DC238047-A819-4853-8B17-30E6970BA361}"/>
    <hyperlink ref="O199" r:id="rId191" display="Project Name/01- Inspection Request - IR/STR/WIR-SURV-131-0.PDF" xr:uid="{398D4234-8707-43F3-90DA-82C45431C96B}"/>
    <hyperlink ref="O200" r:id="rId192" display="Project Name/01- Inspection Request - IR/STR/WIR-SURV-132-0.PDF" xr:uid="{C8A9AA42-12F7-4A35-AF2E-F568A882B748}"/>
    <hyperlink ref="O201" r:id="rId193" display="Project Name/01- Inspection Request - IR/STR/WIR-SURV-133-0.PDF" xr:uid="{881C07A5-7993-4460-9F12-C4745D4F25CA}"/>
    <hyperlink ref="O202" r:id="rId194" display="Project Name/01- Inspection Request - IR/STR/WIR-SURV-134-0.PDF" xr:uid="{03EDF716-A024-4BB9-B72C-28F3BDE30A69}"/>
    <hyperlink ref="O203" r:id="rId195" display="Project Name/01- Inspection Request - IR/STR/WIR-SURV-135-0.PDF" xr:uid="{27B3C945-287A-4AF9-85CE-C64DF2734C72}"/>
    <hyperlink ref="O204" r:id="rId196" display="Project Name/01- Inspection Request - IR/STR/WIR-SURV-136-0.PDF" xr:uid="{43F30F08-93D3-4A19-ADC8-BD8DB40F18D8}"/>
    <hyperlink ref="O205" r:id="rId197" display="Project Name/01- Inspection Request - IR/STR/WIR-SURV-137-0.PDF" xr:uid="{7A304260-633C-4BF4-89B5-63A2A5DEA15E}"/>
    <hyperlink ref="O206" r:id="rId198" display="Project Name/01- Inspection Request - IR/STR/WIR-SURV-138-0.PDF" xr:uid="{CC1C8E37-C3C3-4A7E-AA06-10FC5955F034}"/>
    <hyperlink ref="O207" r:id="rId199" display="Project Name/01- Inspection Request - IR/STR/WIR-SURV-139-0.PDF" xr:uid="{FB650CB7-B20A-43AF-8DAC-4500080C8538}"/>
    <hyperlink ref="O208" r:id="rId200" display="Project Name/01- Inspection Request - IR/STR/WIR-SURV-140-0.PDF" xr:uid="{828D90F9-642C-487C-BA5B-BAB81CFDB318}"/>
    <hyperlink ref="O209" r:id="rId201" display="Project Name/01- Inspection Request - IR/STR/WIR-SURV-141-0.PDF" xr:uid="{00D1D269-10A5-473C-83BB-B0FA834DDE6F}"/>
    <hyperlink ref="O210" r:id="rId202" display="Project Name/01- Inspection Request - IR/STR/WIR-SURV-142-0.PDF" xr:uid="{CE528B5F-18D2-439A-9E27-0F08AD575F18}"/>
    <hyperlink ref="O211" r:id="rId203" display="Project Name/01- Inspection Request - IR/STR/WIR-SURV-143-0.PDF" xr:uid="{E142DBCE-A4C9-4C5D-B98B-61ABAC0E8FF8}"/>
    <hyperlink ref="O212" r:id="rId204" display="Project Name/01- Inspection Request - IR/STR/WIR-SURV-144-0.PDF" xr:uid="{5D8C21F3-D47F-4725-A99E-79C496E6AB89}"/>
    <hyperlink ref="O213" r:id="rId205" display="Project Name/01- Inspection Request - IR/STR/WIR-SURV-145-0.PDF" xr:uid="{3404698F-4E5D-4B12-8C4A-6C0FCEF1E0F7}"/>
    <hyperlink ref="O214" r:id="rId206" display="Project Name/01- Inspection Request - IR/STR/WIR-SURV-146-0.PDF" xr:uid="{E1545202-0770-493D-AC0D-7BAB94EFD461}"/>
    <hyperlink ref="O215" r:id="rId207" display="Project Name/01- Inspection Request - IR/STR/WIR-SURV-147-0.PDF" xr:uid="{52047AD7-5AF0-4D4C-AFCC-635812112129}"/>
    <hyperlink ref="O216" r:id="rId208" display="Project Name/01- Inspection Request - IR/STR/WIR-SURV-148-0.PDF" xr:uid="{23EA741F-7B4C-40F5-826F-24B00EFEDF8E}"/>
    <hyperlink ref="O217" r:id="rId209" display="Project Name/01- Inspection Request - IR/STR/WIR-SURV-149-0.PDF" xr:uid="{63B1C5B7-CADD-4FC8-B047-4D899C68799A}"/>
    <hyperlink ref="O218" r:id="rId210" display="Project Name/01- Inspection Request - IR/STR/WIR-SURV-150-0.PDF" xr:uid="{165073C2-7E63-4AC0-8C84-A6E1EB14B67F}"/>
    <hyperlink ref="O219" r:id="rId211" display="Project Name/01- Inspection Request - IR/STR/WIR-SURV-151-0.PDF" xr:uid="{B85D52E2-444F-4ACE-8CFF-13380370D44C}"/>
    <hyperlink ref="O220" r:id="rId212" display="Project Name/01- Inspection Request - IR/STR/WIR-SURV-152-0.PDF" xr:uid="{838FBD24-2D38-47BD-9245-8FE3C9774FD2}"/>
    <hyperlink ref="O221" r:id="rId213" display="Project Name/01- Inspection Request - IR/STR/WIR-SURV-153-0.PDF" xr:uid="{EE2C75E6-EDEF-41D5-9C85-95D42D80DBED}"/>
    <hyperlink ref="O222" r:id="rId214" display="Project Name/01- Inspection Request - IR/STR/WIR-SURV-154-0.PDF" xr:uid="{84C6B34A-9D95-4066-93D8-4D1D99DB7824}"/>
    <hyperlink ref="O223" r:id="rId215" display="Project Name/01- Inspection Request - IR/STR/WIR-SURV-155-0.PDF" xr:uid="{2E29A5A9-E215-44DA-AD6E-8681542980A8}"/>
    <hyperlink ref="O224" r:id="rId216" display="Project Name/01- Inspection Request - IR/STR/WIR-SURV-156-0.PDF" xr:uid="{31568D3B-51A6-4133-969F-F023DC1C732D}"/>
    <hyperlink ref="O225" r:id="rId217" display="Project Name/01- Inspection Request - IR/STR/WIR-SURV-157-0.PDF" xr:uid="{A00C62D3-339A-4392-BFC4-66E00093F757}"/>
    <hyperlink ref="O226" r:id="rId218" display="Project Name/01- Inspection Request - IR/STR/WIR-SURV-158-0.PDF" xr:uid="{A4233C15-87FB-4DBB-842B-314D3E1843C1}"/>
    <hyperlink ref="O227" r:id="rId219" display="Project Name/01- Inspection Request - IR/STR/WIR-SURV-159-0.PDF" xr:uid="{E5BDB82C-523A-4F89-970A-C80CDED79FF3}"/>
    <hyperlink ref="O228" r:id="rId220" display="Project Name/01- Inspection Request - IR/STR/WIR-SURV-160-0.PDF" xr:uid="{362B9B25-5583-426F-8F6C-AB466368357C}"/>
    <hyperlink ref="O229" r:id="rId221" display="Project Name/01- Inspection Request - IR/STR/WIR-SURV-161-0.PDF" xr:uid="{E3594177-51D7-48EB-AE0A-3781BF3099BA}"/>
    <hyperlink ref="O230" r:id="rId222" display="Project Name/01- Inspection Request - IR/STR/WIR-SURV-162-0.PDF" xr:uid="{390F4B35-028C-41DD-B228-CAE474225017}"/>
    <hyperlink ref="O231" r:id="rId223" display="Project Name/01- Inspection Request - IR/STR/WIR-SURV-163-0.PDF" xr:uid="{B0CC5C86-FC5F-490D-A7EC-81DDC891E794}"/>
    <hyperlink ref="O232" r:id="rId224" display="Project Name/01- Inspection Request - IR/STR/WIR-SURV-164-0.PDF" xr:uid="{EEBCF0AA-4B27-4ABD-9703-F4726CD42085}"/>
    <hyperlink ref="O233" r:id="rId225" display="Project Name/01- Inspection Request - IR/STR/WIR-SURV-165-0.PDF" xr:uid="{71B29D24-3C0D-4D64-A02E-0EADE8BDABB8}"/>
    <hyperlink ref="O234" r:id="rId226" display="Project Name/01- Inspection Request - IR/STR/WIR-SURV-166-0.PDF" xr:uid="{9575BA1C-0916-43EC-B9F8-9013AA246479}"/>
    <hyperlink ref="O235" r:id="rId227" display="Project Name/01- Inspection Request - IR/STR/WIR-SURV-167-0.PDF" xr:uid="{58617001-7EA0-4C91-81E5-9552677BA5B5}"/>
    <hyperlink ref="O236" r:id="rId228" display="Project Name/01- Inspection Request - IR/STR/WIR-SURV-168-0.PDF" xr:uid="{7ED499A4-6C5E-4503-86E6-3195A55AA75A}"/>
    <hyperlink ref="O237" r:id="rId229" display="Project Name/01- Inspection Request - IR/STR/WIR-SURV-169-0.PDF" xr:uid="{2E7B658E-5B18-4D0F-B3E7-CB5A09191DA8}"/>
    <hyperlink ref="O238" r:id="rId230" display="Project Name/01- Inspection Request - IR/STR/WIR-SURV-170-0.PDF" xr:uid="{B0962A85-1753-46D5-8259-AF85521F6BE8}"/>
    <hyperlink ref="O239" r:id="rId231" display="Project Name/01- Inspection Request - IR/STR/WIR-SURV-171-0.PDF" xr:uid="{6F135B2D-D6F6-4C51-BDFA-1E6CA68F91F9}"/>
    <hyperlink ref="O240" r:id="rId232" display="Project Name/01- Inspection Request - IR/STR/WIR-SURV-172-0.PDF" xr:uid="{80270E1A-7D4E-484B-929F-4205FDBD943F}"/>
    <hyperlink ref="O241" r:id="rId233" display="Project Name/01- Inspection Request - IR/STR/WIR-SURV-173-0.PDF" xr:uid="{D9270CC8-9104-4771-BF98-50D44CB59900}"/>
    <hyperlink ref="O242" r:id="rId234" display="Project Name/01- Inspection Request - IR/STR/WIR-SURV-174-0.PDF" xr:uid="{4048460E-C8FE-497C-855A-B6D889BDC28D}"/>
    <hyperlink ref="O243" r:id="rId235" display="Project Name/01- Inspection Request - IR/STR/WIR-SURV-175-0.PDF" xr:uid="{E5C60654-7A99-4A02-9CC5-AEA37B2C447D}"/>
    <hyperlink ref="O244" r:id="rId236" display="Project Name/01- Inspection Request - IR/STR/WIR-SURV-176-0.PDF" xr:uid="{74C7F77F-4379-4B8C-B3D1-7DE44AA10BA2}"/>
    <hyperlink ref="O245" r:id="rId237" display="Project Name/01- Inspection Request - IR/STR/WIR-SURV-177-0.PDF" xr:uid="{DF30942F-FF1E-4EDD-A5A6-3024E62659D3}"/>
    <hyperlink ref="O246" r:id="rId238" display="Project Name/01- Inspection Request - IR/STR/WIR-SURV-178-0.PDF" xr:uid="{98D4B2B8-4910-46A4-B2D8-1E1C0A5AD746}"/>
    <hyperlink ref="O247" r:id="rId239" display="Project Name/01- Inspection Request - IR/STR/WIR-SURV-179-0.PDF" xr:uid="{61EAC749-66F8-4FDB-94E5-617CF25FA28E}"/>
    <hyperlink ref="O248" r:id="rId240" display="Project Name/01- Inspection Request - IR/STR/WIR-SURV-180-0.PDF" xr:uid="{E27AA3B5-3F57-4C14-8C62-48245B1C61FE}"/>
    <hyperlink ref="O249" r:id="rId241" display="Project Name/01- Inspection Request - IR/STR/WIR-SURV-181-0.PDF" xr:uid="{8ABB10C7-70AC-4E63-ACA5-B28439882CB3}"/>
    <hyperlink ref="O250" r:id="rId242" display="Project Name/01- Inspection Request - IR/STR/WIR-SURV-182-0.PDF" xr:uid="{61497720-06C4-49A7-B479-DF7563F6BF29}"/>
    <hyperlink ref="O251" r:id="rId243" display="Project Name/01- Inspection Request - IR/STR/WIR-SURV-183-0.PDF" xr:uid="{11F313E1-DD31-4CEE-8464-354842EB45D9}"/>
    <hyperlink ref="O252" r:id="rId244" display="Project Name/01- Inspection Request - IR/STR/WIR-SURV-184-0.PDF" xr:uid="{2C863298-8B04-4EB0-A689-384641B2F079}"/>
    <hyperlink ref="O253" r:id="rId245" display="Project Name/01- Inspection Request - IR/STR/WIR-SURV-185-0.PDF" xr:uid="{E9EFCC3D-D99E-4E39-ABD0-4A882B706981}"/>
    <hyperlink ref="O254" r:id="rId246" display="Project Name/01- Inspection Request - IR/STR/WIR-SURV-186-0.PDF" xr:uid="{381C06F1-83AF-45A9-9FD3-2D9A133AB6E6}"/>
    <hyperlink ref="O255" r:id="rId247" display="Project Name/01- Inspection Request - IR/STR/WIR-SURV-187-0.PDF" xr:uid="{96EBBE76-8ADC-4584-860C-428557F28769}"/>
    <hyperlink ref="O256" r:id="rId248" display="Project Name/01- Inspection Request - IR/STR/WIR-SURV-188-0.PDF" xr:uid="{46317225-77ED-4D3E-84D3-CED673E5BC42}"/>
    <hyperlink ref="O257" r:id="rId249" display="Project Name/01- Inspection Request - IR/STR/WIR-SURV-189-0.PDF" xr:uid="{5049A0EC-B165-4BBC-8A3A-825F19B0EEF5}"/>
    <hyperlink ref="O258" r:id="rId250" display="Project Name/01- Inspection Request - IR/STR/WIR-SURV-190-0.PDF" xr:uid="{B8B360DE-563F-4881-865F-61432F2F3417}"/>
    <hyperlink ref="O259" r:id="rId251" display="Project Name/01- Inspection Request - IR/STR/WIR-SURV-191-0.PDF" xr:uid="{B1647728-9B73-4680-B009-01695A178EF6}"/>
    <hyperlink ref="O260" r:id="rId252" display="Project Name/01- Inspection Request - IR/STR/WIR-SURV-192-0.PDF" xr:uid="{E2E9EDE9-2DA7-4785-8441-C40C2D77C2D6}"/>
    <hyperlink ref="O261" r:id="rId253" display="Project Name/01- Inspection Request - IR/STR/WIR-SURV-193-0.PDF" xr:uid="{F36D73CC-E929-4EFA-B63F-1D33F5D3127D}"/>
    <hyperlink ref="O262" r:id="rId254" display="Project Name/01- Inspection Request - IR/STR/WIR-SURV-194-0.PDF" xr:uid="{67211476-299F-4140-AB3E-6196FDF1A2A4}"/>
    <hyperlink ref="O263" r:id="rId255" display="Project Name/01- Inspection Request - IR/STR/WIR-SURV-195-0.PDF" xr:uid="{5C3E4DC5-C641-43EA-9388-84B83DD80319}"/>
    <hyperlink ref="O264" r:id="rId256" display="Project Name/01- Inspection Request - IR/STR/WIR-SURV-196-0.PDF" xr:uid="{255C997F-3D67-489B-9377-86B11987EC49}"/>
    <hyperlink ref="O265" r:id="rId257" display="Project Name/01- Inspection Request - IR/STR/WIR-SURV-197-0.PDF" xr:uid="{AF1F78FD-2E57-4D02-A946-93AC3E27B143}"/>
    <hyperlink ref="O266" r:id="rId258" display="Project Name/01- Inspection Request - IR/STR/WIR-SURV-198-0.PDF" xr:uid="{C78CE9CF-FC22-4854-8C17-3E3F2F951A24}"/>
    <hyperlink ref="O267" r:id="rId259" display="Project Name/01- Inspection Request - IR/STR/WIR-SURV-199-0.PDF" xr:uid="{847D4EF2-EEF6-4384-A8A8-BC6D9F039A75}"/>
    <hyperlink ref="O268" r:id="rId260" display="Project Name/01- Inspection Request - IR/STR/WIR-SURV-200-0.PDF" xr:uid="{656134BD-5558-4AE2-B4DE-D20B7D1D8E8F}"/>
    <hyperlink ref="O269" r:id="rId261" display="Project Name/01- Inspection Request - IR/STR/WIR-SURV-201-0.PDF" xr:uid="{54A3D4CE-E7C6-42DE-99C1-01DE2E9135BE}"/>
    <hyperlink ref="O270" r:id="rId262" display="Project Name/01- Inspection Request - IR/STR/WIR-SURV-202-0.PDF" xr:uid="{0A73396A-537B-4D87-BBC1-7F7899C2278A}"/>
    <hyperlink ref="O271" r:id="rId263" display="Project Name/01- Inspection Request - IR/STR/WIR-SURV-203-0.PDF" xr:uid="{C3F16EC8-AABB-41FD-B655-CD152BDBF7CA}"/>
    <hyperlink ref="O272" r:id="rId264" display="Project Name/01- Inspection Request - IR/STR/WIR-SURV-204-0.PDF" xr:uid="{ECED3FEA-4534-4420-8B0B-59DF23BBC475}"/>
    <hyperlink ref="O273" r:id="rId265" display="Project Name/01- Inspection Request - IR/STR/WIR-SURV-205-0.PDF" xr:uid="{D8189A1F-A8E2-466C-BCDB-A7BF4B9A254A}"/>
    <hyperlink ref="O274" r:id="rId266" display="Project Name/01- Inspection Request - IR/STR/WIR-SURV-206-0.PDF" xr:uid="{9D0E8CCE-29F3-4050-A30D-3D60ED855CC0}"/>
    <hyperlink ref="O275" r:id="rId267" display="Project Name/01- Inspection Request - IR/STR/WIR-SURV-207-0.PDF" xr:uid="{9A2B747F-4615-49B1-9CDF-87ACADD8F7C1}"/>
    <hyperlink ref="O276" r:id="rId268" display="Project Name/01- Inspection Request - IR/STR/WIR-SURV-208-0.PDF" xr:uid="{5454CE86-3275-4AEA-9072-5C5B011343EA}"/>
    <hyperlink ref="O277" r:id="rId269" display="Project Name/01- Inspection Request - IR/STR/WIR-SURV-209-0.PDF" xr:uid="{598E7571-D004-4E2D-991B-493914997FDD}"/>
    <hyperlink ref="O278" r:id="rId270" display="Project Name/01- Inspection Request - IR/STR/WIR-SURV-210-0.PDF" xr:uid="{B2CFC651-F7FB-4B1D-BEB2-46F2D6F2F2A9}"/>
    <hyperlink ref="O279" r:id="rId271" display="Project Name/01- Inspection Request - IR/STR/WIR-SURV-211-0.PDF" xr:uid="{C7F1DE50-9215-4ABD-9041-A0B7437446C0}"/>
    <hyperlink ref="O280" r:id="rId272" display="Project Name/01- Inspection Request - IR/STR/WIR-SURV-212-0.PDF" xr:uid="{FBD64975-3410-4066-A9DB-9887FCB312B5}"/>
    <hyperlink ref="O281" r:id="rId273" display="Project Name/01- Inspection Request - IR/STR/WIR-SURV-213-0.PDF" xr:uid="{8AF61581-CFD2-4D8C-8CE9-BB0C787296B8}"/>
    <hyperlink ref="O282" r:id="rId274" display="Project Name/01- Inspection Request - IR/STR/WIR-SURV-214-0.PDF" xr:uid="{5E93BEF6-9F15-4273-9B4E-82015355FF49}"/>
    <hyperlink ref="O283" r:id="rId275" display="Project Name/01- Inspection Request - IR/STR/WIR-SURV-215-0.PDF" xr:uid="{1A635CCB-ADDD-412A-BC3A-3335A51D92DC}"/>
    <hyperlink ref="O284" r:id="rId276" display="Project Name/01- Inspection Request - IR/STR/WIR-SURV-216-0.PDF" xr:uid="{66F79FA4-B2A6-439D-BB0F-2E380F8A63CD}"/>
    <hyperlink ref="O285" r:id="rId277" display="Project Name/01- Inspection Request - IR/STR/WIR-SURV-217-0.PDF" xr:uid="{34A718CE-456F-41D6-95BF-0744BECD4139}"/>
    <hyperlink ref="O286" r:id="rId278" display="Project Name/01- Inspection Request - IR/STR/WIR-SURV-218-0.PDF" xr:uid="{7BB02F55-A583-4D6E-A637-C84E3DA906E9}"/>
    <hyperlink ref="O287" r:id="rId279" display="Project Name/01- Inspection Request - IR/STR/WIR-SURV-219-0.PDF" xr:uid="{8CB1261E-04C6-4705-8410-07029D19CB95}"/>
    <hyperlink ref="O288" r:id="rId280" display="Project Name/01- Inspection Request - IR/STR/WIR-SURV-220-0.PDF" xr:uid="{99D98C49-9295-4025-BFCB-0529EBFD2BF2}"/>
    <hyperlink ref="O289" r:id="rId281" display="Project Name/01- Inspection Request - IR/STR/WIR-SURV-221-0.PDF" xr:uid="{38CC3733-AA9A-44F1-9905-2CD59D8C0CFA}"/>
    <hyperlink ref="O290" r:id="rId282" display="Project Name/01- Inspection Request - IR/STR/WIR-SURV-222-0.PDF" xr:uid="{588DEC8D-E99F-433E-A843-4E4775A056FB}"/>
    <hyperlink ref="O291" r:id="rId283" display="Project Name/01- Inspection Request - IR/STR/WIR-SURV-223-0.PDF" xr:uid="{A3B5A8EC-C048-4515-B585-475F3C9956D9}"/>
    <hyperlink ref="O292" r:id="rId284" display="Project Name/01- Inspection Request - IR/STR/WIR-SURV-224-0.PDF" xr:uid="{7AC86D77-5BF0-4B76-96BB-C759BCF605ED}"/>
    <hyperlink ref="O293" r:id="rId285" display="Project Name/01- Inspection Request - IR/STR/WIR-SURV-225-0.PDF" xr:uid="{7AF7CC12-9503-4D54-BFC5-A520FA8AD04A}"/>
    <hyperlink ref="O294" r:id="rId286" display="Project Name/01- Inspection Request - IR/STR/WIR-SURV-226-0.PDF" xr:uid="{7EA5E44A-10FF-4E53-BA2B-762317F61503}"/>
    <hyperlink ref="O295" r:id="rId287" display="Project Name/01- Inspection Request - IR/STR/WIR-SURV-227-0.PDF" xr:uid="{BFEB3174-DDEE-40C5-8F86-E30DCBD63F69}"/>
    <hyperlink ref="O296" r:id="rId288" display="Project Name/01- Inspection Request - IR/STR/WIR-SURV-228-0.PDF" xr:uid="{F862E5E5-4628-4FFB-993E-936A3E042C7B}"/>
    <hyperlink ref="O297" r:id="rId289" display="Project Name/01- Inspection Request - IR/STR/WIR-SURV-229-0.PDF" xr:uid="{3E79AB51-CF9F-4FA9-BA14-25ECFD2C46A5}"/>
    <hyperlink ref="O298" r:id="rId290" display="Project Name/01- Inspection Request - IR/STR/WIR-SURV-230-0.PDF" xr:uid="{3E9AC833-A243-42B8-80B9-8B04AFD21FF6}"/>
    <hyperlink ref="O299" r:id="rId291" display="Project Name/01- Inspection Request - IR/STR/WIR-SURV-231-0.PDF" xr:uid="{C18BC350-B828-438A-BE1D-776C83349EA6}"/>
    <hyperlink ref="O300" r:id="rId292" display="Project Name/01- Inspection Request - IR/STR/WIR-SURV-232-0.PDF" xr:uid="{26616840-D204-4D61-9E9E-3E8C0516CD70}"/>
    <hyperlink ref="O301" r:id="rId293" display="Project Name/01- Inspection Request - IR/STR/WIR-SURV-233-0.PDF" xr:uid="{71BDDE97-DCB7-4478-BF5E-4F97D0C4C580}"/>
    <hyperlink ref="O302" r:id="rId294" display="Project Name/01- Inspection Request - IR/STR/WIR-SURV-234-0.PDF" xr:uid="{534FBF3D-D898-43D7-9FB9-24024CB35797}"/>
    <hyperlink ref="O303" r:id="rId295" display="Project Name/01- Inspection Request - IR/STR/WIR-SURV-235-0.PDF" xr:uid="{DCC1621D-8520-4AC4-A268-E99827B0B787}"/>
    <hyperlink ref="O304" r:id="rId296" display="Project Name/01- Inspection Request - IR/STR/WIR-SURV-236-0.PDF" xr:uid="{0C2B28C2-6608-42AD-81B1-8356E754112A}"/>
    <hyperlink ref="O305" r:id="rId297" display="Project Name/01- Inspection Request - IR/STR/WIR-SURV-237-0.PDF" xr:uid="{3C93FBDE-25C2-491B-929C-FB59C6E8C1D6}"/>
    <hyperlink ref="O306" r:id="rId298" display="Project Name/01- Inspection Request - IR/STR/WIR-SURV-238-0.PDF" xr:uid="{F3018071-8762-47EC-A0A7-C1D57A9B81AB}"/>
    <hyperlink ref="O307" r:id="rId299" display="Project Name/01- Inspection Request - IR/STR/WIR-SURV-239-0.PDF" xr:uid="{6180ED4B-2A53-4C69-8F69-0634D6936C62}"/>
    <hyperlink ref="O308" r:id="rId300" display="Project Name/01- Inspection Request - IR/STR/WIR-SURV-240-0.PDF" xr:uid="{94E0AEC1-D8A4-44CD-A31C-7BE9BE53672D}"/>
    <hyperlink ref="O309" r:id="rId301" display="Project Name/01- Inspection Request - IR/STR/WIR-SURV-241-0.PDF" xr:uid="{56053556-EACC-4D43-AADF-CDB268A6103E}"/>
    <hyperlink ref="O310" r:id="rId302" display="Project Name/01- Inspection Request - IR/STR/WIR-SURV-242-0.PDF" xr:uid="{2B662FFD-D043-4136-811F-5A1F7007E368}"/>
    <hyperlink ref="O311" r:id="rId303" display="Project Name/01- Inspection Request - IR/STR/WIR-SURV-243-0.PDF" xr:uid="{31C85261-26CB-40A5-B731-E377CA6FD2FE}"/>
    <hyperlink ref="O312" r:id="rId304" display="Project Name/01- Inspection Request - IR/STR/WIR-SURV-244-0.PDF" xr:uid="{9FC703BF-79D2-458D-A883-0A735F973E60}"/>
    <hyperlink ref="O313" r:id="rId305" display="Project Name/01- Inspection Request - IR/STR/WIR-SURV-245-0.PDF" xr:uid="{A2F4804C-1CC4-4D26-ACC3-1F7C7B537B4F}"/>
    <hyperlink ref="O314" r:id="rId306" display="Project Name/01- Inspection Request - IR/STR/WIR-SURV-246-0.PDF" xr:uid="{FD178834-3210-434F-85AB-AF7EBC3CBBC9}"/>
    <hyperlink ref="O315" r:id="rId307" display="Project Name/01- Inspection Request - IR/STR/WIR-SURV-247-0.PDF" xr:uid="{DBB087AF-BF41-4148-92BD-538EEDD24D09}"/>
    <hyperlink ref="O316" r:id="rId308" display="Project Name/01- Inspection Request - IR/STR/WIR-SURV-248-0.PDF" xr:uid="{1FAF41C0-1460-488E-9CD2-E1F3B443396F}"/>
    <hyperlink ref="O317" r:id="rId309" display="Project Name/01- Inspection Request - IR/STR/WIR-SURV-249-0.PDF" xr:uid="{9BA93CAC-5C52-4098-A8FB-F2FD8E01B2C0}"/>
    <hyperlink ref="O318" r:id="rId310" display="Project Name/01- Inspection Request - IR/STR/WIR-SURV-250-0.PDF" xr:uid="{DE4F0415-3195-4325-BFC7-755AF7D64ADC}"/>
    <hyperlink ref="O319" r:id="rId311" display="Project Name/01- Inspection Request - IR/STR/WIR-SURV-251-0.PDF" xr:uid="{346EA47F-55AD-4866-A691-B56797DBF69D}"/>
    <hyperlink ref="O320" r:id="rId312" display="Project Name/01- Inspection Request - IR/STR/WIR-SURV-252-0.PDF" xr:uid="{45B22879-4302-4550-9E56-E40715D56C45}"/>
    <hyperlink ref="O321" r:id="rId313" display="Project Name/01- Inspection Request - IR/STR/WIR-SURV-253-0.PDF" xr:uid="{B0F2FE40-5B24-40CF-858E-1004E3F8F992}"/>
    <hyperlink ref="O322" r:id="rId314" display="Project Name/01- Inspection Request - IR/STR/WIR-SURV-254-0.PDF" xr:uid="{FDE76D74-F317-4B47-89B0-F020514D2CB7}"/>
    <hyperlink ref="O323" r:id="rId315" display="Project Name/01- Inspection Request - IR/STR/WIR-SURV-255-0.PDF" xr:uid="{2508A928-705C-4D9B-9052-85AC6BF449F5}"/>
    <hyperlink ref="O324" r:id="rId316" display="Project Name/01- Inspection Request - IR/STR/WIR-SURV-256-0.PDF" xr:uid="{6C5B7889-5566-4084-B197-03798E802BD6}"/>
    <hyperlink ref="O325" r:id="rId317" display="Project Name/01- Inspection Request - IR/STR/WIR-SURV-257-0.PDF" xr:uid="{F4BBB666-1F22-48C0-9D05-E455EE678297}"/>
    <hyperlink ref="O326" r:id="rId318" display="Project Name/01- Inspection Request - IR/STR/WIR-SURV-258-0.PDF" xr:uid="{D945CC3E-2674-4810-808F-9AB5E064B603}"/>
    <hyperlink ref="O327" r:id="rId319" display="Project Name/01- Inspection Request - IR/STR/WIR-SURV-259-0.PDF" xr:uid="{47EC0742-D245-46B8-A891-3ECAC6E25CC2}"/>
    <hyperlink ref="O328" r:id="rId320" display="Project Name/01- Inspection Request - IR/STR/WIR-SURV-260-0.PDF" xr:uid="{EE9A559C-F6BE-4F04-8D1E-FC63ED2E095D}"/>
    <hyperlink ref="O329" r:id="rId321" display="Project Name/01- Inspection Request - IR/STR/WIR-SURV-261-0.PDF" xr:uid="{0A71EC4D-46A8-4CDF-B0E9-420487DE9B2D}"/>
    <hyperlink ref="O330" r:id="rId322" display="Project Name/01- Inspection Request - IR/STR/WIR-SURV-262-0.PDF" xr:uid="{318DB136-B399-4FED-BEAD-D3363435103A}"/>
    <hyperlink ref="O331" r:id="rId323" display="Project Name/01- Inspection Request - IR/STR/WIR-SURV-263-0.PDF" xr:uid="{2F7CB06B-6259-4CC3-B4F2-DE8FDB890DB1}"/>
    <hyperlink ref="O332" r:id="rId324" display="Project Name/01- Inspection Request - IR/STR/WIR-SURV-264-0.PDF" xr:uid="{3CFC0CE7-B1A9-4589-AAE4-076023FCC296}"/>
    <hyperlink ref="O333" r:id="rId325" display="Project Name/01- Inspection Request - IR/STR/WIR-SURV-265-0.PDF" xr:uid="{AA7694EC-82E9-4E4F-A654-B1B17BC511A5}"/>
    <hyperlink ref="O334" r:id="rId326" display="Project Name/01- Inspection Request - IR/STR/WIR-SURV-266-.PDF" xr:uid="{EEB85454-3359-4912-95A7-1146C5106244}"/>
    <hyperlink ref="O335" r:id="rId327" display="Project Name/01- Inspection Request - IR/STR/WIR-SURV-267-.PDF" xr:uid="{AF5B086A-F5A4-47BF-A2C8-FD47144D52B0}"/>
    <hyperlink ref="O336" r:id="rId328" display="Project Name/01- Inspection Request - IR/STR/WIR-SURV-268-.PDF" xr:uid="{68888DCB-5A82-4045-AC38-D4F2D9337C33}"/>
    <hyperlink ref="O337" r:id="rId329" display="Project Name/01- Inspection Request - IR/STR/WIR-SURV-269-.PDF" xr:uid="{182F46F4-41FA-4418-B1FB-E5A1FC6AA498}"/>
    <hyperlink ref="O338" r:id="rId330" display="Project Name/01- Inspection Request - IR/STR/WIR-SURV-270-.PDF" xr:uid="{8928A663-36CB-4074-B84A-BF4D7947D9E8}"/>
    <hyperlink ref="O339" r:id="rId331" display="Project Name/01- Inspection Request - IR/STR/WIR-SURV-271-.PDF" xr:uid="{B191821B-DDD9-434F-84F4-73648F4B1843}"/>
    <hyperlink ref="O340" r:id="rId332" display="Project Name/01- Inspection Request - IR/STR/WIR-SURV-272-.PDF" xr:uid="{6417EA20-CBF7-4D56-8C74-3791ADAC3841}"/>
    <hyperlink ref="O341" r:id="rId333" display="Project Name/01- Inspection Request - IR/STR/WIR-SURV-273-.PDF" xr:uid="{F5A2F59F-F68F-4425-BA5E-29752E4AB3D7}"/>
    <hyperlink ref="O342" r:id="rId334" display="Project Name/01- Inspection Request - IR/STR/WIR-SURV-274-.PDF" xr:uid="{6A504E66-1C67-4219-9E45-7AB17BA140D4}"/>
    <hyperlink ref="O343" r:id="rId335" display="Project Name/01- Inspection Request - IR/STR/WIR-SURV-275-.PDF" xr:uid="{0989A1AD-1B5B-4DE5-BB26-C8147761DC78}"/>
    <hyperlink ref="O344" r:id="rId336" display="Project Name/01- Inspection Request - IR/STR/WIR-SURV-276-.PDF" xr:uid="{E876A766-9FDA-4323-91A4-C0A2A44ADFDA}"/>
    <hyperlink ref="O345" r:id="rId337" display="Project Name/01- Inspection Request - IR/STR/WIR-SURV-277-.PDF" xr:uid="{18E7C2A6-7D02-4429-9F79-ABA4167859A6}"/>
    <hyperlink ref="O346" r:id="rId338" display="Project Name/01- Inspection Request - IR/STR/WIR-SURV-278-.PDF" xr:uid="{F597CECA-478A-4C90-93EE-7755CD2C3B3B}"/>
    <hyperlink ref="O347" r:id="rId339" display="Project Name/01- Inspection Request - IR/STR/WIR-SURV-279-.PDF" xr:uid="{5634C385-6776-4952-8607-BB84E1C05FD7}"/>
    <hyperlink ref="O348" r:id="rId340" display="Project Name/01- Inspection Request - IR/STR/WIR-SURV-280-.PDF" xr:uid="{A4602C08-0594-4E81-811F-5DE7A03E1B02}"/>
    <hyperlink ref="O349" r:id="rId341" display="Project Name/01- Inspection Request - IR/STR/WIR-SURV-281-.PDF" xr:uid="{D362F60B-6DB9-49B3-AEFA-B22847242F75}"/>
  </hyperlinks>
  <pageMargins left="0.7" right="0.7" top="0.75" bottom="0.75" header="0.3" footer="0.3"/>
  <pageSetup scale="30" orientation="portrait" r:id="rId342"/>
  <headerFooter>
    <oddFooter>&amp;RPrepared by :The DC Department-Mohanad kamel</oddFooter>
  </headerFooter>
  <drawing r:id="rId34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9C7A4C-4CCD-43C9-9AD5-C48D85EBFC9C}">
          <x14:formula1>
            <xm:f>'SUMMARY REPORTS'!$AH$5:$AH$16</xm:f>
          </x14:formula1>
          <xm:sqref>D350:D1048576</xm:sqref>
        </x14:dataValidation>
        <x14:dataValidation type="list" allowBlank="1" showInputMessage="1" showErrorMessage="1" xr:uid="{724D7CF0-CB3B-4E6A-8CA3-EA9F0AAD9FE1}">
          <x14:formula1>
            <xm:f>'SUMMARY REPORTS'!$AC$4:$AC$11</xm:f>
          </x14:formula1>
          <xm:sqref>K350:K1048576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D799-67C5-42B4-86A1-29477D3A9624}">
  <sheetPr codeName="Sheet6">
    <tabColor rgb="FFFFFF00"/>
    <pageSetUpPr fitToPage="1"/>
  </sheetPr>
  <dimension ref="B1:AK49"/>
  <sheetViews>
    <sheetView view="pageBreakPreview" zoomScale="55" zoomScaleNormal="55" zoomScaleSheetLayoutView="55" workbookViewId="0">
      <selection activeCell="D40" sqref="D40"/>
    </sheetView>
  </sheetViews>
  <sheetFormatPr defaultRowHeight="14.4"/>
  <cols>
    <col min="2" max="2" width="11.5546875" customWidth="1"/>
    <col min="7" max="7" width="9.33203125" customWidth="1"/>
  </cols>
  <sheetData>
    <row r="1" spans="2:37" ht="15" thickBot="1">
      <c r="D1" t="s">
        <v>58</v>
      </c>
      <c r="AB1" s="1"/>
      <c r="AC1" s="1"/>
      <c r="AD1" s="1"/>
      <c r="AG1" s="2"/>
    </row>
    <row r="2" spans="2:37" ht="54.6" thickBot="1">
      <c r="AB2" s="3" t="s">
        <v>26</v>
      </c>
      <c r="AC2" s="467" t="s">
        <v>18</v>
      </c>
      <c r="AD2" s="468"/>
      <c r="AE2" s="3" t="s">
        <v>27</v>
      </c>
      <c r="AF2" s="3" t="s">
        <v>14</v>
      </c>
      <c r="AG2" s="469" t="s">
        <v>28</v>
      </c>
      <c r="AH2" s="470"/>
      <c r="AI2" s="470"/>
      <c r="AJ2" s="470"/>
      <c r="AK2" s="471"/>
    </row>
    <row r="3" spans="2:37">
      <c r="E3">
        <v>1686</v>
      </c>
      <c r="G3" s="82" t="s">
        <v>120</v>
      </c>
      <c r="H3" s="83"/>
      <c r="I3" s="83"/>
      <c r="J3" s="83"/>
      <c r="K3" s="84"/>
      <c r="L3" s="91"/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27" t="s">
        <v>34</v>
      </c>
      <c r="AH3" s="4" t="s">
        <v>35</v>
      </c>
      <c r="AI3" s="4" t="s">
        <v>36</v>
      </c>
      <c r="AJ3" s="4" t="s">
        <v>37</v>
      </c>
      <c r="AK3" s="28" t="s">
        <v>38</v>
      </c>
    </row>
    <row r="4" spans="2:37">
      <c r="G4" s="92" t="s">
        <v>0</v>
      </c>
      <c r="H4" s="93" t="s">
        <v>2</v>
      </c>
      <c r="I4" s="93" t="s">
        <v>4</v>
      </c>
      <c r="J4" s="93" t="s">
        <v>8</v>
      </c>
      <c r="K4" s="94" t="s">
        <v>58</v>
      </c>
      <c r="L4" s="91"/>
      <c r="N4" s="309"/>
      <c r="O4" s="309"/>
      <c r="P4" s="309"/>
      <c r="Q4" s="309"/>
      <c r="AB4" s="5" t="s">
        <v>124</v>
      </c>
      <c r="AC4" s="5" t="s">
        <v>0</v>
      </c>
      <c r="AD4" s="5" t="s">
        <v>39</v>
      </c>
      <c r="AE4" s="5" t="s">
        <v>40</v>
      </c>
      <c r="AF4" s="21"/>
      <c r="AG4" s="29" t="s">
        <v>41</v>
      </c>
      <c r="AH4" s="5" t="s">
        <v>42</v>
      </c>
      <c r="AI4" s="5" t="s">
        <v>43</v>
      </c>
      <c r="AJ4" s="5" t="s">
        <v>44</v>
      </c>
      <c r="AK4" s="30" t="s">
        <v>45</v>
      </c>
    </row>
    <row r="5" spans="2:37" ht="15" thickBot="1">
      <c r="D5">
        <f>SUM(D13,D21,D30,D39,D49)</f>
        <v>2123</v>
      </c>
      <c r="E5">
        <f>SUM(E13,E21,E30,E39,E49)</f>
        <v>1686</v>
      </c>
      <c r="G5" s="92">
        <f>SUM(D8+D16+D25+D34+D44)</f>
        <v>0</v>
      </c>
      <c r="H5">
        <f>SUM(E9,E17,E26,E35,E45)</f>
        <v>1203</v>
      </c>
      <c r="I5">
        <f>SUM(E10,E18,E27,E36,E46)</f>
        <v>115</v>
      </c>
      <c r="J5" s="93">
        <f>SUM(E11,E19,E28,E37,E47)</f>
        <v>345</v>
      </c>
      <c r="K5" s="94">
        <f>SUM(E10)</f>
        <v>0</v>
      </c>
      <c r="L5" s="91">
        <f>SUM(G5:K5)</f>
        <v>1663</v>
      </c>
      <c r="AB5" s="6" t="s">
        <v>46</v>
      </c>
      <c r="AC5" s="6" t="s">
        <v>2</v>
      </c>
      <c r="AD5" s="6" t="s">
        <v>47</v>
      </c>
      <c r="AE5" s="6" t="s">
        <v>48</v>
      </c>
      <c r="AF5" s="22" t="s">
        <v>24</v>
      </c>
      <c r="AG5" s="31" t="s">
        <v>25</v>
      </c>
      <c r="AH5" s="6" t="s">
        <v>25</v>
      </c>
      <c r="AI5" s="6" t="s">
        <v>49</v>
      </c>
      <c r="AJ5" s="6" t="s">
        <v>50</v>
      </c>
      <c r="AK5" s="32"/>
    </row>
    <row r="6" spans="2:37" ht="15" thickBot="1">
      <c r="B6" s="101"/>
      <c r="C6" s="102"/>
      <c r="D6" s="103"/>
      <c r="G6" s="95">
        <f>G5/$E$3</f>
        <v>0</v>
      </c>
      <c r="H6" s="95">
        <f>H5/$E$3</f>
        <v>0.71352313167259784</v>
      </c>
      <c r="I6" s="96">
        <f>I5/$E$3</f>
        <v>6.8208778173190987E-2</v>
      </c>
      <c r="J6" s="96">
        <f>J5/$E$3</f>
        <v>0.20462633451957296</v>
      </c>
      <c r="K6" s="97">
        <f>K5/$E$3</f>
        <v>0</v>
      </c>
      <c r="L6" s="91"/>
      <c r="AB6" s="7" t="s">
        <v>51</v>
      </c>
      <c r="AC6" s="7" t="s">
        <v>4</v>
      </c>
      <c r="AD6" s="7" t="s">
        <v>52</v>
      </c>
      <c r="AE6" s="7"/>
      <c r="AF6" s="23" t="s">
        <v>53</v>
      </c>
      <c r="AG6" s="33" t="s">
        <v>54</v>
      </c>
      <c r="AH6" s="7" t="s">
        <v>54</v>
      </c>
      <c r="AI6" s="7" t="s">
        <v>55</v>
      </c>
      <c r="AJ6" s="7" t="s">
        <v>56</v>
      </c>
      <c r="AK6" s="34"/>
    </row>
    <row r="7" spans="2:37" ht="15" thickBot="1">
      <c r="B7" s="15" t="s">
        <v>113</v>
      </c>
      <c r="C7" s="13" t="s">
        <v>114</v>
      </c>
      <c r="D7" s="14" t="s">
        <v>121</v>
      </c>
      <c r="S7">
        <v>661</v>
      </c>
      <c r="T7">
        <v>175</v>
      </c>
      <c r="U7">
        <v>203</v>
      </c>
      <c r="V7">
        <v>771</v>
      </c>
      <c r="W7">
        <v>341</v>
      </c>
      <c r="X7">
        <f>SUM(S7:W7)</f>
        <v>2151</v>
      </c>
      <c r="AB7" s="7" t="s">
        <v>57</v>
      </c>
      <c r="AC7" s="7" t="s">
        <v>58</v>
      </c>
      <c r="AD7" s="7" t="s">
        <v>59</v>
      </c>
      <c r="AE7" s="7"/>
      <c r="AF7" s="23" t="s">
        <v>60</v>
      </c>
      <c r="AG7" s="33" t="s">
        <v>61</v>
      </c>
      <c r="AH7" s="7" t="s">
        <v>49</v>
      </c>
      <c r="AI7" s="7" t="s">
        <v>62</v>
      </c>
      <c r="AJ7" s="7" t="s">
        <v>63</v>
      </c>
      <c r="AK7" s="34"/>
    </row>
    <row r="8" spans="2:37" ht="18.600000000000001" thickBot="1">
      <c r="B8" s="80" t="s">
        <v>115</v>
      </c>
      <c r="C8" s="13" t="s">
        <v>0</v>
      </c>
      <c r="D8" s="13">
        <f>COUNTIF(SURV!K8:K1992,"A")</f>
        <v>0</v>
      </c>
      <c r="E8" s="91"/>
      <c r="AB8" s="9" t="s">
        <v>64</v>
      </c>
      <c r="AC8" s="9" t="s">
        <v>8</v>
      </c>
      <c r="AD8" s="7" t="s">
        <v>65</v>
      </c>
      <c r="AE8" s="9"/>
      <c r="AF8" s="24" t="s">
        <v>66</v>
      </c>
      <c r="AG8" s="33" t="s">
        <v>67</v>
      </c>
      <c r="AH8" s="7" t="s">
        <v>55</v>
      </c>
      <c r="AI8" s="7" t="s">
        <v>61</v>
      </c>
      <c r="AJ8" s="7"/>
      <c r="AK8" s="34"/>
    </row>
    <row r="9" spans="2:37" ht="24" thickBot="1">
      <c r="B9" s="80"/>
      <c r="C9" s="13" t="s">
        <v>2</v>
      </c>
      <c r="D9" s="13">
        <v>279</v>
      </c>
      <c r="E9" s="91">
        <v>279</v>
      </c>
      <c r="F9" s="85" t="s">
        <v>137</v>
      </c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7"/>
      <c r="AB9" s="7" t="s">
        <v>68</v>
      </c>
      <c r="AC9" s="7" t="s">
        <v>69</v>
      </c>
      <c r="AD9" s="7" t="s">
        <v>70</v>
      </c>
      <c r="AE9" s="7"/>
      <c r="AF9" s="23" t="s">
        <v>71</v>
      </c>
      <c r="AG9" s="33" t="s">
        <v>72</v>
      </c>
      <c r="AH9" s="7" t="s">
        <v>62</v>
      </c>
      <c r="AI9" s="7" t="s">
        <v>73</v>
      </c>
      <c r="AJ9" s="7"/>
      <c r="AK9" s="34"/>
    </row>
    <row r="10" spans="2:37" ht="24" thickBot="1">
      <c r="B10" s="80"/>
      <c r="C10" s="13" t="s">
        <v>6</v>
      </c>
      <c r="D10" s="13">
        <v>59</v>
      </c>
      <c r="E10" s="91">
        <v>0</v>
      </c>
      <c r="F10" s="88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90"/>
      <c r="AB10" s="7" t="s">
        <v>74</v>
      </c>
      <c r="AC10" s="7" t="s">
        <v>6</v>
      </c>
      <c r="AD10" s="7" t="s">
        <v>7</v>
      </c>
      <c r="AE10" s="7"/>
      <c r="AF10" s="23" t="s">
        <v>75</v>
      </c>
      <c r="AG10" s="33" t="s">
        <v>76</v>
      </c>
      <c r="AH10" s="7" t="s">
        <v>61</v>
      </c>
      <c r="AI10" s="7" t="s">
        <v>77</v>
      </c>
      <c r="AJ10" s="7"/>
      <c r="AK10" s="34"/>
    </row>
    <row r="11" spans="2:37" ht="24" thickBot="1">
      <c r="B11" s="80"/>
      <c r="C11" s="13" t="s">
        <v>8</v>
      </c>
      <c r="D11" s="13">
        <v>3</v>
      </c>
      <c r="E11" s="91">
        <v>0</v>
      </c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90"/>
      <c r="AB11" s="7" t="s">
        <v>78</v>
      </c>
      <c r="AC11" s="7" t="s">
        <v>79</v>
      </c>
      <c r="AD11" s="7"/>
      <c r="AE11" s="7"/>
      <c r="AF11" s="23" t="s">
        <v>80</v>
      </c>
      <c r="AG11" s="33"/>
      <c r="AH11" s="7" t="s">
        <v>67</v>
      </c>
      <c r="AI11" s="7" t="s">
        <v>81</v>
      </c>
      <c r="AJ11" s="7"/>
      <c r="AK11" s="34"/>
    </row>
    <row r="12" spans="2:37" ht="15" thickBot="1">
      <c r="B12" s="80"/>
      <c r="C12" s="13" t="s">
        <v>58</v>
      </c>
      <c r="D12" s="13">
        <v>0</v>
      </c>
      <c r="E12" s="91">
        <v>0</v>
      </c>
      <c r="F12" s="16"/>
      <c r="Z12" s="17"/>
      <c r="AB12" s="7"/>
      <c r="AC12" s="8"/>
      <c r="AD12" s="7"/>
      <c r="AE12" s="7"/>
      <c r="AF12" s="23" t="s">
        <v>82</v>
      </c>
      <c r="AG12" s="33"/>
      <c r="AH12" s="7" t="s">
        <v>73</v>
      </c>
      <c r="AI12" s="7" t="s">
        <v>83</v>
      </c>
      <c r="AJ12" s="7"/>
      <c r="AK12" s="34"/>
    </row>
    <row r="13" spans="2:37" ht="15.75" customHeight="1" thickBot="1">
      <c r="D13" s="91">
        <f>SUM(D8,D8:D12)</f>
        <v>341</v>
      </c>
      <c r="E13">
        <f>SUM(E9:E12)</f>
        <v>279</v>
      </c>
      <c r="F13" s="16"/>
      <c r="Z13" s="17"/>
      <c r="AB13" s="7"/>
      <c r="AC13" s="8"/>
      <c r="AD13" s="7"/>
      <c r="AE13" s="7"/>
      <c r="AF13" s="23" t="s">
        <v>84</v>
      </c>
      <c r="AG13" s="33"/>
      <c r="AH13" s="7" t="s">
        <v>72</v>
      </c>
      <c r="AI13" s="7" t="s">
        <v>85</v>
      </c>
      <c r="AJ13" s="7"/>
      <c r="AK13" s="34"/>
    </row>
    <row r="14" spans="2:37" ht="15.75" customHeight="1" thickBot="1">
      <c r="B14" s="101"/>
      <c r="C14" s="102"/>
      <c r="D14" s="103"/>
      <c r="F14" s="16"/>
      <c r="Z14" s="17"/>
      <c r="AB14" s="7"/>
      <c r="AC14" s="7"/>
      <c r="AD14" s="7"/>
      <c r="AE14" s="7" t="s">
        <v>86</v>
      </c>
      <c r="AF14" s="23" t="s">
        <v>87</v>
      </c>
      <c r="AG14" s="33"/>
      <c r="AH14" t="s">
        <v>112</v>
      </c>
      <c r="AI14" s="7"/>
      <c r="AJ14" s="7"/>
      <c r="AK14" s="34"/>
    </row>
    <row r="15" spans="2:37" ht="15.75" customHeight="1" thickBot="1">
      <c r="B15" s="15" t="s">
        <v>113</v>
      </c>
      <c r="C15" s="13" t="s">
        <v>114</v>
      </c>
      <c r="D15" s="14" t="s">
        <v>121</v>
      </c>
      <c r="F15" s="16"/>
      <c r="Z15" s="17"/>
      <c r="AB15" s="7"/>
      <c r="AC15" s="7"/>
      <c r="AD15" s="7"/>
      <c r="AE15" s="7" t="s">
        <v>88</v>
      </c>
      <c r="AF15" s="23" t="s">
        <v>89</v>
      </c>
      <c r="AG15" s="33"/>
      <c r="AH15" s="7"/>
      <c r="AI15" s="7" t="s">
        <v>90</v>
      </c>
      <c r="AJ15" s="7"/>
      <c r="AK15" s="34"/>
    </row>
    <row r="16" spans="2:37" ht="15" thickBot="1">
      <c r="B16" s="81" t="s">
        <v>116</v>
      </c>
      <c r="C16" s="13" t="s">
        <v>0</v>
      </c>
      <c r="D16" s="378">
        <f>COUNTIF(STR!K9:K2055,"A")</f>
        <v>0</v>
      </c>
      <c r="F16" s="16"/>
      <c r="Z16" s="17"/>
      <c r="AB16" s="7"/>
      <c r="AC16" s="7"/>
      <c r="AD16" s="7"/>
      <c r="AE16" s="7" t="s">
        <v>91</v>
      </c>
      <c r="AF16" s="23" t="s">
        <v>92</v>
      </c>
      <c r="AG16" s="33"/>
      <c r="AH16" s="7"/>
      <c r="AI16" s="7" t="s">
        <v>93</v>
      </c>
      <c r="AJ16" s="7"/>
      <c r="AK16" s="34"/>
    </row>
    <row r="17" spans="2:37" ht="18.600000000000001" thickBot="1">
      <c r="B17" s="81"/>
      <c r="C17" s="377" t="s">
        <v>2</v>
      </c>
      <c r="D17" s="379">
        <v>289</v>
      </c>
      <c r="E17">
        <v>364</v>
      </c>
      <c r="F17" s="16"/>
      <c r="Z17" s="17"/>
      <c r="AB17" s="9"/>
      <c r="AC17" s="10"/>
      <c r="AD17" s="7"/>
      <c r="AE17" s="7" t="s">
        <v>94</v>
      </c>
      <c r="AF17" s="24" t="s">
        <v>95</v>
      </c>
      <c r="AG17" s="35"/>
      <c r="AH17" s="7"/>
      <c r="AI17" s="7"/>
      <c r="AJ17" s="7"/>
      <c r="AK17" s="34"/>
    </row>
    <row r="18" spans="2:37" ht="15" thickBot="1">
      <c r="B18" s="81"/>
      <c r="C18" s="377" t="s">
        <v>6</v>
      </c>
      <c r="D18" s="379">
        <v>192</v>
      </c>
      <c r="E18">
        <v>70</v>
      </c>
      <c r="F18" s="16"/>
      <c r="Z18" s="17"/>
      <c r="AB18" s="7"/>
      <c r="AC18" s="7"/>
      <c r="AD18" s="7"/>
      <c r="AE18" s="7" t="s">
        <v>96</v>
      </c>
      <c r="AF18" s="23" t="s">
        <v>97</v>
      </c>
      <c r="AG18" s="36"/>
      <c r="AH18" s="7"/>
      <c r="AI18" s="7"/>
      <c r="AJ18" s="7"/>
      <c r="AK18" s="34"/>
    </row>
    <row r="19" spans="2:37" ht="15" thickBot="1">
      <c r="B19" s="81"/>
      <c r="C19" s="377" t="s">
        <v>8</v>
      </c>
      <c r="D19" s="379">
        <v>152</v>
      </c>
      <c r="E19">
        <v>71</v>
      </c>
      <c r="F19" s="16"/>
      <c r="Z19" s="17"/>
      <c r="AB19" s="7"/>
      <c r="AC19" s="7"/>
      <c r="AD19" s="7"/>
      <c r="AE19" s="7" t="s">
        <v>98</v>
      </c>
      <c r="AF19" s="23" t="s">
        <v>99</v>
      </c>
      <c r="AG19" s="36"/>
      <c r="AH19" s="7"/>
      <c r="AI19" s="7"/>
      <c r="AJ19" s="7"/>
      <c r="AK19" s="34"/>
    </row>
    <row r="20" spans="2:37" ht="15" thickBot="1">
      <c r="B20" s="81"/>
      <c r="C20" s="377" t="s">
        <v>58</v>
      </c>
      <c r="D20" s="379">
        <v>16</v>
      </c>
      <c r="E20">
        <v>18</v>
      </c>
      <c r="F20" s="16"/>
      <c r="Z20" s="17"/>
      <c r="AB20" s="7"/>
      <c r="AC20" s="7"/>
      <c r="AD20" s="7"/>
      <c r="AE20" s="4" t="s">
        <v>100</v>
      </c>
      <c r="AF20" s="23" t="s">
        <v>101</v>
      </c>
      <c r="AG20" s="36"/>
      <c r="AH20" s="7"/>
      <c r="AI20" s="7"/>
      <c r="AJ20" s="7"/>
      <c r="AK20" s="34"/>
    </row>
    <row r="21" spans="2:37">
      <c r="D21">
        <f>SUM(D16:D20)</f>
        <v>649</v>
      </c>
      <c r="E21">
        <f>SUM(E17:E20)</f>
        <v>523</v>
      </c>
      <c r="F21" s="16"/>
      <c r="Z21" s="17"/>
      <c r="AB21" s="7"/>
      <c r="AC21" s="7"/>
      <c r="AD21" s="7"/>
      <c r="AE21" s="4" t="s">
        <v>122</v>
      </c>
      <c r="AF21" s="23" t="s">
        <v>102</v>
      </c>
      <c r="AG21" s="36"/>
      <c r="AH21" s="7"/>
      <c r="AI21" s="7"/>
      <c r="AJ21" s="7"/>
      <c r="AK21" s="34"/>
    </row>
    <row r="22" spans="2:37" ht="15" thickBot="1">
      <c r="F22" s="16"/>
      <c r="Z22" s="17"/>
      <c r="AB22" s="7"/>
      <c r="AC22" s="7"/>
      <c r="AD22" s="7"/>
      <c r="AE22" s="4" t="s">
        <v>123</v>
      </c>
      <c r="AF22" s="23" t="s">
        <v>103</v>
      </c>
      <c r="AG22" s="36"/>
      <c r="AH22" s="7"/>
      <c r="AI22" s="7"/>
      <c r="AJ22" s="7"/>
      <c r="AK22" s="34"/>
    </row>
    <row r="23" spans="2:37" ht="15" thickBot="1">
      <c r="B23" s="101"/>
      <c r="C23" s="102"/>
      <c r="D23" s="103"/>
      <c r="F23" s="16"/>
      <c r="Z23" s="17"/>
      <c r="AB23" s="7"/>
      <c r="AC23" s="7"/>
      <c r="AD23" s="7"/>
      <c r="AE23" s="4"/>
      <c r="AF23" s="23" t="s">
        <v>104</v>
      </c>
      <c r="AG23" s="33"/>
      <c r="AH23" s="7"/>
      <c r="AI23" s="7"/>
      <c r="AJ23" s="7"/>
      <c r="AK23" s="34"/>
    </row>
    <row r="24" spans="2:37" ht="15" thickBot="1">
      <c r="B24" s="15" t="s">
        <v>113</v>
      </c>
      <c r="C24" s="13" t="s">
        <v>114</v>
      </c>
      <c r="D24" s="14" t="s">
        <v>121</v>
      </c>
      <c r="F24" s="16"/>
      <c r="Z24" s="17"/>
      <c r="AB24" s="7"/>
      <c r="AC24" s="7"/>
      <c r="AD24" s="7"/>
      <c r="AE24" s="4"/>
      <c r="AF24" s="23" t="s">
        <v>105</v>
      </c>
      <c r="AG24" s="33"/>
      <c r="AH24" s="7"/>
      <c r="AI24" s="7"/>
      <c r="AJ24" s="7"/>
      <c r="AK24" s="34"/>
    </row>
    <row r="25" spans="2:37" ht="15" thickBot="1">
      <c r="B25" s="98" t="s">
        <v>117</v>
      </c>
      <c r="C25" s="13" t="s">
        <v>0</v>
      </c>
      <c r="D25" s="13">
        <f>COUNTIF(ELEC!K9:K2003,"A")</f>
        <v>0</v>
      </c>
      <c r="F25" s="16"/>
      <c r="Z25" s="17"/>
      <c r="AB25" s="8"/>
      <c r="AC25" s="8"/>
      <c r="AD25" s="7"/>
      <c r="AE25" s="4"/>
      <c r="AF25" s="23" t="s">
        <v>106</v>
      </c>
      <c r="AG25" s="33"/>
      <c r="AH25" s="7"/>
      <c r="AI25" s="7"/>
      <c r="AJ25" s="7"/>
      <c r="AK25" s="34"/>
    </row>
    <row r="26" spans="2:37" ht="18.600000000000001" thickBot="1">
      <c r="B26" s="98"/>
      <c r="C26" s="13" t="s">
        <v>2</v>
      </c>
      <c r="D26" s="13">
        <v>38</v>
      </c>
      <c r="E26">
        <v>70</v>
      </c>
      <c r="F26" s="16"/>
      <c r="Z26" s="17"/>
      <c r="AB26" s="9"/>
      <c r="AC26" s="10"/>
      <c r="AD26" s="7"/>
      <c r="AE26" s="4"/>
      <c r="AF26" s="24" t="s">
        <v>107</v>
      </c>
      <c r="AG26" s="35"/>
      <c r="AH26" s="7"/>
      <c r="AI26" s="7"/>
      <c r="AJ26" s="7"/>
      <c r="AK26" s="34"/>
    </row>
    <row r="27" spans="2:37" ht="15" thickBot="1">
      <c r="B27" s="98"/>
      <c r="C27" s="13" t="s">
        <v>6</v>
      </c>
      <c r="D27" s="13">
        <v>23</v>
      </c>
      <c r="E27">
        <v>21</v>
      </c>
      <c r="F27" s="16"/>
      <c r="Z27" s="17"/>
      <c r="AB27" s="8"/>
      <c r="AC27" s="8"/>
      <c r="AD27" s="8"/>
      <c r="AE27" s="4"/>
      <c r="AF27" s="23" t="s">
        <v>108</v>
      </c>
      <c r="AG27" s="37"/>
      <c r="AH27" s="8"/>
      <c r="AI27" s="8"/>
      <c r="AJ27" s="8"/>
      <c r="AK27" s="34"/>
    </row>
    <row r="28" spans="2:37" ht="15" thickBot="1">
      <c r="B28" s="98"/>
      <c r="C28" s="13" t="s">
        <v>8</v>
      </c>
      <c r="D28" s="13">
        <v>141</v>
      </c>
      <c r="E28">
        <v>2</v>
      </c>
      <c r="F28" s="16"/>
      <c r="Z28" s="17"/>
      <c r="AB28" s="11"/>
      <c r="AC28" s="11"/>
      <c r="AD28" s="11"/>
      <c r="AE28" s="4"/>
      <c r="AF28" s="25" t="s">
        <v>109</v>
      </c>
      <c r="AG28" s="38"/>
      <c r="AH28" s="11"/>
      <c r="AI28" s="11"/>
      <c r="AJ28" s="11"/>
      <c r="AK28" s="39"/>
    </row>
    <row r="29" spans="2:37" ht="15" thickBot="1">
      <c r="B29" s="98"/>
      <c r="C29" s="13" t="s">
        <v>58</v>
      </c>
      <c r="D29" s="13">
        <f>COUNTIF(ELEC!K9:K2007,"D")</f>
        <v>1</v>
      </c>
      <c r="E29">
        <v>1</v>
      </c>
      <c r="F29" s="16"/>
      <c r="Z29" s="17"/>
      <c r="AE29" s="4"/>
      <c r="AF29" s="26" t="s">
        <v>110</v>
      </c>
      <c r="AG29" s="40"/>
      <c r="AH29" s="41"/>
      <c r="AI29" s="41"/>
      <c r="AJ29" s="41"/>
      <c r="AK29" s="42"/>
    </row>
    <row r="30" spans="2:37">
      <c r="D30">
        <f>SUM(D25:D29)</f>
        <v>203</v>
      </c>
      <c r="E30">
        <f>SUM(E26:E29)</f>
        <v>94</v>
      </c>
      <c r="F30" s="16"/>
      <c r="Z30" s="17"/>
      <c r="AE30" s="4"/>
      <c r="AF30" s="12" t="s">
        <v>111</v>
      </c>
    </row>
    <row r="31" spans="2:37" ht="15" thickBot="1">
      <c r="F31" s="16"/>
      <c r="Z31" s="17"/>
    </row>
    <row r="32" spans="2:37" ht="15" thickBot="1">
      <c r="B32" s="101"/>
      <c r="C32" s="102"/>
      <c r="D32" s="103"/>
      <c r="F32" s="16"/>
      <c r="Z32" s="17"/>
    </row>
    <row r="33" spans="2:26" ht="15" thickBot="1">
      <c r="B33" s="15" t="s">
        <v>113</v>
      </c>
      <c r="C33" s="13" t="s">
        <v>114</v>
      </c>
      <c r="D33" s="14" t="s">
        <v>121</v>
      </c>
      <c r="F33" s="16"/>
      <c r="Z33" s="17"/>
    </row>
    <row r="34" spans="2:26" ht="15" thickBot="1">
      <c r="B34" s="99" t="s">
        <v>118</v>
      </c>
      <c r="C34" s="13" t="s">
        <v>0</v>
      </c>
      <c r="D34" s="13">
        <f>COUNTIF(MECH!$K$8:K1956,"A")</f>
        <v>0</v>
      </c>
      <c r="F34" s="16"/>
      <c r="Z34" s="17"/>
    </row>
    <row r="35" spans="2:26" ht="15" thickBot="1">
      <c r="B35" s="99"/>
      <c r="C35" s="13" t="s">
        <v>2</v>
      </c>
      <c r="D35" s="13">
        <v>277</v>
      </c>
      <c r="E35">
        <v>480</v>
      </c>
      <c r="F35" s="16"/>
      <c r="Z35" s="17"/>
    </row>
    <row r="36" spans="2:26" ht="15" thickBot="1">
      <c r="B36" s="99"/>
      <c r="C36" s="13" t="s">
        <v>6</v>
      </c>
      <c r="D36" s="13">
        <v>19</v>
      </c>
      <c r="E36">
        <v>2</v>
      </c>
      <c r="F36" s="16"/>
      <c r="Z36" s="17"/>
    </row>
    <row r="37" spans="2:26" ht="15" thickBot="1">
      <c r="B37" s="99"/>
      <c r="C37" s="13" t="s">
        <v>8</v>
      </c>
      <c r="D37" s="13">
        <v>457</v>
      </c>
      <c r="E37">
        <v>250</v>
      </c>
      <c r="F37" s="16"/>
      <c r="Z37" s="17"/>
    </row>
    <row r="38" spans="2:26" ht="15" thickBot="1">
      <c r="B38" s="99"/>
      <c r="C38" s="13" t="s">
        <v>58</v>
      </c>
      <c r="D38" s="13">
        <f>COUNTIF(MECH!$K$8:K1960,"D")</f>
        <v>0</v>
      </c>
      <c r="E38">
        <v>0</v>
      </c>
      <c r="F38" s="16"/>
      <c r="Z38" s="17"/>
    </row>
    <row r="39" spans="2:26">
      <c r="D39">
        <f>SUM(D34:D38)</f>
        <v>753</v>
      </c>
      <c r="E39">
        <f>SUM(E35:E38)</f>
        <v>732</v>
      </c>
      <c r="F39" s="16"/>
      <c r="Z39" s="17"/>
    </row>
    <row r="40" spans="2:26">
      <c r="F40" s="16"/>
      <c r="Z40" s="17"/>
    </row>
    <row r="41" spans="2:26" ht="15" thickBot="1">
      <c r="F41" s="16"/>
      <c r="Z41" s="17"/>
    </row>
    <row r="42" spans="2:26" ht="15" thickBot="1">
      <c r="B42" s="101"/>
      <c r="C42" s="102"/>
      <c r="D42" s="103"/>
      <c r="F42" s="16"/>
      <c r="Z42" s="17"/>
    </row>
    <row r="43" spans="2:26" ht="15" thickBot="1">
      <c r="B43" s="15" t="s">
        <v>113</v>
      </c>
      <c r="C43" s="13" t="s">
        <v>114</v>
      </c>
      <c r="D43" s="14" t="s">
        <v>121</v>
      </c>
      <c r="F43" s="16"/>
      <c r="Z43" s="17"/>
    </row>
    <row r="44" spans="2:26" ht="15" thickBot="1">
      <c r="B44" s="100" t="s">
        <v>119</v>
      </c>
      <c r="C44" s="13" t="s">
        <v>0</v>
      </c>
      <c r="D44" s="13">
        <f>COUNTIF(ARCH!$K$13:K1998,"A")</f>
        <v>0</v>
      </c>
      <c r="F44" s="16"/>
      <c r="Z44" s="17"/>
    </row>
    <row r="45" spans="2:26" ht="15" thickBot="1">
      <c r="B45" s="100"/>
      <c r="C45" s="13" t="s">
        <v>2</v>
      </c>
      <c r="D45" s="13">
        <v>12</v>
      </c>
      <c r="E45">
        <v>10</v>
      </c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2:26" ht="15" thickBot="1">
      <c r="B46" s="100"/>
      <c r="C46" s="13" t="s">
        <v>6</v>
      </c>
      <c r="D46" s="13">
        <v>22</v>
      </c>
      <c r="E46">
        <v>22</v>
      </c>
      <c r="F46" s="468"/>
      <c r="G46" s="468"/>
      <c r="H46" s="468"/>
      <c r="I46" s="468"/>
      <c r="J46" s="468"/>
      <c r="K46" s="468"/>
      <c r="L46" s="468"/>
      <c r="M46" s="468"/>
      <c r="N46" s="468"/>
      <c r="O46" s="468"/>
      <c r="P46" s="468"/>
      <c r="Q46" s="468"/>
      <c r="R46" s="468"/>
      <c r="S46" s="468"/>
      <c r="T46" s="468"/>
      <c r="U46" s="468"/>
      <c r="V46" s="468"/>
      <c r="W46" s="468"/>
      <c r="X46" s="468"/>
      <c r="Y46" s="468"/>
      <c r="Z46" s="468"/>
    </row>
    <row r="47" spans="2:26" ht="15" thickBot="1">
      <c r="B47" s="100"/>
      <c r="C47" s="13" t="s">
        <v>8</v>
      </c>
      <c r="D47" s="13">
        <v>139</v>
      </c>
      <c r="E47">
        <v>22</v>
      </c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2:26" ht="15" thickBot="1">
      <c r="B48" s="100"/>
      <c r="C48" s="13" t="s">
        <v>58</v>
      </c>
      <c r="D48" s="13">
        <f>COUNTIF(ARCH!$K$13:K2002,"D")</f>
        <v>4</v>
      </c>
      <c r="E48">
        <v>4</v>
      </c>
      <c r="F48" s="468"/>
      <c r="G48" s="468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</row>
    <row r="49" spans="4:26">
      <c r="D49">
        <f>SUM(D44:D48)</f>
        <v>177</v>
      </c>
      <c r="E49">
        <f>SUM(E45:E48)</f>
        <v>58</v>
      </c>
      <c r="F49" s="18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20"/>
    </row>
  </sheetData>
  <mergeCells count="3">
    <mergeCell ref="AC2:AD2"/>
    <mergeCell ref="AG2:AK2"/>
    <mergeCell ref="F45:Z48"/>
  </mergeCells>
  <conditionalFormatting sqref="AB8">
    <cfRule type="containsText" dxfId="28" priority="29" operator="containsText" text="C">
      <formula>NOT(ISERROR(SEARCH("C",AB8)))</formula>
    </cfRule>
    <cfRule type="cellIs" dxfId="27" priority="30" operator="equal">
      <formula>"UR"</formula>
    </cfRule>
  </conditionalFormatting>
  <conditionalFormatting sqref="AB17">
    <cfRule type="containsText" dxfId="26" priority="21" operator="containsText" text="C">
      <formula>NOT(ISERROR(SEARCH("C",AB17)))</formula>
    </cfRule>
    <cfRule type="cellIs" dxfId="25" priority="22" operator="equal">
      <formula>"UR"</formula>
    </cfRule>
  </conditionalFormatting>
  <conditionalFormatting sqref="AB26">
    <cfRule type="containsText" dxfId="24" priority="13" operator="containsText" text="C">
      <formula>NOT(ISERROR(SEARCH("C",AB26)))</formula>
    </cfRule>
    <cfRule type="cellIs" dxfId="23" priority="14" operator="equal">
      <formula>"UR"</formula>
    </cfRule>
  </conditionalFormatting>
  <conditionalFormatting sqref="AB2:AC2">
    <cfRule type="containsText" dxfId="22" priority="5" operator="containsText" text="C">
      <formula>NOT(ISERROR(SEARCH("C",AB2)))</formula>
    </cfRule>
    <cfRule type="cellIs" dxfId="21" priority="6" operator="equal">
      <formula>"UR"</formula>
    </cfRule>
  </conditionalFormatting>
  <conditionalFormatting sqref="AC8">
    <cfRule type="containsText" dxfId="20" priority="27" operator="containsText" text="C">
      <formula>NOT(ISERROR(SEARCH("C",AC8)))</formula>
    </cfRule>
    <cfRule type="cellIs" dxfId="19" priority="28" operator="equal">
      <formula>"UR"</formula>
    </cfRule>
  </conditionalFormatting>
  <conditionalFormatting sqref="AC17">
    <cfRule type="containsText" dxfId="18" priority="19" operator="containsText" text="C">
      <formula>NOT(ISERROR(SEARCH("C",AC17)))</formula>
    </cfRule>
    <cfRule type="cellIs" dxfId="17" priority="20" operator="equal">
      <formula>"UR"</formula>
    </cfRule>
  </conditionalFormatting>
  <conditionalFormatting sqref="AC26">
    <cfRule type="containsText" dxfId="16" priority="11" operator="containsText" text="C">
      <formula>NOT(ISERROR(SEARCH("C",AC26)))</formula>
    </cfRule>
    <cfRule type="cellIs" dxfId="15" priority="12" operator="equal">
      <formula>"UR"</formula>
    </cfRule>
  </conditionalFormatting>
  <conditionalFormatting sqref="AE8">
    <cfRule type="containsText" dxfId="14" priority="25" operator="containsText" text="C">
      <formula>NOT(ISERROR(SEARCH("C",AE8)))</formula>
    </cfRule>
    <cfRule type="cellIs" dxfId="13" priority="26" operator="equal">
      <formula>"UR"</formula>
    </cfRule>
  </conditionalFormatting>
  <conditionalFormatting sqref="AE2:AF2">
    <cfRule type="containsText" dxfId="12" priority="1" operator="containsText" text="C">
      <formula>NOT(ISERROR(SEARCH("C",AE2)))</formula>
    </cfRule>
    <cfRule type="cellIs" dxfId="11" priority="2" operator="equal">
      <formula>"UR"</formula>
    </cfRule>
  </conditionalFormatting>
  <conditionalFormatting sqref="AF8">
    <cfRule type="containsText" dxfId="10" priority="23" operator="containsText" text="C">
      <formula>NOT(ISERROR(SEARCH("C",AF8)))</formula>
    </cfRule>
    <cfRule type="cellIs" dxfId="9" priority="24" operator="equal">
      <formula>"UR"</formula>
    </cfRule>
  </conditionalFormatting>
  <conditionalFormatting sqref="AF17">
    <cfRule type="containsText" dxfId="8" priority="17" operator="containsText" text="C">
      <formula>NOT(ISERROR(SEARCH("C",AF17)))</formula>
    </cfRule>
    <cfRule type="cellIs" dxfId="7" priority="18" operator="equal">
      <formula>"UR"</formula>
    </cfRule>
  </conditionalFormatting>
  <conditionalFormatting sqref="AF26">
    <cfRule type="containsText" dxfId="6" priority="9" operator="containsText" text="C">
      <formula>NOT(ISERROR(SEARCH("C",AF26)))</formula>
    </cfRule>
    <cfRule type="cellIs" dxfId="5" priority="10" operator="equal">
      <formula>"UR"</formula>
    </cfRule>
  </conditionalFormatting>
  <conditionalFormatting sqref="AG17">
    <cfRule type="containsText" dxfId="4" priority="15" operator="containsText" text="C">
      <formula>NOT(ISERROR(SEARCH("C",AG17)))</formula>
    </cfRule>
    <cfRule type="cellIs" dxfId="3" priority="16" operator="equal">
      <formula>"UR"</formula>
    </cfRule>
  </conditionalFormatting>
  <conditionalFormatting sqref="AG26">
    <cfRule type="containsText" dxfId="2" priority="7" operator="containsText" text="C">
      <formula>NOT(ISERROR(SEARCH("C",AG26)))</formula>
    </cfRule>
    <cfRule type="cellIs" dxfId="1" priority="8" operator="equal">
      <formula>"UR"</formula>
    </cfRule>
  </conditionalFormatting>
  <pageMargins left="0.7" right="0.7" top="0.75" bottom="0.75" header="0.3" footer="0.3"/>
  <pageSetup paperSize="8" scale="82" orientation="landscape" r:id="rId1"/>
  <headerFooter>
    <oddFooter>&amp;RPrepared by :The DC Department-Mohanad kamel</oddFooter>
  </headerFooter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A1DE-CB34-4E6E-9DD4-1AE668D97BC6}">
  <sheetPr filterMode="1">
    <tabColor theme="1"/>
  </sheetPr>
  <dimension ref="A1:P164"/>
  <sheetViews>
    <sheetView view="pageBreakPreview" topLeftCell="A128" zoomScale="70" zoomScaleNormal="100" zoomScaleSheetLayoutView="70" workbookViewId="0">
      <selection activeCell="B92" sqref="B92:B144"/>
    </sheetView>
  </sheetViews>
  <sheetFormatPr defaultColWidth="8.88671875" defaultRowHeight="21"/>
  <cols>
    <col min="1" max="1" width="10.6640625" style="122" bestFit="1" customWidth="1"/>
    <col min="2" max="2" width="25.5546875" style="122" customWidth="1"/>
    <col min="3" max="3" width="11.5546875" style="119" bestFit="1" customWidth="1"/>
    <col min="4" max="4" width="9.33203125" style="119" bestFit="1" customWidth="1"/>
    <col min="5" max="5" width="30.44140625" style="119" bestFit="1" customWidth="1"/>
    <col min="6" max="6" width="56.33203125" style="119" customWidth="1"/>
    <col min="7" max="7" width="11.88671875" style="119" bestFit="1" customWidth="1"/>
    <col min="8" max="8" width="14.109375" style="119" bestFit="1" customWidth="1"/>
    <col min="9" max="9" width="24.33203125" style="119" bestFit="1" customWidth="1"/>
    <col min="10" max="10" width="22.33203125" style="119" bestFit="1" customWidth="1"/>
    <col min="11" max="16384" width="8.88671875" style="119"/>
  </cols>
  <sheetData>
    <row r="1" spans="1:16" s="111" customFormat="1" ht="20.399999999999999">
      <c r="A1" s="472" t="s">
        <v>133</v>
      </c>
      <c r="B1" s="472"/>
      <c r="C1" s="472"/>
      <c r="D1" s="472"/>
      <c r="E1" s="472"/>
      <c r="F1" s="472"/>
      <c r="G1" s="472"/>
      <c r="H1" s="472"/>
      <c r="I1" s="472"/>
      <c r="J1" s="472"/>
      <c r="K1" s="113"/>
      <c r="L1" s="473"/>
      <c r="M1" s="473"/>
      <c r="O1" s="114"/>
      <c r="P1" s="114"/>
    </row>
    <row r="2" spans="1:16" s="111" customFormat="1" ht="20.399999999999999">
      <c r="A2" s="472"/>
      <c r="B2" s="472"/>
      <c r="C2" s="472"/>
      <c r="D2" s="472"/>
      <c r="E2" s="472"/>
      <c r="F2" s="472"/>
      <c r="G2" s="472"/>
      <c r="H2" s="472"/>
      <c r="I2" s="472"/>
      <c r="J2" s="472"/>
      <c r="K2" s="115"/>
      <c r="L2" s="474"/>
      <c r="M2" s="474"/>
      <c r="N2" s="475"/>
      <c r="O2" s="475"/>
    </row>
    <row r="3" spans="1:16" s="111" customFormat="1" ht="20.399999999999999">
      <c r="A3" s="472"/>
      <c r="B3" s="472"/>
      <c r="C3" s="472"/>
      <c r="D3" s="472"/>
      <c r="E3" s="472"/>
      <c r="F3" s="472"/>
      <c r="G3" s="472"/>
      <c r="H3" s="472"/>
      <c r="I3" s="472"/>
      <c r="J3" s="472"/>
      <c r="K3" s="116"/>
      <c r="L3" s="476"/>
      <c r="M3" s="476"/>
      <c r="N3" s="475"/>
      <c r="O3" s="475"/>
    </row>
    <row r="4" spans="1:16" s="111" customFormat="1" ht="20.399999999999999">
      <c r="A4" s="472"/>
      <c r="B4" s="472"/>
      <c r="C4" s="472"/>
      <c r="D4" s="472"/>
      <c r="E4" s="472"/>
      <c r="F4" s="472"/>
      <c r="G4" s="472"/>
      <c r="H4" s="472"/>
      <c r="I4" s="472"/>
      <c r="J4" s="472"/>
      <c r="K4" s="117"/>
      <c r="L4" s="477"/>
      <c r="M4" s="477"/>
      <c r="N4" s="475"/>
      <c r="O4" s="475"/>
    </row>
    <row r="5" spans="1:16" s="111" customFormat="1" ht="20.399999999999999">
      <c r="A5" s="472"/>
      <c r="B5" s="472"/>
      <c r="C5" s="472"/>
      <c r="D5" s="472"/>
      <c r="E5" s="472"/>
      <c r="F5" s="472"/>
      <c r="G5" s="472"/>
      <c r="H5" s="472"/>
      <c r="I5" s="472"/>
      <c r="J5" s="472"/>
      <c r="K5" s="118"/>
      <c r="L5" s="478"/>
      <c r="M5" s="478"/>
      <c r="N5" s="475"/>
      <c r="O5" s="475"/>
    </row>
    <row r="6" spans="1:16" s="123" customFormat="1" ht="15">
      <c r="A6" s="480" t="s">
        <v>13</v>
      </c>
      <c r="B6" s="480"/>
      <c r="C6" s="480"/>
      <c r="D6" s="481" t="s">
        <v>15</v>
      </c>
      <c r="E6" s="481" t="s">
        <v>138</v>
      </c>
      <c r="F6" s="481" t="s">
        <v>16</v>
      </c>
      <c r="G6" s="481" t="s">
        <v>17</v>
      </c>
      <c r="H6" s="481"/>
      <c r="I6" s="481" t="s">
        <v>10</v>
      </c>
      <c r="J6" s="481"/>
      <c r="K6" s="479"/>
      <c r="L6" s="479"/>
      <c r="M6" s="479"/>
      <c r="N6" s="479"/>
      <c r="O6" s="479"/>
      <c r="P6" s="479"/>
    </row>
    <row r="7" spans="1:16" s="123" customFormat="1" ht="15">
      <c r="A7" s="124" t="s">
        <v>128</v>
      </c>
      <c r="B7" s="124" t="s">
        <v>127</v>
      </c>
      <c r="C7" s="124" t="s">
        <v>19</v>
      </c>
      <c r="D7" s="481"/>
      <c r="E7" s="481"/>
      <c r="F7" s="481"/>
      <c r="G7" s="125" t="s">
        <v>20</v>
      </c>
      <c r="H7" s="125" t="s">
        <v>21</v>
      </c>
      <c r="I7" s="125" t="s">
        <v>22</v>
      </c>
      <c r="J7" s="125" t="s">
        <v>23</v>
      </c>
      <c r="K7" s="479"/>
      <c r="L7" s="479"/>
      <c r="M7" s="479"/>
      <c r="N7" s="479"/>
      <c r="O7" s="479"/>
      <c r="P7" s="479"/>
    </row>
    <row r="8" spans="1:16" customFormat="1" ht="25.2" hidden="1" customHeight="1">
      <c r="A8" s="49">
        <f t="shared" ref="A8:A14" si="0">ROW(A1)</f>
        <v>1</v>
      </c>
      <c r="B8" s="55" t="s">
        <v>342</v>
      </c>
      <c r="C8" s="51"/>
      <c r="D8" s="64" t="s">
        <v>124</v>
      </c>
      <c r="E8" s="52"/>
      <c r="F8" s="43"/>
      <c r="G8" s="49"/>
      <c r="H8" s="49"/>
      <c r="I8" s="58">
        <v>45990</v>
      </c>
      <c r="J8" s="55"/>
      <c r="K8" s="56"/>
    </row>
    <row r="9" spans="1:16" customFormat="1" ht="25.2" hidden="1" customHeight="1">
      <c r="A9" s="49">
        <f t="shared" si="0"/>
        <v>2</v>
      </c>
      <c r="B9" s="55" t="s">
        <v>343</v>
      </c>
      <c r="C9" s="51"/>
      <c r="D9" s="64" t="s">
        <v>124</v>
      </c>
      <c r="E9" s="52"/>
      <c r="F9" s="43"/>
      <c r="G9" s="49"/>
      <c r="H9" s="49"/>
      <c r="I9" s="58">
        <v>45990</v>
      </c>
      <c r="J9" s="55"/>
      <c r="K9" s="56"/>
    </row>
    <row r="10" spans="1:16" customFormat="1" ht="25.2" hidden="1" customHeight="1">
      <c r="A10" s="49">
        <f t="shared" si="0"/>
        <v>3</v>
      </c>
      <c r="B10" s="55" t="s">
        <v>344</v>
      </c>
      <c r="C10" s="51"/>
      <c r="D10" s="64" t="s">
        <v>124</v>
      </c>
      <c r="E10" s="52"/>
      <c r="F10" s="43"/>
      <c r="G10" s="50"/>
      <c r="H10" s="50"/>
      <c r="I10" s="58">
        <v>45990</v>
      </c>
      <c r="J10" s="55"/>
      <c r="K10" s="56"/>
    </row>
    <row r="11" spans="1:16" customFormat="1" ht="25.2" hidden="1" customHeight="1">
      <c r="A11" s="49">
        <f t="shared" si="0"/>
        <v>4</v>
      </c>
      <c r="B11" s="55" t="s">
        <v>345</v>
      </c>
      <c r="C11" s="51"/>
      <c r="D11" s="64" t="s">
        <v>124</v>
      </c>
      <c r="E11" s="52"/>
      <c r="F11" s="43"/>
      <c r="G11" s="50"/>
      <c r="H11" s="50"/>
      <c r="I11" s="58">
        <v>45990</v>
      </c>
      <c r="J11" s="55"/>
      <c r="K11" s="56"/>
    </row>
    <row r="12" spans="1:16" customFormat="1" ht="25.2" hidden="1" customHeight="1">
      <c r="A12" s="49">
        <f t="shared" si="0"/>
        <v>5</v>
      </c>
      <c r="B12" s="55" t="s">
        <v>346</v>
      </c>
      <c r="C12" s="51"/>
      <c r="D12" s="64" t="s">
        <v>124</v>
      </c>
      <c r="E12" s="52"/>
      <c r="F12" s="43"/>
      <c r="G12" s="50"/>
      <c r="H12" s="50"/>
      <c r="I12" s="58">
        <v>45990</v>
      </c>
      <c r="J12" s="55"/>
      <c r="K12" s="56"/>
    </row>
    <row r="13" spans="1:16" customFormat="1" ht="25.2" hidden="1" customHeight="1">
      <c r="A13" s="49">
        <f t="shared" si="0"/>
        <v>6</v>
      </c>
      <c r="B13" s="55" t="s">
        <v>347</v>
      </c>
      <c r="C13" s="51"/>
      <c r="D13" s="64" t="s">
        <v>124</v>
      </c>
      <c r="E13" s="52"/>
      <c r="F13" s="50"/>
      <c r="G13" s="50"/>
      <c r="H13" s="50"/>
      <c r="I13" s="58">
        <v>45990</v>
      </c>
      <c r="J13" s="55"/>
      <c r="K13" s="56"/>
    </row>
    <row r="14" spans="1:16" customFormat="1" ht="25.2" hidden="1" customHeight="1">
      <c r="A14" s="49">
        <f t="shared" si="0"/>
        <v>7</v>
      </c>
      <c r="B14" s="55" t="s">
        <v>348</v>
      </c>
      <c r="C14" s="51"/>
      <c r="D14" s="64" t="s">
        <v>124</v>
      </c>
      <c r="E14" s="52"/>
      <c r="F14" s="43"/>
      <c r="G14" s="50"/>
      <c r="H14" s="50"/>
      <c r="I14" s="58">
        <v>45990</v>
      </c>
      <c r="J14" s="55"/>
      <c r="K14" s="56"/>
    </row>
    <row r="15" spans="1:16" customFormat="1" ht="25.2" hidden="1" customHeight="1">
      <c r="A15" s="49" t="e">
        <f>ROW(#REF!)</f>
        <v>#REF!</v>
      </c>
      <c r="B15" s="55" t="s">
        <v>349</v>
      </c>
      <c r="C15" s="51"/>
      <c r="D15" s="64" t="s">
        <v>124</v>
      </c>
      <c r="E15" s="52"/>
      <c r="F15" s="43"/>
      <c r="G15" s="50"/>
      <c r="H15" s="50"/>
      <c r="I15" s="58">
        <v>45990</v>
      </c>
      <c r="J15" s="55"/>
      <c r="K15" s="56"/>
    </row>
    <row r="16" spans="1:16" customFormat="1" ht="25.2" hidden="1" customHeight="1">
      <c r="A16" s="49">
        <f t="shared" ref="A16:A71" si="1">ROW(A8)</f>
        <v>8</v>
      </c>
      <c r="B16" s="55" t="s">
        <v>350</v>
      </c>
      <c r="C16" s="51"/>
      <c r="D16" s="64" t="s">
        <v>124</v>
      </c>
      <c r="E16" s="52"/>
      <c r="F16" s="43"/>
      <c r="G16" s="50"/>
      <c r="H16" s="50"/>
      <c r="I16" s="58">
        <v>45990</v>
      </c>
      <c r="J16" s="55"/>
      <c r="K16" s="56"/>
    </row>
    <row r="17" spans="1:11" customFormat="1" ht="25.2" hidden="1" customHeight="1">
      <c r="A17" s="49">
        <f t="shared" si="1"/>
        <v>9</v>
      </c>
      <c r="B17" s="55" t="s">
        <v>351</v>
      </c>
      <c r="C17" s="51"/>
      <c r="D17" s="64" t="s">
        <v>124</v>
      </c>
      <c r="E17" s="52"/>
      <c r="F17" s="43"/>
      <c r="G17" s="50"/>
      <c r="H17" s="50"/>
      <c r="I17" s="58">
        <v>45990</v>
      </c>
      <c r="J17" s="55"/>
      <c r="K17" s="56"/>
    </row>
    <row r="18" spans="1:11" customFormat="1" ht="25.2" hidden="1" customHeight="1">
      <c r="A18" s="49">
        <f t="shared" si="1"/>
        <v>10</v>
      </c>
      <c r="B18" s="55" t="s">
        <v>352</v>
      </c>
      <c r="C18" s="51"/>
      <c r="D18" s="64" t="s">
        <v>124</v>
      </c>
      <c r="E18" s="52"/>
      <c r="F18" s="43"/>
      <c r="G18" s="50"/>
      <c r="H18" s="50"/>
      <c r="I18" s="58">
        <v>45990</v>
      </c>
      <c r="J18" s="57"/>
    </row>
    <row r="19" spans="1:11" customFormat="1" ht="25.2" hidden="1" customHeight="1">
      <c r="A19" s="49">
        <f t="shared" si="1"/>
        <v>11</v>
      </c>
      <c r="B19" s="55" t="s">
        <v>353</v>
      </c>
      <c r="C19" s="51"/>
      <c r="D19" s="64" t="s">
        <v>124</v>
      </c>
      <c r="E19" s="52"/>
      <c r="F19" s="43"/>
      <c r="G19" s="50"/>
      <c r="H19" s="50"/>
      <c r="I19" s="58">
        <v>45990</v>
      </c>
      <c r="J19" s="57"/>
    </row>
    <row r="20" spans="1:11" customFormat="1" ht="25.2" hidden="1" customHeight="1">
      <c r="A20" s="49">
        <f t="shared" si="1"/>
        <v>12</v>
      </c>
      <c r="B20" s="55" t="s">
        <v>354</v>
      </c>
      <c r="C20" s="46"/>
      <c r="D20" s="64" t="s">
        <v>124</v>
      </c>
      <c r="E20" s="44"/>
      <c r="F20" s="47"/>
      <c r="G20" s="57"/>
      <c r="H20" s="57"/>
      <c r="I20" s="58">
        <v>45990</v>
      </c>
      <c r="J20" s="57"/>
    </row>
    <row r="21" spans="1:11" customFormat="1" ht="25.2" hidden="1" customHeight="1">
      <c r="A21" s="49">
        <f t="shared" si="1"/>
        <v>13</v>
      </c>
      <c r="B21" s="55" t="s">
        <v>355</v>
      </c>
      <c r="C21" s="46"/>
      <c r="D21" s="64" t="s">
        <v>124</v>
      </c>
      <c r="E21" s="44"/>
      <c r="F21" s="47"/>
      <c r="G21" s="57"/>
      <c r="H21" s="57"/>
      <c r="I21" s="58">
        <v>45990</v>
      </c>
      <c r="J21" s="57"/>
    </row>
    <row r="22" spans="1:11" customFormat="1" ht="25.2" hidden="1" customHeight="1">
      <c r="A22" s="49">
        <f t="shared" si="1"/>
        <v>14</v>
      </c>
      <c r="B22" s="55" t="s">
        <v>356</v>
      </c>
      <c r="C22" s="46"/>
      <c r="D22" s="64" t="s">
        <v>124</v>
      </c>
      <c r="E22" s="44"/>
      <c r="F22" s="47"/>
      <c r="G22" s="57"/>
      <c r="H22" s="57"/>
      <c r="I22" s="58">
        <v>45990</v>
      </c>
      <c r="J22" s="57"/>
    </row>
    <row r="23" spans="1:11" customFormat="1" ht="25.2" hidden="1" customHeight="1">
      <c r="A23" s="49">
        <f t="shared" si="1"/>
        <v>15</v>
      </c>
      <c r="B23" s="55" t="s">
        <v>357</v>
      </c>
      <c r="C23" s="46"/>
      <c r="D23" s="64" t="s">
        <v>124</v>
      </c>
      <c r="E23" s="44"/>
      <c r="F23" s="47"/>
      <c r="G23" s="57"/>
      <c r="H23" s="57"/>
      <c r="I23" s="58">
        <v>45990</v>
      </c>
      <c r="J23" s="57"/>
    </row>
    <row r="24" spans="1:11" customFormat="1" ht="25.2" hidden="1" customHeight="1">
      <c r="A24" s="49">
        <f t="shared" si="1"/>
        <v>16</v>
      </c>
      <c r="B24" s="55" t="s">
        <v>358</v>
      </c>
      <c r="C24" s="46"/>
      <c r="D24" s="64" t="s">
        <v>124</v>
      </c>
      <c r="E24" s="44"/>
      <c r="F24" s="47"/>
      <c r="G24" s="57"/>
      <c r="H24" s="57"/>
      <c r="I24" s="58">
        <v>45990</v>
      </c>
      <c r="J24" s="57"/>
    </row>
    <row r="25" spans="1:11" customFormat="1" ht="25.2" hidden="1" customHeight="1">
      <c r="A25" s="49">
        <f t="shared" si="1"/>
        <v>17</v>
      </c>
      <c r="B25" s="55" t="s">
        <v>359</v>
      </c>
      <c r="C25" s="46"/>
      <c r="D25" s="64" t="s">
        <v>124</v>
      </c>
      <c r="E25" s="44"/>
      <c r="F25" s="47"/>
      <c r="G25" s="57"/>
      <c r="H25" s="57"/>
      <c r="I25" s="58">
        <v>45990</v>
      </c>
      <c r="J25" s="57"/>
    </row>
    <row r="26" spans="1:11" customFormat="1" ht="25.2" hidden="1" customHeight="1">
      <c r="A26" s="49">
        <f t="shared" si="1"/>
        <v>18</v>
      </c>
      <c r="B26" s="55" t="s">
        <v>360</v>
      </c>
      <c r="C26" s="46"/>
      <c r="D26" s="64" t="s">
        <v>124</v>
      </c>
      <c r="E26" s="52"/>
      <c r="F26" s="47"/>
      <c r="G26" s="57"/>
      <c r="H26" s="57"/>
      <c r="I26" s="58">
        <v>45990</v>
      </c>
      <c r="J26" s="57"/>
    </row>
    <row r="27" spans="1:11" customFormat="1" ht="25.2" hidden="1" customHeight="1">
      <c r="A27" s="49">
        <f t="shared" si="1"/>
        <v>19</v>
      </c>
      <c r="B27" s="55" t="s">
        <v>361</v>
      </c>
      <c r="C27" s="46"/>
      <c r="D27" s="64" t="s">
        <v>124</v>
      </c>
      <c r="E27" s="52"/>
      <c r="F27" s="47"/>
      <c r="G27" s="57"/>
      <c r="H27" s="57"/>
      <c r="I27" s="58">
        <v>45990</v>
      </c>
      <c r="J27" s="57"/>
    </row>
    <row r="28" spans="1:11" customFormat="1" ht="25.2" hidden="1" customHeight="1">
      <c r="A28" s="49">
        <f t="shared" si="1"/>
        <v>20</v>
      </c>
      <c r="B28" s="55" t="s">
        <v>362</v>
      </c>
      <c r="C28" s="46"/>
      <c r="D28" s="64" t="s">
        <v>124</v>
      </c>
      <c r="E28" s="52"/>
      <c r="F28" s="47"/>
      <c r="G28" s="57"/>
      <c r="H28" s="57"/>
      <c r="I28" s="58">
        <v>45990</v>
      </c>
      <c r="J28" s="57"/>
    </row>
    <row r="29" spans="1:11" customFormat="1" ht="25.2" hidden="1" customHeight="1">
      <c r="A29" s="49">
        <f t="shared" si="1"/>
        <v>21</v>
      </c>
      <c r="B29" s="55" t="s">
        <v>363</v>
      </c>
      <c r="C29" s="46"/>
      <c r="D29" s="64" t="s">
        <v>124</v>
      </c>
      <c r="E29" s="52"/>
      <c r="F29" s="47"/>
      <c r="G29" s="57"/>
      <c r="H29" s="57"/>
      <c r="I29" s="58">
        <v>45990</v>
      </c>
      <c r="J29" s="57"/>
    </row>
    <row r="30" spans="1:11" customFormat="1" ht="25.2" hidden="1" customHeight="1">
      <c r="A30" s="49">
        <f t="shared" si="1"/>
        <v>22</v>
      </c>
      <c r="B30" s="55" t="s">
        <v>364</v>
      </c>
      <c r="C30" s="46"/>
      <c r="D30" s="64" t="s">
        <v>124</v>
      </c>
      <c r="E30" s="52"/>
      <c r="F30" s="47"/>
      <c r="G30" s="57"/>
      <c r="H30" s="57"/>
      <c r="I30" s="58">
        <v>45990</v>
      </c>
      <c r="J30" s="57"/>
    </row>
    <row r="31" spans="1:11" customFormat="1" ht="25.2" hidden="1" customHeight="1">
      <c r="A31" s="49">
        <f t="shared" si="1"/>
        <v>23</v>
      </c>
      <c r="B31" s="55" t="s">
        <v>365</v>
      </c>
      <c r="C31" s="46"/>
      <c r="D31" s="64" t="s">
        <v>124</v>
      </c>
      <c r="E31" s="52"/>
      <c r="F31" s="47"/>
      <c r="G31" s="57"/>
      <c r="H31" s="57"/>
      <c r="I31" s="58">
        <v>45990</v>
      </c>
      <c r="J31" s="57"/>
    </row>
    <row r="32" spans="1:11" customFormat="1" ht="25.2" hidden="1" customHeight="1">
      <c r="A32" s="49">
        <f t="shared" si="1"/>
        <v>24</v>
      </c>
      <c r="B32" s="55" t="s">
        <v>366</v>
      </c>
      <c r="C32" s="46"/>
      <c r="D32" s="64" t="s">
        <v>124</v>
      </c>
      <c r="E32" s="52"/>
      <c r="F32" s="47"/>
      <c r="G32" s="57"/>
      <c r="H32" s="57"/>
      <c r="I32" s="58">
        <v>45990</v>
      </c>
      <c r="J32" s="57"/>
    </row>
    <row r="33" spans="1:10" customFormat="1" ht="25.2" hidden="1" customHeight="1">
      <c r="A33" s="49">
        <f t="shared" si="1"/>
        <v>25</v>
      </c>
      <c r="B33" s="55" t="s">
        <v>367</v>
      </c>
      <c r="C33" s="46"/>
      <c r="D33" s="64" t="s">
        <v>124</v>
      </c>
      <c r="E33" s="52"/>
      <c r="F33" s="47"/>
      <c r="G33" s="57"/>
      <c r="H33" s="57"/>
      <c r="I33" s="58">
        <v>45990</v>
      </c>
      <c r="J33" s="57"/>
    </row>
    <row r="34" spans="1:10" customFormat="1" ht="25.2" hidden="1" customHeight="1">
      <c r="A34" s="49">
        <f t="shared" si="1"/>
        <v>26</v>
      </c>
      <c r="B34" s="55" t="s">
        <v>368</v>
      </c>
      <c r="C34" s="46"/>
      <c r="D34" s="64" t="s">
        <v>124</v>
      </c>
      <c r="E34" s="52"/>
      <c r="F34" s="47"/>
      <c r="G34" s="57"/>
      <c r="H34" s="57"/>
      <c r="I34" s="58">
        <v>45990</v>
      </c>
      <c r="J34" s="57"/>
    </row>
    <row r="35" spans="1:10" customFormat="1" ht="25.2" hidden="1" customHeight="1">
      <c r="A35" s="49">
        <f t="shared" si="1"/>
        <v>27</v>
      </c>
      <c r="B35" s="55" t="s">
        <v>369</v>
      </c>
      <c r="C35" s="46"/>
      <c r="D35" s="64" t="s">
        <v>124</v>
      </c>
      <c r="E35" s="52"/>
      <c r="F35" s="47"/>
      <c r="G35" s="57"/>
      <c r="H35" s="57"/>
      <c r="I35" s="58">
        <v>45990</v>
      </c>
      <c r="J35" s="57"/>
    </row>
    <row r="36" spans="1:10" customFormat="1" ht="25.2" hidden="1" customHeight="1">
      <c r="A36" s="49">
        <f t="shared" si="1"/>
        <v>28</v>
      </c>
      <c r="B36" s="55" t="s">
        <v>370</v>
      </c>
      <c r="C36" s="46"/>
      <c r="D36" s="64" t="s">
        <v>124</v>
      </c>
      <c r="E36" s="52"/>
      <c r="F36" s="47"/>
      <c r="G36" s="57"/>
      <c r="H36" s="57"/>
      <c r="I36" s="58">
        <v>45990</v>
      </c>
      <c r="J36" s="57"/>
    </row>
    <row r="37" spans="1:10" customFormat="1" ht="25.2" hidden="1" customHeight="1">
      <c r="A37" s="49">
        <f t="shared" si="1"/>
        <v>29</v>
      </c>
      <c r="B37" s="55" t="s">
        <v>371</v>
      </c>
      <c r="C37" s="46"/>
      <c r="D37" s="64" t="s">
        <v>124</v>
      </c>
      <c r="E37" s="52"/>
      <c r="F37" s="47"/>
      <c r="G37" s="57"/>
      <c r="H37" s="57"/>
      <c r="I37" s="58">
        <v>45990</v>
      </c>
      <c r="J37" s="57"/>
    </row>
    <row r="38" spans="1:10" customFormat="1" ht="25.2" hidden="1" customHeight="1">
      <c r="A38" s="49">
        <f t="shared" si="1"/>
        <v>30</v>
      </c>
      <c r="B38" s="55" t="s">
        <v>372</v>
      </c>
      <c r="C38" s="57"/>
      <c r="D38" s="64" t="s">
        <v>124</v>
      </c>
      <c r="E38" s="57"/>
      <c r="F38" s="57"/>
      <c r="G38" s="57"/>
      <c r="H38" s="57"/>
      <c r="I38" s="58">
        <v>45990</v>
      </c>
      <c r="J38" s="57"/>
    </row>
    <row r="39" spans="1:10" customFormat="1" ht="25.2" hidden="1" customHeight="1">
      <c r="A39" s="49">
        <f t="shared" si="1"/>
        <v>31</v>
      </c>
      <c r="B39" s="55" t="s">
        <v>373</v>
      </c>
      <c r="C39" s="57"/>
      <c r="D39" s="64" t="s">
        <v>124</v>
      </c>
      <c r="E39" s="57"/>
      <c r="F39" s="57"/>
      <c r="G39" s="57"/>
      <c r="H39" s="57"/>
      <c r="I39" s="58">
        <v>45990</v>
      </c>
      <c r="J39" s="57"/>
    </row>
    <row r="40" spans="1:10" customFormat="1" ht="25.2" hidden="1" customHeight="1">
      <c r="A40" s="49">
        <f t="shared" si="1"/>
        <v>32</v>
      </c>
      <c r="B40" s="55" t="s">
        <v>374</v>
      </c>
      <c r="C40" s="57"/>
      <c r="D40" s="64" t="s">
        <v>124</v>
      </c>
      <c r="E40" s="57"/>
      <c r="F40" s="57"/>
      <c r="G40" s="57"/>
      <c r="H40" s="57"/>
      <c r="I40" s="58">
        <v>45990</v>
      </c>
      <c r="J40" s="57"/>
    </row>
    <row r="41" spans="1:10" customFormat="1" ht="25.2" hidden="1" customHeight="1">
      <c r="A41" s="49">
        <f t="shared" si="1"/>
        <v>33</v>
      </c>
      <c r="B41" s="55" t="s">
        <v>375</v>
      </c>
      <c r="C41" s="57"/>
      <c r="D41" s="64" t="s">
        <v>124</v>
      </c>
      <c r="E41" s="57"/>
      <c r="F41" s="57"/>
      <c r="G41" s="57"/>
      <c r="H41" s="57"/>
      <c r="I41" s="58">
        <v>45990</v>
      </c>
      <c r="J41" s="57"/>
    </row>
    <row r="42" spans="1:10" customFormat="1" ht="25.2" hidden="1" customHeight="1">
      <c r="A42" s="49">
        <f t="shared" si="1"/>
        <v>34</v>
      </c>
      <c r="B42" s="55" t="s">
        <v>376</v>
      </c>
      <c r="C42" s="57"/>
      <c r="D42" s="64" t="s">
        <v>124</v>
      </c>
      <c r="E42" s="57"/>
      <c r="F42" s="57"/>
      <c r="G42" s="57"/>
      <c r="H42" s="57"/>
      <c r="I42" s="58">
        <v>45990</v>
      </c>
      <c r="J42" s="57"/>
    </row>
    <row r="43" spans="1:10" customFormat="1" ht="25.2" hidden="1" customHeight="1">
      <c r="A43" s="49">
        <f t="shared" si="1"/>
        <v>35</v>
      </c>
      <c r="B43" s="55" t="s">
        <v>377</v>
      </c>
      <c r="C43" s="57"/>
      <c r="D43" s="64" t="s">
        <v>124</v>
      </c>
      <c r="E43" s="57"/>
      <c r="F43" s="57"/>
      <c r="G43" s="57"/>
      <c r="H43" s="57"/>
      <c r="I43" s="58">
        <v>45990</v>
      </c>
      <c r="J43" s="57"/>
    </row>
    <row r="44" spans="1:10" customFormat="1" ht="25.2" hidden="1" customHeight="1">
      <c r="A44" s="49">
        <f t="shared" si="1"/>
        <v>36</v>
      </c>
      <c r="B44" s="55" t="s">
        <v>378</v>
      </c>
      <c r="C44" s="57"/>
      <c r="D44" s="64" t="s">
        <v>124</v>
      </c>
      <c r="E44" s="57"/>
      <c r="F44" s="57"/>
      <c r="G44" s="57"/>
      <c r="H44" s="57"/>
      <c r="I44" s="58">
        <v>45990</v>
      </c>
      <c r="J44" s="57"/>
    </row>
    <row r="45" spans="1:10" customFormat="1" ht="25.2" hidden="1" customHeight="1">
      <c r="A45" s="49">
        <f t="shared" si="1"/>
        <v>37</v>
      </c>
      <c r="B45" s="55" t="s">
        <v>379</v>
      </c>
      <c r="C45" s="57"/>
      <c r="D45" s="64" t="s">
        <v>124</v>
      </c>
      <c r="E45" s="57"/>
      <c r="F45" s="57"/>
      <c r="G45" s="57"/>
      <c r="H45" s="57"/>
      <c r="I45" s="58">
        <v>45990</v>
      </c>
      <c r="J45" s="57"/>
    </row>
    <row r="46" spans="1:10" customFormat="1" ht="25.2" hidden="1" customHeight="1">
      <c r="A46" s="49">
        <f t="shared" si="1"/>
        <v>38</v>
      </c>
      <c r="B46" s="55" t="s">
        <v>380</v>
      </c>
      <c r="C46" s="57"/>
      <c r="D46" s="64" t="s">
        <v>124</v>
      </c>
      <c r="E46" s="57"/>
      <c r="F46" s="57"/>
      <c r="G46" s="57"/>
      <c r="H46" s="57"/>
      <c r="I46" s="58">
        <v>45990</v>
      </c>
      <c r="J46" s="57"/>
    </row>
    <row r="47" spans="1:10" customFormat="1" ht="25.2" hidden="1" customHeight="1">
      <c r="A47" s="49">
        <f t="shared" si="1"/>
        <v>39</v>
      </c>
      <c r="B47" s="55" t="s">
        <v>381</v>
      </c>
      <c r="C47" s="57"/>
      <c r="D47" s="64" t="s">
        <v>124</v>
      </c>
      <c r="E47" s="57"/>
      <c r="F47" s="57"/>
      <c r="G47" s="57"/>
      <c r="H47" s="57"/>
      <c r="I47" s="58">
        <v>45990</v>
      </c>
      <c r="J47" s="57"/>
    </row>
    <row r="48" spans="1:10" customFormat="1" ht="25.2" hidden="1" customHeight="1">
      <c r="A48" s="49">
        <f t="shared" si="1"/>
        <v>40</v>
      </c>
      <c r="B48" s="55" t="s">
        <v>382</v>
      </c>
      <c r="C48" s="57"/>
      <c r="D48" s="64" t="s">
        <v>124</v>
      </c>
      <c r="E48" s="57"/>
      <c r="F48" s="57"/>
      <c r="G48" s="57"/>
      <c r="H48" s="57"/>
      <c r="I48" s="58">
        <v>45990</v>
      </c>
      <c r="J48" s="57"/>
    </row>
    <row r="49" spans="1:10" customFormat="1" ht="25.2" hidden="1" customHeight="1">
      <c r="A49" s="49">
        <f t="shared" si="1"/>
        <v>41</v>
      </c>
      <c r="B49" s="55" t="s">
        <v>383</v>
      </c>
      <c r="C49" s="57"/>
      <c r="D49" s="64" t="s">
        <v>124</v>
      </c>
      <c r="E49" s="57"/>
      <c r="F49" s="57"/>
      <c r="G49" s="57"/>
      <c r="H49" s="57"/>
      <c r="I49" s="58">
        <v>45990</v>
      </c>
      <c r="J49" s="57"/>
    </row>
    <row r="50" spans="1:10" customFormat="1" ht="25.2" hidden="1" customHeight="1">
      <c r="A50" s="49">
        <f t="shared" si="1"/>
        <v>42</v>
      </c>
      <c r="B50" s="55" t="s">
        <v>384</v>
      </c>
      <c r="C50" s="57"/>
      <c r="D50" s="64" t="s">
        <v>124</v>
      </c>
      <c r="E50" s="57"/>
      <c r="F50" s="57"/>
      <c r="G50" s="57"/>
      <c r="H50" s="57"/>
      <c r="I50" s="58">
        <v>45990</v>
      </c>
      <c r="J50" s="57"/>
    </row>
    <row r="51" spans="1:10" customFormat="1" ht="25.2" hidden="1" customHeight="1">
      <c r="A51" s="49">
        <f t="shared" si="1"/>
        <v>43</v>
      </c>
      <c r="B51" s="55" t="s">
        <v>385</v>
      </c>
      <c r="C51" s="57"/>
      <c r="D51" s="64" t="s">
        <v>124</v>
      </c>
      <c r="E51" s="57"/>
      <c r="F51" s="57"/>
      <c r="G51" s="57"/>
      <c r="H51" s="57"/>
      <c r="I51" s="58">
        <v>45990</v>
      </c>
      <c r="J51" s="57"/>
    </row>
    <row r="52" spans="1:10" customFormat="1" ht="25.2" hidden="1" customHeight="1">
      <c r="A52" s="49">
        <f t="shared" si="1"/>
        <v>44</v>
      </c>
      <c r="B52" s="55" t="s">
        <v>386</v>
      </c>
      <c r="C52" s="57"/>
      <c r="D52" s="64" t="s">
        <v>124</v>
      </c>
      <c r="E52" s="57"/>
      <c r="F52" s="57"/>
      <c r="G52" s="57"/>
      <c r="H52" s="57"/>
      <c r="I52" s="58">
        <v>45990</v>
      </c>
      <c r="J52" s="57"/>
    </row>
    <row r="53" spans="1:10" customFormat="1" ht="25.2" hidden="1" customHeight="1">
      <c r="A53" s="49">
        <f t="shared" si="1"/>
        <v>45</v>
      </c>
      <c r="B53" s="55" t="s">
        <v>387</v>
      </c>
      <c r="C53" s="57"/>
      <c r="D53" s="64" t="s">
        <v>124</v>
      </c>
      <c r="E53" s="57"/>
      <c r="F53" s="57"/>
      <c r="G53" s="57"/>
      <c r="H53" s="57"/>
      <c r="I53" s="58">
        <v>45990</v>
      </c>
      <c r="J53" s="57"/>
    </row>
    <row r="54" spans="1:10" customFormat="1" ht="25.2" hidden="1" customHeight="1">
      <c r="A54" s="49">
        <f t="shared" si="1"/>
        <v>46</v>
      </c>
      <c r="B54" s="55" t="s">
        <v>388</v>
      </c>
      <c r="C54" s="57"/>
      <c r="D54" s="64" t="s">
        <v>124</v>
      </c>
      <c r="E54" s="57"/>
      <c r="F54" s="57"/>
      <c r="G54" s="57"/>
      <c r="H54" s="57"/>
      <c r="I54" s="58">
        <v>45990</v>
      </c>
      <c r="J54" s="57"/>
    </row>
    <row r="55" spans="1:10" customFormat="1" ht="25.2" hidden="1" customHeight="1">
      <c r="A55" s="49">
        <f t="shared" si="1"/>
        <v>47</v>
      </c>
      <c r="B55" s="55" t="s">
        <v>389</v>
      </c>
      <c r="C55" s="57"/>
      <c r="D55" s="64" t="s">
        <v>124</v>
      </c>
      <c r="E55" s="57"/>
      <c r="F55" s="57"/>
      <c r="G55" s="57"/>
      <c r="H55" s="57"/>
      <c r="I55" s="58">
        <v>45990</v>
      </c>
      <c r="J55" s="57"/>
    </row>
    <row r="56" spans="1:10" customFormat="1" ht="25.2" hidden="1" customHeight="1">
      <c r="A56" s="49">
        <f t="shared" si="1"/>
        <v>48</v>
      </c>
      <c r="B56" s="55" t="s">
        <v>390</v>
      </c>
      <c r="C56" s="57"/>
      <c r="D56" s="64" t="s">
        <v>124</v>
      </c>
      <c r="E56" s="57"/>
      <c r="F56" s="57"/>
      <c r="G56" s="57"/>
      <c r="H56" s="57"/>
      <c r="I56" s="58">
        <v>45990</v>
      </c>
      <c r="J56" s="57"/>
    </row>
    <row r="57" spans="1:10" customFormat="1" ht="25.2" hidden="1" customHeight="1">
      <c r="A57" s="49">
        <f t="shared" si="1"/>
        <v>49</v>
      </c>
      <c r="B57" s="55" t="s">
        <v>391</v>
      </c>
      <c r="C57" s="57"/>
      <c r="D57" s="64" t="s">
        <v>124</v>
      </c>
      <c r="E57" s="57"/>
      <c r="F57" s="57"/>
      <c r="G57" s="57"/>
      <c r="H57" s="57"/>
      <c r="I57" s="58">
        <v>45990</v>
      </c>
      <c r="J57" s="57"/>
    </row>
    <row r="58" spans="1:10" customFormat="1" ht="25.2" hidden="1" customHeight="1">
      <c r="A58" s="49">
        <f t="shared" si="1"/>
        <v>50</v>
      </c>
      <c r="B58" s="55" t="s">
        <v>392</v>
      </c>
      <c r="C58" s="57"/>
      <c r="D58" s="64" t="s">
        <v>124</v>
      </c>
      <c r="E58" s="57"/>
      <c r="F58" s="57"/>
      <c r="G58" s="57"/>
      <c r="H58" s="57"/>
      <c r="I58" s="58">
        <v>45990</v>
      </c>
      <c r="J58" s="57"/>
    </row>
    <row r="59" spans="1:10" customFormat="1" ht="25.2" hidden="1" customHeight="1">
      <c r="A59" s="49">
        <f t="shared" si="1"/>
        <v>51</v>
      </c>
      <c r="B59" s="55" t="s">
        <v>393</v>
      </c>
      <c r="C59" s="57"/>
      <c r="D59" s="64" t="s">
        <v>124</v>
      </c>
      <c r="E59" s="57"/>
      <c r="F59" s="57"/>
      <c r="G59" s="57"/>
      <c r="H59" s="57"/>
      <c r="I59" s="58">
        <v>45990</v>
      </c>
      <c r="J59" s="57"/>
    </row>
    <row r="60" spans="1:10" customFormat="1" ht="25.2" hidden="1" customHeight="1">
      <c r="A60" s="49">
        <f t="shared" si="1"/>
        <v>52</v>
      </c>
      <c r="B60" s="55" t="s">
        <v>394</v>
      </c>
      <c r="C60" s="57"/>
      <c r="D60" s="64" t="s">
        <v>124</v>
      </c>
      <c r="E60" s="57"/>
      <c r="F60" s="57"/>
      <c r="G60" s="57"/>
      <c r="H60" s="57"/>
      <c r="I60" s="58">
        <v>45990</v>
      </c>
      <c r="J60" s="57"/>
    </row>
    <row r="61" spans="1:10" customFormat="1" ht="25.2" hidden="1" customHeight="1">
      <c r="A61" s="49">
        <f t="shared" si="1"/>
        <v>53</v>
      </c>
      <c r="B61" s="55" t="s">
        <v>395</v>
      </c>
      <c r="C61" s="57"/>
      <c r="D61" s="64" t="s">
        <v>124</v>
      </c>
      <c r="E61" s="57"/>
      <c r="F61" s="57"/>
      <c r="G61" s="57"/>
      <c r="H61" s="57"/>
      <c r="I61" s="58">
        <v>45990</v>
      </c>
      <c r="J61" s="57"/>
    </row>
    <row r="62" spans="1:10" customFormat="1" ht="25.2" hidden="1" customHeight="1">
      <c r="A62" s="49">
        <f t="shared" si="1"/>
        <v>54</v>
      </c>
      <c r="B62" s="55" t="s">
        <v>396</v>
      </c>
      <c r="C62" s="57"/>
      <c r="D62" s="64" t="s">
        <v>124</v>
      </c>
      <c r="E62" s="57"/>
      <c r="F62" s="57"/>
      <c r="G62" s="57"/>
      <c r="H62" s="57"/>
      <c r="I62" s="58">
        <v>45990</v>
      </c>
      <c r="J62" s="57"/>
    </row>
    <row r="63" spans="1:10" customFormat="1" ht="25.2" hidden="1" customHeight="1">
      <c r="A63" s="49">
        <f t="shared" si="1"/>
        <v>55</v>
      </c>
      <c r="B63" s="55" t="s">
        <v>397</v>
      </c>
      <c r="C63" s="57"/>
      <c r="D63" s="64" t="s">
        <v>124</v>
      </c>
      <c r="E63" s="57"/>
      <c r="F63" s="57"/>
      <c r="G63" s="57"/>
      <c r="H63" s="57"/>
      <c r="I63" s="58">
        <v>45990</v>
      </c>
      <c r="J63" s="57"/>
    </row>
    <row r="64" spans="1:10" customFormat="1" ht="25.2" hidden="1" customHeight="1">
      <c r="A64" s="49">
        <f t="shared" si="1"/>
        <v>56</v>
      </c>
      <c r="B64" s="55" t="s">
        <v>398</v>
      </c>
      <c r="C64" s="57"/>
      <c r="D64" s="64" t="s">
        <v>124</v>
      </c>
      <c r="E64" s="57"/>
      <c r="F64" s="57"/>
      <c r="G64" s="57"/>
      <c r="H64" s="57"/>
      <c r="I64" s="58">
        <v>45990</v>
      </c>
      <c r="J64" s="57"/>
    </row>
    <row r="65" spans="1:10" customFormat="1" ht="25.2" hidden="1" customHeight="1">
      <c r="A65" s="49">
        <f t="shared" si="1"/>
        <v>57</v>
      </c>
      <c r="B65" s="55" t="s">
        <v>399</v>
      </c>
      <c r="C65" s="57"/>
      <c r="D65" s="64" t="s">
        <v>124</v>
      </c>
      <c r="E65" s="57"/>
      <c r="F65" s="57"/>
      <c r="G65" s="57"/>
      <c r="H65" s="57"/>
      <c r="I65" s="58">
        <v>45990</v>
      </c>
      <c r="J65" s="57"/>
    </row>
    <row r="66" spans="1:10" customFormat="1" ht="25.2" hidden="1" customHeight="1">
      <c r="A66" s="49">
        <f t="shared" si="1"/>
        <v>58</v>
      </c>
      <c r="B66" s="55" t="s">
        <v>400</v>
      </c>
      <c r="C66" s="57"/>
      <c r="D66" s="64" t="s">
        <v>124</v>
      </c>
      <c r="E66" s="57"/>
      <c r="F66" s="57"/>
      <c r="G66" s="57"/>
      <c r="H66" s="57"/>
      <c r="I66" s="58">
        <v>45990</v>
      </c>
      <c r="J66" s="57"/>
    </row>
    <row r="67" spans="1:10" customFormat="1" ht="25.2" hidden="1" customHeight="1">
      <c r="A67" s="49">
        <f t="shared" si="1"/>
        <v>59</v>
      </c>
      <c r="B67" s="55" t="s">
        <v>401</v>
      </c>
      <c r="C67" s="57"/>
      <c r="D67" s="64" t="s">
        <v>124</v>
      </c>
      <c r="E67" s="57"/>
      <c r="F67" s="57"/>
      <c r="G67" s="57"/>
      <c r="H67" s="57"/>
      <c r="I67" s="58">
        <v>45990</v>
      </c>
      <c r="J67" s="57"/>
    </row>
    <row r="68" spans="1:10" customFormat="1" ht="25.2" hidden="1" customHeight="1">
      <c r="A68" s="49">
        <f t="shared" si="1"/>
        <v>60</v>
      </c>
      <c r="B68" s="55" t="s">
        <v>402</v>
      </c>
      <c r="C68" s="57"/>
      <c r="D68" s="64" t="s">
        <v>124</v>
      </c>
      <c r="E68" s="57"/>
      <c r="F68" s="57"/>
      <c r="G68" s="57"/>
      <c r="H68" s="57"/>
      <c r="I68" s="58">
        <v>45990</v>
      </c>
      <c r="J68" s="57"/>
    </row>
    <row r="69" spans="1:10" customFormat="1" ht="25.2" hidden="1" customHeight="1">
      <c r="A69" s="49">
        <f t="shared" si="1"/>
        <v>61</v>
      </c>
      <c r="B69" s="55" t="s">
        <v>403</v>
      </c>
      <c r="C69" s="57"/>
      <c r="D69" s="64" t="s">
        <v>124</v>
      </c>
      <c r="E69" s="57"/>
      <c r="F69" s="57"/>
      <c r="G69" s="57"/>
      <c r="H69" s="57"/>
      <c r="I69" s="58">
        <v>45990</v>
      </c>
      <c r="J69" s="57"/>
    </row>
    <row r="70" spans="1:10" customFormat="1" ht="25.2" hidden="1" customHeight="1">
      <c r="A70" s="49">
        <f t="shared" si="1"/>
        <v>62</v>
      </c>
      <c r="B70" s="55" t="s">
        <v>404</v>
      </c>
      <c r="C70" s="57"/>
      <c r="D70" s="64" t="s">
        <v>124</v>
      </c>
      <c r="E70" s="57"/>
      <c r="F70" s="57"/>
      <c r="G70" s="57"/>
      <c r="H70" s="57"/>
      <c r="I70" s="58">
        <v>45990</v>
      </c>
      <c r="J70" s="57"/>
    </row>
    <row r="71" spans="1:10" customFormat="1" ht="25.2" hidden="1" customHeight="1">
      <c r="A71" s="49">
        <f t="shared" si="1"/>
        <v>63</v>
      </c>
      <c r="B71" s="55" t="s">
        <v>405</v>
      </c>
      <c r="C71" s="57"/>
      <c r="D71" s="64" t="s">
        <v>124</v>
      </c>
      <c r="E71" s="57"/>
      <c r="F71" s="57"/>
      <c r="G71" s="57"/>
      <c r="H71" s="57"/>
      <c r="I71" s="58">
        <v>45990</v>
      </c>
      <c r="J71" s="57"/>
    </row>
    <row r="72" spans="1:10" customFormat="1" ht="25.2" hidden="1" customHeight="1">
      <c r="A72" s="49">
        <f t="shared" ref="A72:A91" si="2">ROW(A64)</f>
        <v>64</v>
      </c>
      <c r="B72" s="55" t="s">
        <v>406</v>
      </c>
      <c r="C72" s="57"/>
      <c r="D72" s="64" t="s">
        <v>124</v>
      </c>
      <c r="E72" s="57"/>
      <c r="F72" s="57"/>
      <c r="G72" s="57"/>
      <c r="H72" s="57"/>
      <c r="I72" s="58">
        <v>45990</v>
      </c>
      <c r="J72" s="57"/>
    </row>
    <row r="73" spans="1:10" customFormat="1" ht="25.2" hidden="1" customHeight="1">
      <c r="A73" s="49">
        <f t="shared" si="2"/>
        <v>65</v>
      </c>
      <c r="B73" s="55" t="s">
        <v>407</v>
      </c>
      <c r="C73" s="57"/>
      <c r="D73" s="64" t="s">
        <v>124</v>
      </c>
      <c r="E73" s="57"/>
      <c r="F73" s="57"/>
      <c r="G73" s="57"/>
      <c r="H73" s="57"/>
      <c r="I73" s="58">
        <v>45990</v>
      </c>
      <c r="J73" s="57"/>
    </row>
    <row r="74" spans="1:10" customFormat="1" ht="25.2" hidden="1" customHeight="1">
      <c r="A74" s="49">
        <f t="shared" si="2"/>
        <v>66</v>
      </c>
      <c r="B74" s="55" t="s">
        <v>408</v>
      </c>
      <c r="C74" s="57"/>
      <c r="D74" s="64" t="s">
        <v>124</v>
      </c>
      <c r="E74" s="57"/>
      <c r="F74" s="57"/>
      <c r="G74" s="57"/>
      <c r="H74" s="57"/>
      <c r="I74" s="58">
        <v>45990</v>
      </c>
      <c r="J74" s="57"/>
    </row>
    <row r="75" spans="1:10" customFormat="1" ht="25.2" hidden="1" customHeight="1">
      <c r="A75" s="49">
        <f t="shared" si="2"/>
        <v>67</v>
      </c>
      <c r="B75" s="55" t="s">
        <v>409</v>
      </c>
      <c r="C75" s="57"/>
      <c r="D75" s="64" t="s">
        <v>124</v>
      </c>
      <c r="E75" s="57"/>
      <c r="F75" s="57"/>
      <c r="G75" s="57"/>
      <c r="H75" s="57"/>
      <c r="I75" s="58">
        <v>45990</v>
      </c>
      <c r="J75" s="57"/>
    </row>
    <row r="76" spans="1:10" customFormat="1" ht="25.2" hidden="1" customHeight="1">
      <c r="A76" s="49">
        <f t="shared" si="2"/>
        <v>68</v>
      </c>
      <c r="B76" s="55" t="s">
        <v>410</v>
      </c>
      <c r="C76" s="57"/>
      <c r="D76" s="64" t="s">
        <v>124</v>
      </c>
      <c r="E76" s="57"/>
      <c r="F76" s="57"/>
      <c r="G76" s="57"/>
      <c r="H76" s="57"/>
      <c r="I76" s="58">
        <v>45990</v>
      </c>
      <c r="J76" s="57"/>
    </row>
    <row r="77" spans="1:10" customFormat="1" ht="25.2" hidden="1" customHeight="1">
      <c r="A77" s="49">
        <f t="shared" si="2"/>
        <v>69</v>
      </c>
      <c r="B77" s="55" t="s">
        <v>411</v>
      </c>
      <c r="C77" s="57"/>
      <c r="D77" s="64" t="s">
        <v>124</v>
      </c>
      <c r="E77" s="57"/>
      <c r="F77" s="57"/>
      <c r="G77" s="57"/>
      <c r="H77" s="57"/>
      <c r="I77" s="58">
        <v>45990</v>
      </c>
      <c r="J77" s="57"/>
    </row>
    <row r="78" spans="1:10" customFormat="1" ht="25.2" hidden="1" customHeight="1">
      <c r="A78" s="49">
        <f t="shared" si="2"/>
        <v>70</v>
      </c>
      <c r="B78" s="55" t="s">
        <v>412</v>
      </c>
      <c r="C78" s="57"/>
      <c r="D78" s="64" t="s">
        <v>124</v>
      </c>
      <c r="E78" s="57"/>
      <c r="F78" s="57"/>
      <c r="G78" s="57"/>
      <c r="H78" s="57"/>
      <c r="I78" s="58">
        <v>45990</v>
      </c>
      <c r="J78" s="57"/>
    </row>
    <row r="79" spans="1:10" customFormat="1" ht="25.2" hidden="1" customHeight="1">
      <c r="A79" s="49">
        <f t="shared" si="2"/>
        <v>71</v>
      </c>
      <c r="B79" s="55" t="s">
        <v>413</v>
      </c>
      <c r="C79" s="57"/>
      <c r="D79" s="64" t="s">
        <v>124</v>
      </c>
      <c r="E79" s="57"/>
      <c r="F79" s="57"/>
      <c r="G79" s="57"/>
      <c r="H79" s="57"/>
      <c r="I79" s="58">
        <v>45990</v>
      </c>
      <c r="J79" s="57"/>
    </row>
    <row r="80" spans="1:10" customFormat="1" ht="25.2" hidden="1" customHeight="1">
      <c r="A80" s="49">
        <f t="shared" si="2"/>
        <v>72</v>
      </c>
      <c r="B80" s="55" t="s">
        <v>414</v>
      </c>
      <c r="C80" s="57"/>
      <c r="D80" s="64" t="s">
        <v>124</v>
      </c>
      <c r="E80" s="57"/>
      <c r="F80" s="57"/>
      <c r="G80" s="57"/>
      <c r="H80" s="57"/>
      <c r="I80" s="58">
        <v>45990</v>
      </c>
      <c r="J80" s="57"/>
    </row>
    <row r="81" spans="1:10" customFormat="1" ht="25.2" hidden="1" customHeight="1">
      <c r="A81" s="49">
        <f t="shared" si="2"/>
        <v>73</v>
      </c>
      <c r="B81" s="55" t="s">
        <v>415</v>
      </c>
      <c r="C81" s="57"/>
      <c r="D81" s="64" t="s">
        <v>124</v>
      </c>
      <c r="E81" s="57"/>
      <c r="F81" s="57"/>
      <c r="G81" s="57"/>
      <c r="H81" s="57"/>
      <c r="I81" s="58">
        <v>45990</v>
      </c>
      <c r="J81" s="57"/>
    </row>
    <row r="82" spans="1:10" customFormat="1" ht="25.2" hidden="1" customHeight="1">
      <c r="A82" s="49">
        <f t="shared" si="2"/>
        <v>74</v>
      </c>
      <c r="B82" s="55" t="s">
        <v>416</v>
      </c>
      <c r="C82" s="57"/>
      <c r="D82" s="64" t="s">
        <v>124</v>
      </c>
      <c r="E82" s="57"/>
      <c r="F82" s="57"/>
      <c r="G82" s="57"/>
      <c r="H82" s="57"/>
      <c r="I82" s="58">
        <v>45990</v>
      </c>
      <c r="J82" s="57"/>
    </row>
    <row r="83" spans="1:10" customFormat="1" ht="25.2" hidden="1" customHeight="1">
      <c r="A83" s="49">
        <f t="shared" si="2"/>
        <v>75</v>
      </c>
      <c r="B83" s="55" t="s">
        <v>417</v>
      </c>
      <c r="C83" s="57"/>
      <c r="D83" s="64" t="s">
        <v>124</v>
      </c>
      <c r="E83" s="57"/>
      <c r="F83" s="57"/>
      <c r="G83" s="57"/>
      <c r="H83" s="57"/>
      <c r="I83" s="58">
        <v>45990</v>
      </c>
      <c r="J83" s="57"/>
    </row>
    <row r="84" spans="1:10" customFormat="1" ht="25.2" hidden="1" customHeight="1">
      <c r="A84" s="49">
        <f t="shared" si="2"/>
        <v>76</v>
      </c>
      <c r="B84" s="55" t="s">
        <v>418</v>
      </c>
      <c r="C84" s="57"/>
      <c r="D84" s="64" t="s">
        <v>124</v>
      </c>
      <c r="E84" s="57"/>
      <c r="F84" s="57"/>
      <c r="G84" s="57"/>
      <c r="H84" s="57"/>
      <c r="I84" s="58">
        <v>45990</v>
      </c>
      <c r="J84" s="57"/>
    </row>
    <row r="85" spans="1:10" customFormat="1" ht="25.2" hidden="1" customHeight="1">
      <c r="A85" s="49">
        <f t="shared" si="2"/>
        <v>77</v>
      </c>
      <c r="B85" s="55" t="s">
        <v>419</v>
      </c>
      <c r="C85" s="57"/>
      <c r="D85" s="64" t="s">
        <v>124</v>
      </c>
      <c r="E85" s="57"/>
      <c r="F85" s="57"/>
      <c r="G85" s="57"/>
      <c r="H85" s="57"/>
      <c r="I85" s="58">
        <v>45990</v>
      </c>
      <c r="J85" s="57"/>
    </row>
    <row r="86" spans="1:10" customFormat="1" ht="25.2" hidden="1" customHeight="1">
      <c r="A86" s="49">
        <f t="shared" si="2"/>
        <v>78</v>
      </c>
      <c r="B86" s="55" t="s">
        <v>420</v>
      </c>
      <c r="C86" s="57"/>
      <c r="D86" s="64" t="s">
        <v>124</v>
      </c>
      <c r="E86" s="57"/>
      <c r="F86" s="57"/>
      <c r="G86" s="57"/>
      <c r="H86" s="57"/>
      <c r="I86" s="58">
        <v>45990</v>
      </c>
      <c r="J86" s="57"/>
    </row>
    <row r="87" spans="1:10" customFormat="1" ht="25.2" hidden="1" customHeight="1">
      <c r="A87" s="49">
        <f t="shared" si="2"/>
        <v>79</v>
      </c>
      <c r="B87" s="55" t="s">
        <v>421</v>
      </c>
      <c r="C87" s="57"/>
      <c r="D87" s="64" t="s">
        <v>124</v>
      </c>
      <c r="E87" s="57"/>
      <c r="F87" s="57"/>
      <c r="G87" s="57"/>
      <c r="H87" s="57"/>
      <c r="I87" s="58">
        <v>45990</v>
      </c>
      <c r="J87" s="57"/>
    </row>
    <row r="88" spans="1:10" customFormat="1" ht="25.2" hidden="1" customHeight="1">
      <c r="A88" s="49">
        <f t="shared" si="2"/>
        <v>80</v>
      </c>
      <c r="B88" s="55" t="s">
        <v>422</v>
      </c>
      <c r="C88" s="57"/>
      <c r="D88" s="64" t="s">
        <v>124</v>
      </c>
      <c r="E88" s="57"/>
      <c r="F88" s="57"/>
      <c r="G88" s="57"/>
      <c r="H88" s="57"/>
      <c r="I88" s="58">
        <v>45990</v>
      </c>
      <c r="J88" s="57"/>
    </row>
    <row r="89" spans="1:10" customFormat="1" ht="25.2" hidden="1" customHeight="1">
      <c r="A89" s="49">
        <f t="shared" si="2"/>
        <v>81</v>
      </c>
      <c r="B89" s="55" t="s">
        <v>423</v>
      </c>
      <c r="C89" s="57"/>
      <c r="D89" s="64" t="s">
        <v>124</v>
      </c>
      <c r="E89" s="57"/>
      <c r="F89" s="57"/>
      <c r="G89" s="57"/>
      <c r="H89" s="57"/>
      <c r="I89" s="58">
        <v>45990</v>
      </c>
      <c r="J89" s="57"/>
    </row>
    <row r="90" spans="1:10" customFormat="1" ht="25.2" hidden="1" customHeight="1">
      <c r="A90" s="49">
        <f t="shared" si="2"/>
        <v>82</v>
      </c>
      <c r="B90" s="55" t="s">
        <v>424</v>
      </c>
      <c r="C90" s="57"/>
      <c r="D90" s="64" t="s">
        <v>124</v>
      </c>
      <c r="E90" s="57"/>
      <c r="F90" s="57"/>
      <c r="G90" s="57"/>
      <c r="H90" s="57"/>
      <c r="I90" s="58">
        <v>45990</v>
      </c>
      <c r="J90" s="57"/>
    </row>
    <row r="91" spans="1:10" customFormat="1" ht="25.2" hidden="1" customHeight="1">
      <c r="A91" s="49">
        <f t="shared" si="2"/>
        <v>83</v>
      </c>
      <c r="B91" s="55" t="s">
        <v>425</v>
      </c>
      <c r="C91" s="57"/>
      <c r="D91" s="64" t="s">
        <v>124</v>
      </c>
      <c r="E91" s="57"/>
      <c r="F91" s="57"/>
      <c r="G91" s="57"/>
      <c r="H91" s="57"/>
      <c r="I91" s="58">
        <v>45990</v>
      </c>
      <c r="J91" s="57"/>
    </row>
    <row r="92" spans="1:10" s="134" customFormat="1" ht="30">
      <c r="A92" s="126">
        <v>266</v>
      </c>
      <c r="B92" s="127" t="s">
        <v>1872</v>
      </c>
      <c r="C92" s="128">
        <v>0</v>
      </c>
      <c r="D92" s="129" t="s">
        <v>124</v>
      </c>
      <c r="E92" s="130" t="s">
        <v>1976</v>
      </c>
      <c r="F92" s="112" t="s">
        <v>1977</v>
      </c>
      <c r="G92" s="131"/>
      <c r="H92" s="128"/>
      <c r="I92" s="132">
        <v>46048</v>
      </c>
      <c r="J92" s="133"/>
    </row>
    <row r="93" spans="1:10" s="134" customFormat="1" ht="30">
      <c r="A93" s="126">
        <v>267</v>
      </c>
      <c r="B93" s="127" t="s">
        <v>1873</v>
      </c>
      <c r="C93" s="128">
        <v>0</v>
      </c>
      <c r="D93" s="129" t="s">
        <v>124</v>
      </c>
      <c r="E93" s="130" t="s">
        <v>1976</v>
      </c>
      <c r="F93" s="112" t="s">
        <v>318</v>
      </c>
      <c r="G93" s="131"/>
      <c r="H93" s="128"/>
      <c r="I93" s="132">
        <v>46048</v>
      </c>
      <c r="J93" s="133"/>
    </row>
    <row r="94" spans="1:10" s="134" customFormat="1" ht="30">
      <c r="A94" s="126">
        <v>268</v>
      </c>
      <c r="B94" s="127" t="s">
        <v>1874</v>
      </c>
      <c r="C94" s="128">
        <v>0</v>
      </c>
      <c r="D94" s="129" t="s">
        <v>124</v>
      </c>
      <c r="E94" s="130" t="s">
        <v>1976</v>
      </c>
      <c r="F94" s="112" t="s">
        <v>1742</v>
      </c>
      <c r="G94" s="131"/>
      <c r="H94" s="128"/>
      <c r="I94" s="132">
        <v>46048</v>
      </c>
      <c r="J94" s="133"/>
    </row>
    <row r="95" spans="1:10" s="134" customFormat="1" ht="30">
      <c r="A95" s="126">
        <v>269</v>
      </c>
      <c r="B95" s="127" t="s">
        <v>1875</v>
      </c>
      <c r="C95" s="128">
        <v>0</v>
      </c>
      <c r="D95" s="129" t="s">
        <v>124</v>
      </c>
      <c r="E95" s="130" t="s">
        <v>1976</v>
      </c>
      <c r="F95" s="112" t="s">
        <v>587</v>
      </c>
      <c r="G95" s="131"/>
      <c r="H95" s="128"/>
      <c r="I95" s="132">
        <v>46048</v>
      </c>
      <c r="J95" s="133"/>
    </row>
    <row r="96" spans="1:10" s="134" customFormat="1" ht="30">
      <c r="A96" s="126">
        <v>270</v>
      </c>
      <c r="B96" s="127" t="s">
        <v>1876</v>
      </c>
      <c r="C96" s="128">
        <v>0</v>
      </c>
      <c r="D96" s="129" t="s">
        <v>124</v>
      </c>
      <c r="E96" s="130" t="s">
        <v>1976</v>
      </c>
      <c r="F96" s="112" t="s">
        <v>1978</v>
      </c>
      <c r="G96" s="131"/>
      <c r="H96" s="128"/>
      <c r="I96" s="132">
        <v>46048</v>
      </c>
      <c r="J96" s="133"/>
    </row>
    <row r="97" spans="1:10" s="134" customFormat="1" ht="30">
      <c r="A97" s="126">
        <v>271</v>
      </c>
      <c r="B97" s="127" t="s">
        <v>1877</v>
      </c>
      <c r="C97" s="128">
        <v>0</v>
      </c>
      <c r="D97" s="129" t="s">
        <v>124</v>
      </c>
      <c r="E97" s="130" t="s">
        <v>1976</v>
      </c>
      <c r="F97" s="112" t="s">
        <v>320</v>
      </c>
      <c r="G97" s="131"/>
      <c r="H97" s="128"/>
      <c r="I97" s="132">
        <v>46048</v>
      </c>
      <c r="J97" s="133"/>
    </row>
    <row r="98" spans="1:10" s="134" customFormat="1" ht="30">
      <c r="A98" s="126">
        <v>272</v>
      </c>
      <c r="B98" s="127" t="s">
        <v>1878</v>
      </c>
      <c r="C98" s="128">
        <v>0</v>
      </c>
      <c r="D98" s="129" t="s">
        <v>124</v>
      </c>
      <c r="E98" s="130" t="s">
        <v>1976</v>
      </c>
      <c r="F98" s="112" t="s">
        <v>592</v>
      </c>
      <c r="G98" s="131"/>
      <c r="H98" s="128"/>
      <c r="I98" s="132">
        <v>46048</v>
      </c>
      <c r="J98" s="133"/>
    </row>
    <row r="99" spans="1:10" s="134" customFormat="1" ht="30">
      <c r="A99" s="126">
        <v>273</v>
      </c>
      <c r="B99" s="127" t="s">
        <v>1879</v>
      </c>
      <c r="C99" s="128">
        <v>0</v>
      </c>
      <c r="D99" s="129" t="s">
        <v>124</v>
      </c>
      <c r="E99" s="130" t="s">
        <v>1976</v>
      </c>
      <c r="F99" s="112" t="s">
        <v>1979</v>
      </c>
      <c r="G99" s="131"/>
      <c r="H99" s="128"/>
      <c r="I99" s="132">
        <v>46048</v>
      </c>
      <c r="J99" s="133"/>
    </row>
    <row r="100" spans="1:10" s="134" customFormat="1" ht="30">
      <c r="A100" s="126">
        <v>274</v>
      </c>
      <c r="B100" s="127" t="s">
        <v>1880</v>
      </c>
      <c r="C100" s="128">
        <v>0</v>
      </c>
      <c r="D100" s="129" t="s">
        <v>124</v>
      </c>
      <c r="E100" s="130" t="s">
        <v>1976</v>
      </c>
      <c r="F100" s="112" t="s">
        <v>1980</v>
      </c>
      <c r="G100" s="131"/>
      <c r="H100" s="128"/>
      <c r="I100" s="132">
        <v>46048</v>
      </c>
      <c r="J100" s="133"/>
    </row>
    <row r="101" spans="1:10" s="134" customFormat="1" ht="30">
      <c r="A101" s="126">
        <v>275</v>
      </c>
      <c r="B101" s="127" t="s">
        <v>1881</v>
      </c>
      <c r="C101" s="128">
        <v>0</v>
      </c>
      <c r="D101" s="129" t="s">
        <v>124</v>
      </c>
      <c r="E101" s="130" t="s">
        <v>1976</v>
      </c>
      <c r="F101" s="112" t="s">
        <v>1748</v>
      </c>
      <c r="G101" s="131"/>
      <c r="H101" s="128"/>
      <c r="I101" s="132">
        <v>46048</v>
      </c>
      <c r="J101" s="133"/>
    </row>
    <row r="102" spans="1:10" s="134" customFormat="1" ht="30">
      <c r="A102" s="126">
        <v>276</v>
      </c>
      <c r="B102" s="127" t="s">
        <v>1882</v>
      </c>
      <c r="C102" s="128">
        <v>0</v>
      </c>
      <c r="D102" s="129" t="s">
        <v>124</v>
      </c>
      <c r="E102" s="130" t="s">
        <v>1976</v>
      </c>
      <c r="F102" s="112" t="s">
        <v>333</v>
      </c>
      <c r="G102" s="131"/>
      <c r="H102" s="128"/>
      <c r="I102" s="132">
        <v>46048</v>
      </c>
      <c r="J102" s="133"/>
    </row>
    <row r="103" spans="1:10" s="134" customFormat="1" ht="30">
      <c r="A103" s="126">
        <v>277</v>
      </c>
      <c r="B103" s="127" t="s">
        <v>1883</v>
      </c>
      <c r="C103" s="128">
        <v>0</v>
      </c>
      <c r="D103" s="129" t="s">
        <v>124</v>
      </c>
      <c r="E103" s="130" t="s">
        <v>1976</v>
      </c>
      <c r="F103" s="112" t="s">
        <v>1749</v>
      </c>
      <c r="G103" s="131"/>
      <c r="H103" s="128"/>
      <c r="I103" s="132">
        <v>46048</v>
      </c>
      <c r="J103" s="133"/>
    </row>
    <row r="104" spans="1:10" s="134" customFormat="1" ht="30">
      <c r="A104" s="126">
        <v>278</v>
      </c>
      <c r="B104" s="127" t="s">
        <v>1884</v>
      </c>
      <c r="C104" s="128">
        <v>0</v>
      </c>
      <c r="D104" s="129" t="s">
        <v>124</v>
      </c>
      <c r="E104" s="130" t="s">
        <v>1981</v>
      </c>
      <c r="F104" s="112" t="s">
        <v>1977</v>
      </c>
      <c r="G104" s="131"/>
      <c r="H104" s="128"/>
      <c r="I104" s="132">
        <v>46048</v>
      </c>
      <c r="J104" s="133"/>
    </row>
    <row r="105" spans="1:10" s="134" customFormat="1" ht="30">
      <c r="A105" s="126">
        <v>279</v>
      </c>
      <c r="B105" s="127" t="s">
        <v>1885</v>
      </c>
      <c r="C105" s="128">
        <v>0</v>
      </c>
      <c r="D105" s="129" t="s">
        <v>124</v>
      </c>
      <c r="E105" s="130" t="s">
        <v>1981</v>
      </c>
      <c r="F105" s="112" t="s">
        <v>318</v>
      </c>
      <c r="G105" s="131"/>
      <c r="H105" s="128"/>
      <c r="I105" s="132">
        <v>46048</v>
      </c>
      <c r="J105" s="133"/>
    </row>
    <row r="106" spans="1:10" s="134" customFormat="1" ht="30">
      <c r="A106" s="126">
        <v>280</v>
      </c>
      <c r="B106" s="127" t="s">
        <v>1886</v>
      </c>
      <c r="C106" s="128">
        <v>0</v>
      </c>
      <c r="D106" s="129" t="s">
        <v>124</v>
      </c>
      <c r="E106" s="130" t="s">
        <v>1981</v>
      </c>
      <c r="F106" s="112" t="s">
        <v>1742</v>
      </c>
      <c r="G106" s="131"/>
      <c r="H106" s="128"/>
      <c r="I106" s="132">
        <v>46048</v>
      </c>
      <c r="J106" s="133"/>
    </row>
    <row r="107" spans="1:10" s="134" customFormat="1" ht="30">
      <c r="A107" s="126">
        <v>281</v>
      </c>
      <c r="B107" s="127" t="s">
        <v>1887</v>
      </c>
      <c r="C107" s="128">
        <v>0</v>
      </c>
      <c r="D107" s="129" t="s">
        <v>124</v>
      </c>
      <c r="E107" s="130" t="s">
        <v>1981</v>
      </c>
      <c r="F107" s="112" t="s">
        <v>587</v>
      </c>
      <c r="G107" s="131"/>
      <c r="H107" s="128"/>
      <c r="I107" s="132">
        <v>46048</v>
      </c>
      <c r="J107" s="133"/>
    </row>
    <row r="108" spans="1:10" s="134" customFormat="1" ht="30">
      <c r="A108" s="126">
        <v>282</v>
      </c>
      <c r="B108" s="127" t="s">
        <v>1888</v>
      </c>
      <c r="C108" s="128">
        <v>0</v>
      </c>
      <c r="D108" s="129" t="s">
        <v>124</v>
      </c>
      <c r="E108" s="130" t="s">
        <v>1981</v>
      </c>
      <c r="F108" s="112" t="s">
        <v>1978</v>
      </c>
      <c r="G108" s="131"/>
      <c r="H108" s="128"/>
      <c r="I108" s="132">
        <v>46048</v>
      </c>
      <c r="J108" s="133"/>
    </row>
    <row r="109" spans="1:10" s="134" customFormat="1" ht="30">
      <c r="A109" s="126">
        <v>283</v>
      </c>
      <c r="B109" s="127" t="s">
        <v>1889</v>
      </c>
      <c r="C109" s="128">
        <v>0</v>
      </c>
      <c r="D109" s="129" t="s">
        <v>124</v>
      </c>
      <c r="E109" s="130" t="s">
        <v>1981</v>
      </c>
      <c r="F109" s="112" t="s">
        <v>320</v>
      </c>
      <c r="G109" s="131"/>
      <c r="H109" s="128"/>
      <c r="I109" s="132">
        <v>46048</v>
      </c>
      <c r="J109" s="133"/>
    </row>
    <row r="110" spans="1:10" s="134" customFormat="1" ht="30">
      <c r="A110" s="126">
        <v>284</v>
      </c>
      <c r="B110" s="127" t="s">
        <v>1890</v>
      </c>
      <c r="C110" s="128">
        <v>0</v>
      </c>
      <c r="D110" s="129" t="s">
        <v>124</v>
      </c>
      <c r="E110" s="130" t="s">
        <v>1981</v>
      </c>
      <c r="F110" s="112" t="s">
        <v>592</v>
      </c>
      <c r="G110" s="131"/>
      <c r="H110" s="128"/>
      <c r="I110" s="132">
        <v>46048</v>
      </c>
      <c r="J110" s="133"/>
    </row>
    <row r="111" spans="1:10" s="134" customFormat="1" ht="30">
      <c r="A111" s="126">
        <v>285</v>
      </c>
      <c r="B111" s="127" t="s">
        <v>1891</v>
      </c>
      <c r="C111" s="128">
        <v>0</v>
      </c>
      <c r="D111" s="129" t="s">
        <v>124</v>
      </c>
      <c r="E111" s="130" t="s">
        <v>1981</v>
      </c>
      <c r="F111" s="112" t="s">
        <v>1979</v>
      </c>
      <c r="G111" s="131"/>
      <c r="H111" s="128"/>
      <c r="I111" s="132">
        <v>46048</v>
      </c>
      <c r="J111" s="133"/>
    </row>
    <row r="112" spans="1:10" s="134" customFormat="1" ht="30">
      <c r="A112" s="126">
        <v>286</v>
      </c>
      <c r="B112" s="127" t="s">
        <v>1892</v>
      </c>
      <c r="C112" s="128">
        <v>0</v>
      </c>
      <c r="D112" s="129" t="s">
        <v>124</v>
      </c>
      <c r="E112" s="130" t="s">
        <v>1981</v>
      </c>
      <c r="F112" s="112" t="s">
        <v>1980</v>
      </c>
      <c r="G112" s="131"/>
      <c r="H112" s="128"/>
      <c r="I112" s="132">
        <v>46048</v>
      </c>
      <c r="J112" s="133"/>
    </row>
    <row r="113" spans="1:10" s="134" customFormat="1" ht="30">
      <c r="A113" s="126">
        <v>287</v>
      </c>
      <c r="B113" s="127" t="s">
        <v>1893</v>
      </c>
      <c r="C113" s="128">
        <v>0</v>
      </c>
      <c r="D113" s="129" t="s">
        <v>124</v>
      </c>
      <c r="E113" s="130" t="s">
        <v>1981</v>
      </c>
      <c r="F113" s="112" t="s">
        <v>1748</v>
      </c>
      <c r="G113" s="131"/>
      <c r="H113" s="128"/>
      <c r="I113" s="132">
        <v>46048</v>
      </c>
      <c r="J113" s="133"/>
    </row>
    <row r="114" spans="1:10" s="134" customFormat="1" ht="30">
      <c r="A114" s="126">
        <v>288</v>
      </c>
      <c r="B114" s="127" t="s">
        <v>1894</v>
      </c>
      <c r="C114" s="128">
        <v>0</v>
      </c>
      <c r="D114" s="129" t="s">
        <v>124</v>
      </c>
      <c r="E114" s="130" t="s">
        <v>1981</v>
      </c>
      <c r="F114" s="112" t="s">
        <v>333</v>
      </c>
      <c r="G114" s="131"/>
      <c r="H114" s="128"/>
      <c r="I114" s="132">
        <v>46048</v>
      </c>
      <c r="J114" s="133"/>
    </row>
    <row r="115" spans="1:10" s="134" customFormat="1" ht="30">
      <c r="A115" s="126">
        <v>289</v>
      </c>
      <c r="B115" s="127" t="s">
        <v>1895</v>
      </c>
      <c r="C115" s="128">
        <v>0</v>
      </c>
      <c r="D115" s="129" t="s">
        <v>124</v>
      </c>
      <c r="E115" s="130" t="s">
        <v>1981</v>
      </c>
      <c r="F115" s="112" t="s">
        <v>1749</v>
      </c>
      <c r="G115" s="131"/>
      <c r="H115" s="128"/>
      <c r="I115" s="132">
        <v>46048</v>
      </c>
      <c r="J115" s="133"/>
    </row>
    <row r="116" spans="1:10" s="134" customFormat="1" ht="30">
      <c r="A116" s="126">
        <v>291</v>
      </c>
      <c r="B116" s="127" t="s">
        <v>1896</v>
      </c>
      <c r="C116" s="128">
        <v>0</v>
      </c>
      <c r="D116" s="129" t="s">
        <v>124</v>
      </c>
      <c r="E116" s="130" t="s">
        <v>1982</v>
      </c>
      <c r="F116" s="112" t="s">
        <v>1977</v>
      </c>
      <c r="G116" s="131"/>
      <c r="H116" s="128"/>
      <c r="I116" s="132">
        <v>46048</v>
      </c>
      <c r="J116" s="133"/>
    </row>
    <row r="117" spans="1:10" s="134" customFormat="1" ht="30">
      <c r="A117" s="126">
        <v>292</v>
      </c>
      <c r="B117" s="127" t="s">
        <v>1897</v>
      </c>
      <c r="C117" s="128">
        <v>0</v>
      </c>
      <c r="D117" s="129" t="s">
        <v>124</v>
      </c>
      <c r="E117" s="130" t="s">
        <v>1982</v>
      </c>
      <c r="F117" s="112" t="s">
        <v>318</v>
      </c>
      <c r="G117" s="131"/>
      <c r="H117" s="128"/>
      <c r="I117" s="132">
        <v>46048</v>
      </c>
      <c r="J117" s="133"/>
    </row>
    <row r="118" spans="1:10" s="134" customFormat="1" ht="30">
      <c r="A118" s="126">
        <v>293</v>
      </c>
      <c r="B118" s="127" t="s">
        <v>1898</v>
      </c>
      <c r="C118" s="128">
        <v>0</v>
      </c>
      <c r="D118" s="129" t="s">
        <v>124</v>
      </c>
      <c r="E118" s="130" t="s">
        <v>1982</v>
      </c>
      <c r="F118" s="112" t="s">
        <v>1742</v>
      </c>
      <c r="G118" s="131"/>
      <c r="H118" s="128"/>
      <c r="I118" s="132">
        <v>46048</v>
      </c>
      <c r="J118" s="133"/>
    </row>
    <row r="119" spans="1:10" s="134" customFormat="1" ht="30">
      <c r="A119" s="126">
        <v>294</v>
      </c>
      <c r="B119" s="127" t="s">
        <v>1899</v>
      </c>
      <c r="C119" s="128">
        <v>0</v>
      </c>
      <c r="D119" s="129" t="s">
        <v>124</v>
      </c>
      <c r="E119" s="130" t="s">
        <v>1982</v>
      </c>
      <c r="F119" s="112" t="s">
        <v>587</v>
      </c>
      <c r="G119" s="131"/>
      <c r="H119" s="128"/>
      <c r="I119" s="132">
        <v>46048</v>
      </c>
      <c r="J119" s="133"/>
    </row>
    <row r="120" spans="1:10" s="134" customFormat="1" ht="30">
      <c r="A120" s="126">
        <v>295</v>
      </c>
      <c r="B120" s="127" t="s">
        <v>1900</v>
      </c>
      <c r="C120" s="128">
        <v>0</v>
      </c>
      <c r="D120" s="129" t="s">
        <v>124</v>
      </c>
      <c r="E120" s="130" t="s">
        <v>1982</v>
      </c>
      <c r="F120" s="112" t="s">
        <v>1978</v>
      </c>
      <c r="G120" s="131"/>
      <c r="H120" s="128"/>
      <c r="I120" s="132">
        <v>46048</v>
      </c>
      <c r="J120" s="133"/>
    </row>
    <row r="121" spans="1:10" s="134" customFormat="1" ht="30">
      <c r="A121" s="126">
        <v>296</v>
      </c>
      <c r="B121" s="127" t="s">
        <v>1901</v>
      </c>
      <c r="C121" s="128">
        <v>0</v>
      </c>
      <c r="D121" s="129" t="s">
        <v>124</v>
      </c>
      <c r="E121" s="130" t="s">
        <v>1982</v>
      </c>
      <c r="F121" s="112" t="s">
        <v>320</v>
      </c>
      <c r="G121" s="131"/>
      <c r="H121" s="128"/>
      <c r="I121" s="132">
        <v>46048</v>
      </c>
      <c r="J121" s="133"/>
    </row>
    <row r="122" spans="1:10" s="134" customFormat="1" ht="30">
      <c r="A122" s="126">
        <v>297</v>
      </c>
      <c r="B122" s="127" t="s">
        <v>1902</v>
      </c>
      <c r="C122" s="128">
        <v>0</v>
      </c>
      <c r="D122" s="129" t="s">
        <v>124</v>
      </c>
      <c r="E122" s="130" t="s">
        <v>1982</v>
      </c>
      <c r="F122" s="112" t="s">
        <v>592</v>
      </c>
      <c r="G122" s="131"/>
      <c r="H122" s="128"/>
      <c r="I122" s="132">
        <v>46048</v>
      </c>
      <c r="J122" s="133"/>
    </row>
    <row r="123" spans="1:10" s="134" customFormat="1" ht="30">
      <c r="A123" s="126">
        <v>298</v>
      </c>
      <c r="B123" s="127" t="s">
        <v>1903</v>
      </c>
      <c r="C123" s="128">
        <v>0</v>
      </c>
      <c r="D123" s="129" t="s">
        <v>124</v>
      </c>
      <c r="E123" s="130" t="s">
        <v>1982</v>
      </c>
      <c r="F123" s="112" t="s">
        <v>1979</v>
      </c>
      <c r="G123" s="131"/>
      <c r="H123" s="128"/>
      <c r="I123" s="132">
        <v>46048</v>
      </c>
      <c r="J123" s="133"/>
    </row>
    <row r="124" spans="1:10" s="134" customFormat="1" ht="30">
      <c r="A124" s="126">
        <v>299</v>
      </c>
      <c r="B124" s="127" t="s">
        <v>1904</v>
      </c>
      <c r="C124" s="128">
        <v>0</v>
      </c>
      <c r="D124" s="129" t="s">
        <v>124</v>
      </c>
      <c r="E124" s="130" t="s">
        <v>1982</v>
      </c>
      <c r="F124" s="112" t="s">
        <v>1980</v>
      </c>
      <c r="G124" s="131"/>
      <c r="H124" s="128"/>
      <c r="I124" s="132">
        <v>46048</v>
      </c>
      <c r="J124" s="133"/>
    </row>
    <row r="125" spans="1:10" s="134" customFormat="1" ht="30">
      <c r="A125" s="126">
        <v>300</v>
      </c>
      <c r="B125" s="127" t="s">
        <v>1905</v>
      </c>
      <c r="C125" s="128">
        <v>0</v>
      </c>
      <c r="D125" s="129" t="s">
        <v>124</v>
      </c>
      <c r="E125" s="130" t="s">
        <v>1982</v>
      </c>
      <c r="F125" s="112" t="s">
        <v>1748</v>
      </c>
      <c r="G125" s="131"/>
      <c r="H125" s="128"/>
      <c r="I125" s="132">
        <v>46048</v>
      </c>
      <c r="J125" s="133"/>
    </row>
    <row r="126" spans="1:10" s="134" customFormat="1" ht="30">
      <c r="A126" s="126">
        <v>301</v>
      </c>
      <c r="B126" s="127" t="s">
        <v>1906</v>
      </c>
      <c r="C126" s="128">
        <v>0</v>
      </c>
      <c r="D126" s="129" t="s">
        <v>124</v>
      </c>
      <c r="E126" s="130" t="s">
        <v>1982</v>
      </c>
      <c r="F126" s="112" t="s">
        <v>333</v>
      </c>
      <c r="G126" s="131"/>
      <c r="H126" s="128"/>
      <c r="I126" s="132">
        <v>46048</v>
      </c>
      <c r="J126" s="133"/>
    </row>
    <row r="127" spans="1:10" s="134" customFormat="1" ht="30">
      <c r="A127" s="126">
        <v>302</v>
      </c>
      <c r="B127" s="127" t="s">
        <v>1907</v>
      </c>
      <c r="C127" s="128">
        <v>0</v>
      </c>
      <c r="D127" s="129" t="s">
        <v>124</v>
      </c>
      <c r="E127" s="130" t="s">
        <v>1982</v>
      </c>
      <c r="F127" s="112" t="s">
        <v>1749</v>
      </c>
      <c r="G127" s="131"/>
      <c r="H127" s="128"/>
      <c r="I127" s="132">
        <v>46048</v>
      </c>
      <c r="J127" s="133"/>
    </row>
    <row r="128" spans="1:10" s="134" customFormat="1" ht="30">
      <c r="A128" s="126">
        <v>370</v>
      </c>
      <c r="B128" s="127" t="s">
        <v>1983</v>
      </c>
      <c r="C128" s="128">
        <v>0</v>
      </c>
      <c r="D128" s="129" t="s">
        <v>124</v>
      </c>
      <c r="E128" s="130" t="s">
        <v>2008</v>
      </c>
      <c r="F128" s="112" t="s">
        <v>1977</v>
      </c>
      <c r="G128" s="131"/>
      <c r="H128" s="128"/>
      <c r="I128" s="132">
        <v>46048</v>
      </c>
      <c r="J128" s="133"/>
    </row>
    <row r="129" spans="1:10" s="134" customFormat="1" ht="30">
      <c r="A129" s="126">
        <v>371</v>
      </c>
      <c r="B129" s="127" t="s">
        <v>1984</v>
      </c>
      <c r="C129" s="128">
        <v>0</v>
      </c>
      <c r="D129" s="129" t="s">
        <v>124</v>
      </c>
      <c r="E129" s="130" t="s">
        <v>2008</v>
      </c>
      <c r="F129" s="112" t="s">
        <v>318</v>
      </c>
      <c r="G129" s="131"/>
      <c r="H129" s="128"/>
      <c r="I129" s="132">
        <v>46048</v>
      </c>
      <c r="J129" s="133"/>
    </row>
    <row r="130" spans="1:10" s="134" customFormat="1" ht="30">
      <c r="A130" s="126">
        <v>372</v>
      </c>
      <c r="B130" s="127" t="s">
        <v>1985</v>
      </c>
      <c r="C130" s="128">
        <v>0</v>
      </c>
      <c r="D130" s="129" t="s">
        <v>124</v>
      </c>
      <c r="E130" s="130" t="s">
        <v>2008</v>
      </c>
      <c r="F130" s="112" t="s">
        <v>1742</v>
      </c>
      <c r="G130" s="131"/>
      <c r="H130" s="128"/>
      <c r="I130" s="132">
        <v>46048</v>
      </c>
      <c r="J130" s="133"/>
    </row>
    <row r="131" spans="1:10" s="134" customFormat="1" ht="30">
      <c r="A131" s="126">
        <v>373</v>
      </c>
      <c r="B131" s="127" t="s">
        <v>1986</v>
      </c>
      <c r="C131" s="128">
        <v>0</v>
      </c>
      <c r="D131" s="129" t="s">
        <v>124</v>
      </c>
      <c r="E131" s="130" t="s">
        <v>2008</v>
      </c>
      <c r="F131" s="112" t="s">
        <v>587</v>
      </c>
      <c r="G131" s="131"/>
      <c r="H131" s="128"/>
      <c r="I131" s="132">
        <v>46048</v>
      </c>
      <c r="J131" s="133"/>
    </row>
    <row r="132" spans="1:10" s="134" customFormat="1" ht="30">
      <c r="A132" s="126">
        <v>374</v>
      </c>
      <c r="B132" s="127" t="s">
        <v>1987</v>
      </c>
      <c r="C132" s="128">
        <v>0</v>
      </c>
      <c r="D132" s="129" t="s">
        <v>124</v>
      </c>
      <c r="E132" s="130" t="s">
        <v>2008</v>
      </c>
      <c r="F132" s="112" t="s">
        <v>1978</v>
      </c>
      <c r="G132" s="131"/>
      <c r="H132" s="128"/>
      <c r="I132" s="132">
        <v>46048</v>
      </c>
      <c r="J132" s="133"/>
    </row>
    <row r="133" spans="1:10" s="134" customFormat="1" ht="30">
      <c r="A133" s="126">
        <v>375</v>
      </c>
      <c r="B133" s="127" t="s">
        <v>1988</v>
      </c>
      <c r="C133" s="128">
        <v>0</v>
      </c>
      <c r="D133" s="129" t="s">
        <v>124</v>
      </c>
      <c r="E133" s="130" t="s">
        <v>2008</v>
      </c>
      <c r="F133" s="112" t="s">
        <v>320</v>
      </c>
      <c r="G133" s="131"/>
      <c r="H133" s="128"/>
      <c r="I133" s="132">
        <v>46048</v>
      </c>
      <c r="J133" s="133"/>
    </row>
    <row r="134" spans="1:10" s="134" customFormat="1" ht="30">
      <c r="A134" s="126">
        <v>376</v>
      </c>
      <c r="B134" s="127" t="s">
        <v>1989</v>
      </c>
      <c r="C134" s="128">
        <v>0</v>
      </c>
      <c r="D134" s="129" t="s">
        <v>124</v>
      </c>
      <c r="E134" s="130" t="s">
        <v>2008</v>
      </c>
      <c r="F134" s="112" t="s">
        <v>592</v>
      </c>
      <c r="G134" s="131"/>
      <c r="H134" s="128"/>
      <c r="I134" s="132">
        <v>46048</v>
      </c>
      <c r="J134" s="133"/>
    </row>
    <row r="135" spans="1:10" s="134" customFormat="1" ht="30">
      <c r="A135" s="126">
        <v>377</v>
      </c>
      <c r="B135" s="127" t="s">
        <v>1990</v>
      </c>
      <c r="C135" s="128">
        <v>0</v>
      </c>
      <c r="D135" s="129" t="s">
        <v>124</v>
      </c>
      <c r="E135" s="130" t="s">
        <v>2008</v>
      </c>
      <c r="F135" s="112" t="s">
        <v>327</v>
      </c>
      <c r="G135" s="131"/>
      <c r="H135" s="128"/>
      <c r="I135" s="132">
        <v>46048</v>
      </c>
      <c r="J135" s="133"/>
    </row>
    <row r="136" spans="1:10" s="134" customFormat="1" ht="30">
      <c r="A136" s="126">
        <v>378</v>
      </c>
      <c r="B136" s="127" t="s">
        <v>1991</v>
      </c>
      <c r="C136" s="128">
        <v>0</v>
      </c>
      <c r="D136" s="129" t="s">
        <v>124</v>
      </c>
      <c r="E136" s="130" t="s">
        <v>2008</v>
      </c>
      <c r="F136" s="112" t="s">
        <v>328</v>
      </c>
      <c r="G136" s="131"/>
      <c r="H136" s="128"/>
      <c r="I136" s="132">
        <v>46048</v>
      </c>
      <c r="J136" s="133"/>
    </row>
    <row r="137" spans="1:10" s="134" customFormat="1" ht="30">
      <c r="A137" s="126">
        <v>379</v>
      </c>
      <c r="B137" s="127" t="s">
        <v>1992</v>
      </c>
      <c r="C137" s="128">
        <v>0</v>
      </c>
      <c r="D137" s="129" t="s">
        <v>124</v>
      </c>
      <c r="E137" s="130" t="s">
        <v>2008</v>
      </c>
      <c r="F137" s="112" t="s">
        <v>1745</v>
      </c>
      <c r="G137" s="131"/>
      <c r="H137" s="128"/>
      <c r="I137" s="132">
        <v>46048</v>
      </c>
      <c r="J137" s="133"/>
    </row>
    <row r="138" spans="1:10" s="134" customFormat="1" ht="30">
      <c r="A138" s="126">
        <v>380</v>
      </c>
      <c r="B138" s="127" t="s">
        <v>1993</v>
      </c>
      <c r="C138" s="128">
        <v>0</v>
      </c>
      <c r="D138" s="129" t="s">
        <v>124</v>
      </c>
      <c r="E138" s="130" t="s">
        <v>2008</v>
      </c>
      <c r="F138" s="112" t="s">
        <v>2004</v>
      </c>
      <c r="G138" s="131"/>
      <c r="H138" s="128"/>
      <c r="I138" s="132">
        <v>46048</v>
      </c>
      <c r="J138" s="133"/>
    </row>
    <row r="139" spans="1:10" s="134" customFormat="1" ht="30">
      <c r="A139" s="126">
        <v>381</v>
      </c>
      <c r="B139" s="127" t="s">
        <v>1994</v>
      </c>
      <c r="C139" s="128">
        <v>0</v>
      </c>
      <c r="D139" s="129" t="s">
        <v>124</v>
      </c>
      <c r="E139" s="130" t="s">
        <v>2008</v>
      </c>
      <c r="F139" s="112" t="s">
        <v>2005</v>
      </c>
      <c r="G139" s="131"/>
      <c r="H139" s="128"/>
      <c r="I139" s="132">
        <v>46048</v>
      </c>
      <c r="J139" s="133"/>
    </row>
    <row r="140" spans="1:10" s="134" customFormat="1" ht="30">
      <c r="A140" s="126">
        <v>382</v>
      </c>
      <c r="B140" s="127" t="s">
        <v>1995</v>
      </c>
      <c r="C140" s="128">
        <v>0</v>
      </c>
      <c r="D140" s="129" t="s">
        <v>124</v>
      </c>
      <c r="E140" s="130" t="s">
        <v>2008</v>
      </c>
      <c r="F140" s="112" t="s">
        <v>2006</v>
      </c>
      <c r="G140" s="131"/>
      <c r="H140" s="128"/>
      <c r="I140" s="132">
        <v>46048</v>
      </c>
      <c r="J140" s="133"/>
    </row>
    <row r="141" spans="1:10" s="134" customFormat="1" ht="30">
      <c r="A141" s="126">
        <v>383</v>
      </c>
      <c r="B141" s="127" t="s">
        <v>1996</v>
      </c>
      <c r="C141" s="128">
        <v>0</v>
      </c>
      <c r="D141" s="129" t="s">
        <v>124</v>
      </c>
      <c r="E141" s="130" t="s">
        <v>2008</v>
      </c>
      <c r="F141" s="112" t="s">
        <v>2007</v>
      </c>
      <c r="G141" s="131"/>
      <c r="H141" s="128"/>
      <c r="I141" s="132">
        <v>46048</v>
      </c>
      <c r="J141" s="133"/>
    </row>
    <row r="142" spans="1:10" s="134" customFormat="1" ht="30">
      <c r="A142" s="126">
        <v>384</v>
      </c>
      <c r="B142" s="127" t="s">
        <v>1997</v>
      </c>
      <c r="C142" s="128">
        <v>0</v>
      </c>
      <c r="D142" s="129" t="s">
        <v>124</v>
      </c>
      <c r="E142" s="130" t="s">
        <v>2008</v>
      </c>
      <c r="F142" s="112" t="s">
        <v>1748</v>
      </c>
      <c r="G142" s="131"/>
      <c r="H142" s="128"/>
      <c r="I142" s="132">
        <v>46048</v>
      </c>
      <c r="J142" s="133"/>
    </row>
    <row r="143" spans="1:10" s="134" customFormat="1" ht="30">
      <c r="A143" s="126">
        <v>385</v>
      </c>
      <c r="B143" s="127" t="s">
        <v>1998</v>
      </c>
      <c r="C143" s="128">
        <v>0</v>
      </c>
      <c r="D143" s="129" t="s">
        <v>124</v>
      </c>
      <c r="E143" s="130" t="s">
        <v>2008</v>
      </c>
      <c r="F143" s="112" t="s">
        <v>333</v>
      </c>
      <c r="G143" s="131"/>
      <c r="H143" s="128"/>
      <c r="I143" s="132">
        <v>46048</v>
      </c>
      <c r="J143" s="133"/>
    </row>
    <row r="144" spans="1:10" s="134" customFormat="1" ht="30">
      <c r="A144" s="126">
        <v>386</v>
      </c>
      <c r="B144" s="127" t="s">
        <v>1999</v>
      </c>
      <c r="C144" s="128">
        <v>0</v>
      </c>
      <c r="D144" s="129" t="s">
        <v>124</v>
      </c>
      <c r="E144" s="130" t="s">
        <v>2008</v>
      </c>
      <c r="F144" s="112" t="s">
        <v>1749</v>
      </c>
      <c r="G144" s="131"/>
      <c r="H144" s="128"/>
      <c r="I144" s="132">
        <v>46048</v>
      </c>
      <c r="J144" s="133"/>
    </row>
    <row r="145" spans="1:10">
      <c r="A145" s="67"/>
      <c r="B145" s="120"/>
      <c r="C145" s="70"/>
      <c r="D145" s="121"/>
      <c r="E145" s="70"/>
      <c r="F145" s="70"/>
      <c r="G145" s="70"/>
      <c r="H145" s="70"/>
      <c r="I145" s="71"/>
      <c r="J145" s="70"/>
    </row>
    <row r="146" spans="1:10">
      <c r="A146" s="67"/>
      <c r="B146" s="120"/>
      <c r="C146" s="70"/>
      <c r="D146" s="121"/>
      <c r="E146" s="70"/>
      <c r="F146" s="70"/>
      <c r="G146" s="70"/>
      <c r="H146" s="70"/>
      <c r="I146" s="71"/>
      <c r="J146" s="70"/>
    </row>
    <row r="147" spans="1:10">
      <c r="A147" s="67"/>
      <c r="B147" s="120"/>
      <c r="C147" s="70"/>
      <c r="D147" s="121"/>
      <c r="E147" s="70"/>
      <c r="F147" s="70"/>
      <c r="G147" s="70"/>
      <c r="H147" s="70"/>
      <c r="I147" s="71"/>
      <c r="J147" s="70"/>
    </row>
    <row r="148" spans="1:10">
      <c r="A148" s="67"/>
      <c r="B148" s="120"/>
      <c r="C148" s="70"/>
      <c r="D148" s="121"/>
      <c r="E148" s="70"/>
      <c r="F148" s="70"/>
      <c r="G148" s="70"/>
      <c r="H148" s="70"/>
      <c r="I148" s="71"/>
      <c r="J148" s="70"/>
    </row>
    <row r="149" spans="1:10">
      <c r="A149" s="67"/>
      <c r="B149" s="120"/>
      <c r="C149" s="70"/>
      <c r="D149" s="121"/>
      <c r="E149" s="70"/>
      <c r="F149" s="70"/>
      <c r="G149" s="70"/>
      <c r="H149" s="70"/>
      <c r="I149" s="71"/>
      <c r="J149" s="70"/>
    </row>
    <row r="150" spans="1:10">
      <c r="A150" s="67"/>
      <c r="B150" s="120"/>
      <c r="C150" s="70"/>
      <c r="D150" s="121"/>
      <c r="E150" s="70"/>
      <c r="F150" s="70"/>
      <c r="G150" s="70"/>
      <c r="H150" s="70"/>
      <c r="I150" s="71"/>
      <c r="J150" s="70"/>
    </row>
    <row r="151" spans="1:10">
      <c r="A151" s="67"/>
      <c r="B151" s="120"/>
      <c r="C151" s="70"/>
      <c r="D151" s="121"/>
      <c r="E151" s="70"/>
      <c r="F151" s="70"/>
      <c r="G151" s="70"/>
      <c r="H151" s="70"/>
      <c r="I151" s="71"/>
      <c r="J151" s="70"/>
    </row>
    <row r="152" spans="1:10">
      <c r="A152" s="67"/>
      <c r="B152" s="120"/>
      <c r="C152" s="70"/>
      <c r="D152" s="121"/>
      <c r="E152" s="70"/>
      <c r="F152" s="70"/>
      <c r="G152" s="70"/>
      <c r="H152" s="70"/>
      <c r="I152" s="71"/>
      <c r="J152" s="70"/>
    </row>
    <row r="153" spans="1:10">
      <c r="A153" s="67"/>
      <c r="B153" s="120"/>
      <c r="C153" s="70"/>
      <c r="D153" s="121"/>
      <c r="E153" s="70"/>
      <c r="F153" s="70"/>
      <c r="G153" s="70"/>
      <c r="H153" s="70"/>
      <c r="I153" s="71"/>
      <c r="J153" s="70"/>
    </row>
    <row r="154" spans="1:10">
      <c r="A154" s="67"/>
      <c r="B154" s="120"/>
      <c r="C154" s="70"/>
      <c r="D154" s="121"/>
      <c r="E154" s="70"/>
      <c r="F154" s="70"/>
      <c r="G154" s="70"/>
      <c r="H154" s="70"/>
      <c r="I154" s="71"/>
      <c r="J154" s="70"/>
    </row>
    <row r="155" spans="1:10">
      <c r="A155" s="67"/>
      <c r="B155" s="120"/>
      <c r="C155" s="70"/>
      <c r="D155" s="121"/>
      <c r="E155" s="70"/>
      <c r="F155" s="70"/>
      <c r="G155" s="70"/>
      <c r="H155" s="70"/>
      <c r="I155" s="71"/>
      <c r="J155" s="70"/>
    </row>
    <row r="156" spans="1:10">
      <c r="A156" s="67"/>
      <c r="B156" s="120"/>
      <c r="C156" s="70"/>
      <c r="D156" s="121"/>
      <c r="E156" s="70"/>
      <c r="F156" s="70"/>
      <c r="G156" s="70"/>
      <c r="H156" s="70"/>
      <c r="I156" s="71"/>
      <c r="J156" s="70"/>
    </row>
    <row r="157" spans="1:10">
      <c r="A157" s="67"/>
      <c r="B157" s="120"/>
      <c r="C157" s="70"/>
      <c r="D157" s="121"/>
      <c r="E157" s="70"/>
      <c r="F157" s="70"/>
      <c r="G157" s="70"/>
      <c r="H157" s="70"/>
      <c r="I157" s="71"/>
      <c r="J157" s="70"/>
    </row>
    <row r="158" spans="1:10">
      <c r="A158" s="67"/>
      <c r="B158" s="120"/>
      <c r="C158" s="70"/>
      <c r="D158" s="121"/>
      <c r="E158" s="70"/>
      <c r="F158" s="70"/>
      <c r="G158" s="70"/>
      <c r="H158" s="70"/>
      <c r="I158" s="71"/>
      <c r="J158" s="70"/>
    </row>
    <row r="159" spans="1:10">
      <c r="A159" s="67"/>
      <c r="B159" s="120"/>
      <c r="C159" s="70"/>
      <c r="D159" s="121"/>
      <c r="E159" s="70"/>
      <c r="F159" s="70"/>
      <c r="G159" s="70"/>
      <c r="H159" s="70"/>
      <c r="I159" s="71"/>
      <c r="J159" s="70"/>
    </row>
    <row r="160" spans="1:10" customFormat="1" ht="25.2" hidden="1" customHeight="1">
      <c r="A160" s="49">
        <f t="shared" ref="A160:A164" si="3">ROW(A152)</f>
        <v>152</v>
      </c>
      <c r="B160" s="55" t="s">
        <v>201</v>
      </c>
      <c r="C160" s="57"/>
      <c r="D160" s="64" t="s">
        <v>57</v>
      </c>
      <c r="E160" s="57"/>
      <c r="F160" s="57"/>
      <c r="G160" s="57"/>
      <c r="H160" s="57"/>
      <c r="I160" s="58">
        <v>45990</v>
      </c>
      <c r="J160" s="57"/>
    </row>
    <row r="161" spans="1:10" customFormat="1" ht="25.2" hidden="1" customHeight="1">
      <c r="A161" s="49">
        <f t="shared" si="3"/>
        <v>153</v>
      </c>
      <c r="B161" s="55" t="s">
        <v>202</v>
      </c>
      <c r="C161" s="57"/>
      <c r="D161" s="64" t="s">
        <v>57</v>
      </c>
      <c r="E161" s="57"/>
      <c r="F161" s="57"/>
      <c r="G161" s="57"/>
      <c r="H161" s="57"/>
      <c r="I161" s="58">
        <v>45990</v>
      </c>
      <c r="J161" s="57"/>
    </row>
    <row r="162" spans="1:10" customFormat="1" ht="25.2" hidden="1" customHeight="1">
      <c r="A162" s="49">
        <f t="shared" si="3"/>
        <v>154</v>
      </c>
      <c r="B162" s="55" t="s">
        <v>203</v>
      </c>
      <c r="C162" s="57"/>
      <c r="D162" s="64" t="s">
        <v>57</v>
      </c>
      <c r="E162" s="57"/>
      <c r="F162" s="57"/>
      <c r="G162" s="57"/>
      <c r="H162" s="57"/>
      <c r="I162" s="58">
        <v>45990</v>
      </c>
      <c r="J162" s="57"/>
    </row>
    <row r="163" spans="1:10" customFormat="1" ht="25.2" hidden="1" customHeight="1">
      <c r="A163" s="49">
        <f t="shared" si="3"/>
        <v>155</v>
      </c>
      <c r="B163" s="55" t="s">
        <v>204</v>
      </c>
      <c r="C163" s="57"/>
      <c r="D163" s="64" t="s">
        <v>57</v>
      </c>
      <c r="E163" s="57"/>
      <c r="F163" s="57"/>
      <c r="G163" s="57"/>
      <c r="H163" s="57"/>
      <c r="I163" s="58">
        <v>45990</v>
      </c>
      <c r="J163" s="57"/>
    </row>
    <row r="164" spans="1:10" customFormat="1" ht="25.2" hidden="1" customHeight="1">
      <c r="A164" s="49">
        <f t="shared" si="3"/>
        <v>156</v>
      </c>
      <c r="B164" s="55" t="s">
        <v>494</v>
      </c>
      <c r="C164" s="57"/>
      <c r="D164" s="64" t="s">
        <v>495</v>
      </c>
      <c r="E164" s="57"/>
      <c r="F164" s="57"/>
      <c r="G164" s="57"/>
      <c r="H164" s="57"/>
      <c r="I164" s="58">
        <v>45990</v>
      </c>
      <c r="J164" s="57"/>
    </row>
  </sheetData>
  <autoFilter ref="A7:P164" xr:uid="{7128A1DE-CB34-4E6E-9DD4-1AE668D97BC6}">
    <filterColumn colId="3">
      <filters>
        <filter val="SURV"/>
      </filters>
    </filterColumn>
  </autoFilter>
  <mergeCells count="19">
    <mergeCell ref="P6:P7"/>
    <mergeCell ref="A6:C6"/>
    <mergeCell ref="D6:D7"/>
    <mergeCell ref="E6:E7"/>
    <mergeCell ref="F6:F7"/>
    <mergeCell ref="G6:H6"/>
    <mergeCell ref="I6:J6"/>
    <mergeCell ref="K6:K7"/>
    <mergeCell ref="L6:L7"/>
    <mergeCell ref="M6:M7"/>
    <mergeCell ref="N6:N7"/>
    <mergeCell ref="O6:O7"/>
    <mergeCell ref="A1:J5"/>
    <mergeCell ref="L1:M1"/>
    <mergeCell ref="L2:M2"/>
    <mergeCell ref="N2:O5"/>
    <mergeCell ref="L3:M3"/>
    <mergeCell ref="L4:M4"/>
    <mergeCell ref="L5:M5"/>
  </mergeCells>
  <phoneticPr fontId="9" type="noConversion"/>
  <conditionalFormatting sqref="K6:P6">
    <cfRule type="cellIs" dxfId="0" priority="1" operator="equal">
      <formula>"B"</formula>
    </cfRule>
  </conditionalFormatting>
  <printOptions horizontalCentered="1" verticalCentered="1"/>
  <pageMargins left="0.25" right="0.25" top="0.75" bottom="0.75" header="0.3" footer="0.3"/>
  <pageSetup paperSize="9" scale="42" orientation="portrait" r:id="rId1"/>
  <rowBreaks count="1" manualBreakCount="1">
    <brk id="144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6B8A96-3FE6-4EF8-9522-B46DCED0D740}">
          <x14:formula1>
            <xm:f>'SUMMARY REPORTS'!$AG$5:$AG$11</xm:f>
          </x14:formula1>
          <xm:sqref>D92:D144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STR</vt:lpstr>
      <vt:lpstr>ARCH</vt:lpstr>
      <vt:lpstr>ELEC</vt:lpstr>
      <vt:lpstr>MECH</vt:lpstr>
      <vt:lpstr>SURV</vt:lpstr>
      <vt:lpstr>SUMMARY REPORTS</vt:lpstr>
      <vt:lpstr>Rola</vt:lpstr>
      <vt:lpstr>ARCH!Print_Area</vt:lpstr>
      <vt:lpstr>ELEC!Print_Area</vt:lpstr>
      <vt:lpstr>MECH!Print_Area</vt:lpstr>
      <vt:lpstr>Rola!Print_Area</vt:lpstr>
      <vt:lpstr>STR!Print_Area</vt:lpstr>
      <vt:lpstr>'SUMMARY REPORTS'!Print_Area</vt:lpstr>
      <vt:lpstr>SURV!Print_Area</vt:lpstr>
      <vt:lpstr>ELEC!Print_Titles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Sobhy</dc:creator>
  <cp:lastModifiedBy>hossam kassem</cp:lastModifiedBy>
  <cp:lastPrinted>2026-04-02T14:06:51Z</cp:lastPrinted>
  <dcterms:created xsi:type="dcterms:W3CDTF">2021-03-15T08:39:25Z</dcterms:created>
  <dcterms:modified xsi:type="dcterms:W3CDTF">2026-04-02T14:16:38Z</dcterms:modified>
</cp:coreProperties>
</file>