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codeName="ThisWorkbook" autoCompressPictures="0"/>
  <bookViews>
    <workbookView xWindow="0" yWindow="0" windowWidth="25600" windowHeight="1548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5" i="1" l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6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6" i="1"/>
  <c r="C7" i="1"/>
  <c r="F7" i="1"/>
  <c r="I7" i="1"/>
  <c r="C8" i="1"/>
  <c r="F8" i="1"/>
  <c r="C9" i="1"/>
  <c r="F9" i="1"/>
  <c r="D114" i="1"/>
  <c r="G114" i="1"/>
  <c r="D115" i="1"/>
  <c r="G115" i="1"/>
  <c r="J115" i="1"/>
  <c r="D116" i="1"/>
  <c r="G116" i="1"/>
  <c r="J116" i="1"/>
  <c r="C6" i="1"/>
  <c r="F6" i="1"/>
  <c r="I6" i="1"/>
  <c r="I5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7" i="1"/>
  <c r="J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D2" i="1"/>
  <c r="G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I4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</calcChain>
</file>

<file path=xl/sharedStrings.xml><?xml version="1.0" encoding="utf-8"?>
<sst xmlns="http://schemas.openxmlformats.org/spreadsheetml/2006/main" count="19" uniqueCount="19">
  <si>
    <t>High Temp.</t>
  </si>
  <si>
    <t>Low Temp.</t>
  </si>
  <si>
    <t>Precipitation</t>
  </si>
  <si>
    <t>Cloud Cover</t>
  </si>
  <si>
    <t>Date</t>
  </si>
  <si>
    <t>Highs 5 Day M.A.</t>
  </si>
  <si>
    <t>Lows 5 Day M.A.</t>
  </si>
  <si>
    <t>Avg. High Next 3 Days</t>
  </si>
  <si>
    <t>Precip. Past 3 Days</t>
  </si>
  <si>
    <t>Avg. Low Next 3 Days</t>
  </si>
  <si>
    <t>Precip. Next 3 Days</t>
  </si>
  <si>
    <t>Correct (would) Water</t>
  </si>
  <si>
    <t>Alg. Score (would)</t>
  </si>
  <si>
    <t>Alg. Class (would)</t>
  </si>
  <si>
    <t>Error (would)</t>
  </si>
  <si>
    <t>Error (will)</t>
  </si>
  <si>
    <t>Alg. Final (will)</t>
  </si>
  <si>
    <t>Correct (will) Water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</si>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</sst>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14" fontId="0" fillId="0" borderId="0" xfId="0" applyNumberFormat="1" applyFont="1" applyAlignment="1">
      <alignment vertical="center"/>
    </xf>
    <xf numFmtId="2" fontId="0" fillId="0" borderId="0" xfId="0" applyNumberFormat="1"/>
    <xf numFmtId="10" fontId="0" fillId="0" borderId="0" xfId="25" applyNumberFormat="1" applyFont="1"/>
    <xf numFmtId="164" fontId="0" fillId="0" borderId="0" xfId="25" applyNumberFormat="1" applyFont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0" fontId="0" fillId="6" borderId="1" xfId="0" applyFill="1" applyBorder="1"/>
    <xf numFmtId="0" fontId="0" fillId="6" borderId="0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8" borderId="0" xfId="0" applyFill="1"/>
  </cellXfs>
  <cellStyles count="1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Normal" xfId="0" builtinId="0"/>
    <cellStyle name="Percent" xfId="25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119"/>
  <sheetViews>
    <sheetView tabSelected="1" topLeftCell="H1" workbookViewId="0">
      <pane ySplit="1" topLeftCell="A22" activePane="bottomLeft" state="frozen"/>
      <selection pane="bottomLeft" activeCell="R24" sqref="R24"/>
    </sheetView>
  </sheetViews>
  <sheetFormatPr baseColWidth="10" defaultColWidth="11" defaultRowHeight="15" x14ac:dyDescent="0"/>
  <cols>
    <col min="1" max="1" width="9.33203125" style="1" bestFit="1" customWidth="1"/>
    <col min="2" max="2" width="10.83203125" style="7" customWidth="1"/>
    <col min="3" max="3" width="15.1640625" style="7" customWidth="1"/>
    <col min="4" max="4" width="19" style="8" customWidth="1"/>
    <col min="5" max="5" width="10.83203125" style="9" customWidth="1"/>
    <col min="6" max="6" width="14.6640625" style="9" customWidth="1"/>
    <col min="7" max="7" width="18.6640625" style="10" customWidth="1"/>
    <col min="8" max="8" width="11.6640625" style="11" customWidth="1"/>
    <col min="9" max="10" width="17.5" style="11" customWidth="1"/>
    <col min="11" max="11" width="10.83203125" style="17" customWidth="1"/>
    <col min="12" max="12" width="15.33203125" style="12" customWidth="1"/>
    <col min="13" max="13" width="15" style="13" customWidth="1"/>
    <col min="14" max="14" width="19.5" style="15" customWidth="1"/>
    <col min="15" max="15" width="11.5" customWidth="1"/>
    <col min="16" max="16" width="13.33203125" style="14" customWidth="1"/>
    <col min="17" max="17" width="17" style="15" customWidth="1"/>
    <col min="18" max="19" width="11.5" customWidth="1"/>
    <col min="20" max="20" width="34" bestFit="1" customWidth="1"/>
    <col min="21" max="21" width="12.1640625" bestFit="1" customWidth="1"/>
  </cols>
  <sheetData>
    <row r="1" spans="1:22">
      <c r="A1" s="2" t="s">
        <v>4</v>
      </c>
      <c r="B1" s="7" t="s">
        <v>0</v>
      </c>
      <c r="C1" s="7" t="s">
        <v>5</v>
      </c>
      <c r="D1" s="8" t="s">
        <v>7</v>
      </c>
      <c r="E1" s="9" t="s">
        <v>1</v>
      </c>
      <c r="F1" s="9" t="s">
        <v>6</v>
      </c>
      <c r="G1" s="10" t="s">
        <v>9</v>
      </c>
      <c r="H1" s="11" t="s">
        <v>2</v>
      </c>
      <c r="I1" s="11" t="s">
        <v>8</v>
      </c>
      <c r="J1" s="11" t="s">
        <v>10</v>
      </c>
      <c r="K1" s="17" t="s">
        <v>3</v>
      </c>
      <c r="L1" s="12" t="s">
        <v>12</v>
      </c>
      <c r="M1" s="13" t="s">
        <v>13</v>
      </c>
      <c r="N1" s="15" t="s">
        <v>11</v>
      </c>
      <c r="O1" s="6" t="s">
        <v>14</v>
      </c>
      <c r="P1" s="14" t="s">
        <v>16</v>
      </c>
      <c r="Q1" s="15" t="s">
        <v>17</v>
      </c>
      <c r="R1" s="6" t="s">
        <v>15</v>
      </c>
    </row>
    <row r="2" spans="1:22" hidden="1">
      <c r="A2" s="2">
        <v>41030</v>
      </c>
      <c r="B2" s="7">
        <v>50</v>
      </c>
      <c r="D2" s="8">
        <f>AVERAGE(B3:B5)</f>
        <v>54.333333333333336</v>
      </c>
      <c r="E2" s="9">
        <v>44</v>
      </c>
      <c r="G2" s="10">
        <f>AVERAGE(E3:E5)</f>
        <v>46.666666666666664</v>
      </c>
      <c r="H2" s="11">
        <v>0.7</v>
      </c>
      <c r="J2" s="11">
        <f>SUM(H2:H4)</f>
        <v>0.76</v>
      </c>
      <c r="K2" s="17">
        <v>10</v>
      </c>
      <c r="N2" s="16"/>
      <c r="P2" s="13"/>
      <c r="Q2" s="16"/>
      <c r="V2" s="3"/>
    </row>
    <row r="3" spans="1:22" hidden="1">
      <c r="A3" s="2">
        <v>41031</v>
      </c>
      <c r="B3" s="7">
        <v>52</v>
      </c>
      <c r="D3" s="8">
        <f t="shared" ref="D3:D66" si="0">AVERAGE(B4:B6)</f>
        <v>58</v>
      </c>
      <c r="E3" s="9">
        <v>44</v>
      </c>
      <c r="G3" s="10">
        <f t="shared" ref="G3:G66" si="1">AVERAGE(E4:E6)</f>
        <v>47.666666666666664</v>
      </c>
      <c r="H3" s="11">
        <v>0.02</v>
      </c>
      <c r="J3" s="11">
        <f t="shared" ref="J3:J66" si="2">SUM(H3:H5)</f>
        <v>6.9999999999999993E-2</v>
      </c>
      <c r="K3" s="17">
        <v>10</v>
      </c>
      <c r="N3" s="16"/>
      <c r="P3" s="13"/>
      <c r="Q3" s="16"/>
      <c r="U3" s="4"/>
      <c r="V3" s="3"/>
    </row>
    <row r="4" spans="1:22" hidden="1">
      <c r="A4" s="2">
        <v>41032</v>
      </c>
      <c r="B4" s="7">
        <v>52</v>
      </c>
      <c r="D4" s="8">
        <f t="shared" si="0"/>
        <v>60.333333333333336</v>
      </c>
      <c r="E4" s="9">
        <v>46</v>
      </c>
      <c r="G4" s="10">
        <f t="shared" si="1"/>
        <v>46.666666666666664</v>
      </c>
      <c r="H4" s="11">
        <v>0.04</v>
      </c>
      <c r="I4" s="11">
        <f t="shared" ref="I4:I67" si="3">SUM(H2:H4)</f>
        <v>0.76</v>
      </c>
      <c r="J4" s="11">
        <f t="shared" si="2"/>
        <v>0.37</v>
      </c>
      <c r="K4" s="17">
        <v>10</v>
      </c>
      <c r="N4" s="16"/>
      <c r="P4" s="13"/>
      <c r="Q4" s="16"/>
    </row>
    <row r="5" spans="1:22" hidden="1">
      <c r="A5" s="2">
        <v>41033</v>
      </c>
      <c r="B5" s="7">
        <v>59</v>
      </c>
      <c r="D5" s="8">
        <f t="shared" si="0"/>
        <v>63.666666666666664</v>
      </c>
      <c r="E5" s="9">
        <v>50</v>
      </c>
      <c r="G5" s="10">
        <f t="shared" si="1"/>
        <v>44</v>
      </c>
      <c r="H5" s="11">
        <v>0.01</v>
      </c>
      <c r="I5" s="11">
        <f t="shared" si="3"/>
        <v>6.9999999999999993E-2</v>
      </c>
      <c r="J5" s="11">
        <f t="shared" si="2"/>
        <v>0.33</v>
      </c>
      <c r="K5" s="17">
        <v>10</v>
      </c>
      <c r="N5" s="16"/>
      <c r="P5" s="13"/>
      <c r="Q5" s="16"/>
    </row>
    <row r="6" spans="1:22">
      <c r="A6" s="2">
        <v>41034</v>
      </c>
      <c r="B6" s="7">
        <v>63</v>
      </c>
      <c r="C6" s="7">
        <f t="shared" ref="C6:C69" si="4">AVERAGE(B2:B6)</f>
        <v>55.2</v>
      </c>
      <c r="D6" s="8">
        <f t="shared" si="0"/>
        <v>61.333333333333336</v>
      </c>
      <c r="E6" s="9">
        <v>47</v>
      </c>
      <c r="F6" s="9">
        <f t="shared" ref="F6:F69" si="5">AVERAGE(E2:E6)</f>
        <v>46.2</v>
      </c>
      <c r="G6" s="10">
        <f t="shared" si="1"/>
        <v>44</v>
      </c>
      <c r="H6" s="11">
        <v>0.32</v>
      </c>
      <c r="I6" s="11">
        <f t="shared" si="3"/>
        <v>0.37</v>
      </c>
      <c r="J6" s="11">
        <f t="shared" si="2"/>
        <v>0.32</v>
      </c>
      <c r="K6" s="17">
        <v>9</v>
      </c>
      <c r="L6" s="12">
        <f>- 26.5058066692685
 + 0.555929993022546 * B6
 -  0.616156546956848 * C6
 + 0.0971892366162358 * D6
 -  0.348645648692012 * E6
 + 0.694995688631509 * F6
 + 0.255975944230034 * G6
 -10.7933777240653 * H6
 -174.291297499094 * I6
 -122.814216316454 * J6
 -1.3536318845281 * K6</f>
        <v>-111.97261891108153</v>
      </c>
      <c r="M6" s="13">
        <f>IF(L6 &gt; $U$7, 1, 0)</f>
        <v>0</v>
      </c>
      <c r="N6" s="16">
        <v>0</v>
      </c>
      <c r="O6">
        <f>IF(M6=N6, 0, 1)</f>
        <v>0</v>
      </c>
      <c r="P6" s="13">
        <f>IF(M6=1, IF(M5=0, 1, 0),0)</f>
        <v>0</v>
      </c>
      <c r="Q6" s="16">
        <f>IF(N6=1, IF(N5=0, 1, 0), 0)</f>
        <v>0</v>
      </c>
      <c r="R6">
        <f>IF(P6=Q6, 0, 1)</f>
        <v>0</v>
      </c>
    </row>
    <row r="7" spans="1:22">
      <c r="A7" s="2">
        <v>41035</v>
      </c>
      <c r="B7" s="7">
        <v>59</v>
      </c>
      <c r="C7" s="7">
        <f t="shared" si="4"/>
        <v>57</v>
      </c>
      <c r="D7" s="8">
        <f t="shared" si="0"/>
        <v>63</v>
      </c>
      <c r="E7" s="9">
        <v>43</v>
      </c>
      <c r="F7" s="9">
        <f t="shared" si="5"/>
        <v>46</v>
      </c>
      <c r="G7" s="10">
        <f t="shared" si="1"/>
        <v>48.333333333333336</v>
      </c>
      <c r="H7" s="11">
        <v>0</v>
      </c>
      <c r="I7" s="11">
        <f t="shared" si="3"/>
        <v>0.33</v>
      </c>
      <c r="J7" s="11">
        <f t="shared" si="2"/>
        <v>0.21</v>
      </c>
      <c r="K7" s="17">
        <v>4</v>
      </c>
      <c r="L7" s="12">
        <f t="shared" ref="L7:L70" si="6">- 26.5058066692685
 + 0.555929993022546 * B7
 -  0.616156546956848 * C7
 + 0.0971892366162358 * D7
 -  0.348645648692012 * E7
 + 0.694995688631509 * F7
 + 0.255975944230034 * G7
 -10.7933777240653 * H7
 -174.291297499094 * I7
 -122.814216316454 * J7
 -1.3536318845281 * K7</f>
        <v>-82.075370068846638</v>
      </c>
      <c r="M7" s="13">
        <f t="shared" ref="M7:M70" si="7">IF(L7 &gt; $U$7, 1, 0)</f>
        <v>0</v>
      </c>
      <c r="N7" s="16">
        <v>0</v>
      </c>
      <c r="O7">
        <f t="shared" ref="O7:O70" si="8">IF(M7=N7, 0, 1)</f>
        <v>0</v>
      </c>
      <c r="P7" s="13">
        <f t="shared" ref="P7:P70" si="9">IF(M7=1, IF(M6=0, 1, 0),0)</f>
        <v>0</v>
      </c>
      <c r="Q7" s="16">
        <f t="shared" ref="Q7:Q70" si="10">IF(N7=1, IF(N6=0, 1, 0), 0)</f>
        <v>0</v>
      </c>
      <c r="R7">
        <f t="shared" ref="R7:R70" si="11">IF(P7=Q7, 0, 1)</f>
        <v>0</v>
      </c>
      <c r="T7" t="s">
        <v>18</v>
      </c>
      <c r="U7">
        <v>0</v>
      </c>
    </row>
    <row r="8" spans="1:22">
      <c r="A8" s="2">
        <v>41036</v>
      </c>
      <c r="B8" s="7">
        <v>69</v>
      </c>
      <c r="C8" s="7">
        <f t="shared" si="4"/>
        <v>60.4</v>
      </c>
      <c r="D8" s="8">
        <f t="shared" si="0"/>
        <v>62.333333333333336</v>
      </c>
      <c r="E8" s="9">
        <v>42</v>
      </c>
      <c r="F8" s="9">
        <f t="shared" si="5"/>
        <v>45.6</v>
      </c>
      <c r="G8" s="10">
        <f t="shared" si="1"/>
        <v>49.666666666666664</v>
      </c>
      <c r="H8" s="11">
        <v>0</v>
      </c>
      <c r="I8" s="11">
        <f t="shared" si="3"/>
        <v>0.32</v>
      </c>
      <c r="J8" s="11">
        <f t="shared" si="2"/>
        <v>0.53</v>
      </c>
      <c r="K8" s="17">
        <v>1</v>
      </c>
      <c r="L8" s="12">
        <f t="shared" si="6"/>
        <v>-111.76058718316254</v>
      </c>
      <c r="M8" s="13">
        <f t="shared" si="7"/>
        <v>0</v>
      </c>
      <c r="N8" s="16">
        <v>0</v>
      </c>
      <c r="O8">
        <f t="shared" si="8"/>
        <v>0</v>
      </c>
      <c r="P8" s="13">
        <f t="shared" si="9"/>
        <v>0</v>
      </c>
      <c r="Q8" s="16">
        <f t="shared" si="10"/>
        <v>0</v>
      </c>
      <c r="R8">
        <f t="shared" si="11"/>
        <v>0</v>
      </c>
    </row>
    <row r="9" spans="1:22">
      <c r="A9" s="2">
        <v>41037</v>
      </c>
      <c r="B9" s="7">
        <v>56</v>
      </c>
      <c r="C9" s="7">
        <f t="shared" si="4"/>
        <v>61.2</v>
      </c>
      <c r="D9" s="8">
        <f t="shared" si="0"/>
        <v>65</v>
      </c>
      <c r="E9" s="9">
        <v>47</v>
      </c>
      <c r="F9" s="9">
        <f t="shared" si="5"/>
        <v>45.8</v>
      </c>
      <c r="G9" s="10">
        <f t="shared" si="1"/>
        <v>48</v>
      </c>
      <c r="H9" s="11">
        <v>0.21</v>
      </c>
      <c r="I9" s="11">
        <f t="shared" si="3"/>
        <v>0.21</v>
      </c>
      <c r="J9" s="11">
        <f t="shared" si="2"/>
        <v>1.3900000000000001</v>
      </c>
      <c r="K9" s="17">
        <v>10</v>
      </c>
      <c r="L9" s="12">
        <f t="shared" si="6"/>
        <v>-222.14976630188502</v>
      </c>
      <c r="M9" s="13">
        <f t="shared" si="7"/>
        <v>0</v>
      </c>
      <c r="N9" s="16">
        <v>0</v>
      </c>
      <c r="O9">
        <f t="shared" si="8"/>
        <v>0</v>
      </c>
      <c r="P9" s="13">
        <f t="shared" si="9"/>
        <v>0</v>
      </c>
      <c r="Q9" s="16">
        <f t="shared" si="10"/>
        <v>0</v>
      </c>
      <c r="R9">
        <f t="shared" si="11"/>
        <v>0</v>
      </c>
      <c r="U9" s="5"/>
    </row>
    <row r="10" spans="1:22">
      <c r="A10" s="2">
        <v>41038</v>
      </c>
      <c r="B10" s="7">
        <v>64</v>
      </c>
      <c r="C10" s="7">
        <f t="shared" si="4"/>
        <v>62.2</v>
      </c>
      <c r="D10" s="8">
        <f t="shared" si="0"/>
        <v>70</v>
      </c>
      <c r="E10" s="9">
        <v>56</v>
      </c>
      <c r="F10" s="9">
        <f t="shared" si="5"/>
        <v>47</v>
      </c>
      <c r="G10" s="10">
        <f t="shared" si="1"/>
        <v>41.666666666666664</v>
      </c>
      <c r="H10" s="11">
        <v>0.32</v>
      </c>
      <c r="I10" s="11">
        <f t="shared" si="3"/>
        <v>0.53</v>
      </c>
      <c r="J10" s="11">
        <f t="shared" si="2"/>
        <v>1.18</v>
      </c>
      <c r="K10" s="17">
        <v>10</v>
      </c>
      <c r="L10" s="12">
        <f t="shared" si="6"/>
        <v>-252.9270350364761</v>
      </c>
      <c r="M10" s="13">
        <f t="shared" si="7"/>
        <v>0</v>
      </c>
      <c r="N10" s="16">
        <v>0</v>
      </c>
      <c r="O10">
        <f t="shared" si="8"/>
        <v>0</v>
      </c>
      <c r="P10" s="13">
        <f t="shared" si="9"/>
        <v>0</v>
      </c>
      <c r="Q10" s="16">
        <f t="shared" si="10"/>
        <v>0</v>
      </c>
      <c r="R10">
        <f t="shared" si="11"/>
        <v>0</v>
      </c>
    </row>
    <row r="11" spans="1:22">
      <c r="A11" s="2">
        <v>41039</v>
      </c>
      <c r="B11" s="7">
        <v>67</v>
      </c>
      <c r="C11" s="7">
        <f t="shared" si="4"/>
        <v>63</v>
      </c>
      <c r="D11" s="8">
        <f t="shared" si="0"/>
        <v>75.333333333333329</v>
      </c>
      <c r="E11" s="9">
        <v>46</v>
      </c>
      <c r="F11" s="9">
        <f t="shared" si="5"/>
        <v>46.8</v>
      </c>
      <c r="G11" s="10">
        <f t="shared" si="1"/>
        <v>42.333333333333336</v>
      </c>
      <c r="H11" s="11">
        <v>0.86</v>
      </c>
      <c r="I11" s="11">
        <f t="shared" si="3"/>
        <v>1.3900000000000001</v>
      </c>
      <c r="J11" s="11">
        <f t="shared" si="2"/>
        <v>0.86</v>
      </c>
      <c r="K11" s="17">
        <v>8</v>
      </c>
      <c r="L11" s="12">
        <f t="shared" si="6"/>
        <v>-361.42684655090147</v>
      </c>
      <c r="M11" s="13">
        <f t="shared" si="7"/>
        <v>0</v>
      </c>
      <c r="N11" s="16">
        <v>0</v>
      </c>
      <c r="O11">
        <f t="shared" si="8"/>
        <v>0</v>
      </c>
      <c r="P11" s="13">
        <f t="shared" si="9"/>
        <v>0</v>
      </c>
      <c r="Q11" s="16">
        <f t="shared" si="10"/>
        <v>0</v>
      </c>
      <c r="R11">
        <f t="shared" si="11"/>
        <v>0</v>
      </c>
    </row>
    <row r="12" spans="1:22">
      <c r="A12" s="2">
        <v>41040</v>
      </c>
      <c r="B12" s="7">
        <v>64</v>
      </c>
      <c r="C12" s="7">
        <f t="shared" si="4"/>
        <v>64</v>
      </c>
      <c r="D12" s="8">
        <f t="shared" si="0"/>
        <v>77.666666666666671</v>
      </c>
      <c r="E12" s="9">
        <v>42</v>
      </c>
      <c r="F12" s="9">
        <f t="shared" si="5"/>
        <v>46.6</v>
      </c>
      <c r="G12" s="10">
        <f t="shared" si="1"/>
        <v>47</v>
      </c>
      <c r="H12" s="11">
        <v>0</v>
      </c>
      <c r="I12" s="11">
        <f t="shared" si="3"/>
        <v>1.18</v>
      </c>
      <c r="J12" s="11">
        <f t="shared" si="2"/>
        <v>0</v>
      </c>
      <c r="K12" s="17">
        <v>4</v>
      </c>
      <c r="L12" s="12">
        <f t="shared" si="6"/>
        <v>-204.11564944027072</v>
      </c>
      <c r="M12" s="13">
        <f t="shared" si="7"/>
        <v>0</v>
      </c>
      <c r="N12" s="16">
        <v>0</v>
      </c>
      <c r="O12">
        <f t="shared" si="8"/>
        <v>0</v>
      </c>
      <c r="P12" s="13">
        <f t="shared" si="9"/>
        <v>0</v>
      </c>
      <c r="Q12" s="16">
        <f t="shared" si="10"/>
        <v>0</v>
      </c>
      <c r="R12">
        <f t="shared" si="11"/>
        <v>0</v>
      </c>
    </row>
    <row r="13" spans="1:22">
      <c r="A13" s="2">
        <v>41041</v>
      </c>
      <c r="B13" s="7">
        <v>79</v>
      </c>
      <c r="C13" s="7">
        <f t="shared" si="4"/>
        <v>66</v>
      </c>
      <c r="D13" s="8">
        <f t="shared" si="0"/>
        <v>76</v>
      </c>
      <c r="E13" s="9">
        <v>37</v>
      </c>
      <c r="F13" s="9">
        <f t="shared" si="5"/>
        <v>45.6</v>
      </c>
      <c r="G13" s="10">
        <f t="shared" si="1"/>
        <v>54</v>
      </c>
      <c r="H13" s="11">
        <v>0</v>
      </c>
      <c r="I13" s="11">
        <f t="shared" si="3"/>
        <v>0.86</v>
      </c>
      <c r="J13" s="11">
        <f t="shared" si="2"/>
        <v>0.04</v>
      </c>
      <c r="K13" s="17">
        <v>0</v>
      </c>
      <c r="L13" s="12">
        <f t="shared" si="6"/>
        <v>-138.0557564502702</v>
      </c>
      <c r="M13" s="13">
        <f t="shared" si="7"/>
        <v>0</v>
      </c>
      <c r="N13" s="16">
        <v>0</v>
      </c>
      <c r="O13">
        <f t="shared" si="8"/>
        <v>0</v>
      </c>
      <c r="P13" s="13">
        <f t="shared" si="9"/>
        <v>0</v>
      </c>
      <c r="Q13" s="16">
        <f t="shared" si="10"/>
        <v>0</v>
      </c>
      <c r="R13">
        <f t="shared" si="11"/>
        <v>0</v>
      </c>
      <c r="U13" s="5"/>
    </row>
    <row r="14" spans="1:22">
      <c r="A14" s="2">
        <v>41042</v>
      </c>
      <c r="B14" s="7">
        <v>83</v>
      </c>
      <c r="C14" s="7">
        <f t="shared" si="4"/>
        <v>71.400000000000006</v>
      </c>
      <c r="D14" s="8">
        <f t="shared" si="0"/>
        <v>72.666666666666671</v>
      </c>
      <c r="E14" s="9">
        <v>48</v>
      </c>
      <c r="F14" s="9">
        <f t="shared" si="5"/>
        <v>45.8</v>
      </c>
      <c r="G14" s="10">
        <f t="shared" si="1"/>
        <v>58.666666666666664</v>
      </c>
      <c r="H14" s="11">
        <v>0</v>
      </c>
      <c r="I14" s="11">
        <f t="shared" si="3"/>
        <v>0</v>
      </c>
      <c r="J14" s="11">
        <f t="shared" si="2"/>
        <v>0.55000000000000004</v>
      </c>
      <c r="K14" s="17">
        <v>2</v>
      </c>
      <c r="L14" s="12">
        <f t="shared" si="6"/>
        <v>-57.436792786507034</v>
      </c>
      <c r="M14" s="13">
        <f t="shared" si="7"/>
        <v>0</v>
      </c>
      <c r="N14" s="16">
        <v>0</v>
      </c>
      <c r="O14">
        <f t="shared" si="8"/>
        <v>0</v>
      </c>
      <c r="P14" s="13">
        <f t="shared" si="9"/>
        <v>0</v>
      </c>
      <c r="Q14" s="16">
        <f t="shared" si="10"/>
        <v>0</v>
      </c>
      <c r="R14">
        <f t="shared" si="11"/>
        <v>0</v>
      </c>
    </row>
    <row r="15" spans="1:22">
      <c r="A15" s="2">
        <v>41043</v>
      </c>
      <c r="B15" s="7">
        <v>71</v>
      </c>
      <c r="C15" s="7">
        <f t="shared" si="4"/>
        <v>72.8</v>
      </c>
      <c r="D15" s="8">
        <f t="shared" si="0"/>
        <v>72</v>
      </c>
      <c r="E15" s="9">
        <v>56</v>
      </c>
      <c r="F15" s="9">
        <f t="shared" si="5"/>
        <v>45.8</v>
      </c>
      <c r="G15" s="10">
        <f t="shared" si="1"/>
        <v>54.333333333333336</v>
      </c>
      <c r="H15" s="11">
        <v>0.04</v>
      </c>
      <c r="I15" s="11">
        <f t="shared" si="3"/>
        <v>0.04</v>
      </c>
      <c r="J15" s="11">
        <f t="shared" si="2"/>
        <v>0.66</v>
      </c>
      <c r="K15" s="17">
        <v>6</v>
      </c>
      <c r="L15" s="12">
        <f t="shared" si="6"/>
        <v>-95.261237315976274</v>
      </c>
      <c r="M15" s="13">
        <f t="shared" si="7"/>
        <v>0</v>
      </c>
      <c r="N15" s="16">
        <v>0</v>
      </c>
      <c r="O15">
        <f t="shared" si="8"/>
        <v>0</v>
      </c>
      <c r="P15" s="13">
        <f t="shared" si="9"/>
        <v>0</v>
      </c>
      <c r="Q15" s="16">
        <f t="shared" si="10"/>
        <v>0</v>
      </c>
      <c r="R15">
        <f t="shared" si="11"/>
        <v>0</v>
      </c>
    </row>
    <row r="16" spans="1:22">
      <c r="A16" s="2">
        <v>41044</v>
      </c>
      <c r="B16" s="7">
        <v>74</v>
      </c>
      <c r="C16" s="7">
        <f t="shared" si="4"/>
        <v>74.2</v>
      </c>
      <c r="D16" s="8">
        <f t="shared" si="0"/>
        <v>71</v>
      </c>
      <c r="E16" s="9">
        <v>58</v>
      </c>
      <c r="F16" s="9">
        <f t="shared" si="5"/>
        <v>48.2</v>
      </c>
      <c r="G16" s="10">
        <f t="shared" si="1"/>
        <v>48.333333333333336</v>
      </c>
      <c r="H16" s="11">
        <v>0.51</v>
      </c>
      <c r="I16" s="11">
        <f t="shared" si="3"/>
        <v>0.55000000000000004</v>
      </c>
      <c r="J16" s="11">
        <f t="shared" si="2"/>
        <v>0.62</v>
      </c>
      <c r="K16" s="17">
        <v>4</v>
      </c>
      <c r="L16" s="12">
        <f t="shared" si="6"/>
        <v>-181.46002988244732</v>
      </c>
      <c r="M16" s="13">
        <f t="shared" si="7"/>
        <v>0</v>
      </c>
      <c r="N16" s="16">
        <v>0</v>
      </c>
      <c r="O16">
        <f t="shared" si="8"/>
        <v>0</v>
      </c>
      <c r="P16" s="13">
        <f t="shared" si="9"/>
        <v>0</v>
      </c>
      <c r="Q16" s="16">
        <f t="shared" si="10"/>
        <v>0</v>
      </c>
      <c r="R16">
        <f t="shared" si="11"/>
        <v>0</v>
      </c>
      <c r="U16" s="5"/>
    </row>
    <row r="17" spans="1:21">
      <c r="A17" s="2">
        <v>41045</v>
      </c>
      <c r="B17" s="7">
        <v>73</v>
      </c>
      <c r="C17" s="7">
        <f t="shared" si="4"/>
        <v>76</v>
      </c>
      <c r="D17" s="8">
        <f t="shared" si="0"/>
        <v>72.333333333333329</v>
      </c>
      <c r="E17" s="9">
        <v>62</v>
      </c>
      <c r="F17" s="9">
        <f t="shared" si="5"/>
        <v>52.2</v>
      </c>
      <c r="G17" s="10">
        <f t="shared" si="1"/>
        <v>41.666666666666664</v>
      </c>
      <c r="H17" s="11">
        <v>0.11</v>
      </c>
      <c r="I17" s="11">
        <f t="shared" si="3"/>
        <v>0.66</v>
      </c>
      <c r="J17" s="11">
        <f t="shared" si="2"/>
        <v>0.11</v>
      </c>
      <c r="K17" s="17">
        <v>8</v>
      </c>
      <c r="L17" s="12">
        <f t="shared" si="6"/>
        <v>-140.95053099827456</v>
      </c>
      <c r="M17" s="13">
        <f t="shared" si="7"/>
        <v>0</v>
      </c>
      <c r="N17" s="16">
        <v>0</v>
      </c>
      <c r="O17">
        <f t="shared" si="8"/>
        <v>0</v>
      </c>
      <c r="P17" s="13">
        <f t="shared" si="9"/>
        <v>0</v>
      </c>
      <c r="Q17" s="16">
        <f t="shared" si="10"/>
        <v>0</v>
      </c>
      <c r="R17">
        <f t="shared" si="11"/>
        <v>0</v>
      </c>
      <c r="U17" s="5"/>
    </row>
    <row r="18" spans="1:21">
      <c r="A18" s="2">
        <v>41046</v>
      </c>
      <c r="B18" s="7">
        <v>69</v>
      </c>
      <c r="C18" s="7">
        <f t="shared" si="4"/>
        <v>74</v>
      </c>
      <c r="D18" s="8">
        <f t="shared" si="0"/>
        <v>75.666666666666671</v>
      </c>
      <c r="E18" s="9">
        <v>43</v>
      </c>
      <c r="F18" s="9">
        <f t="shared" si="5"/>
        <v>53.4</v>
      </c>
      <c r="G18" s="10">
        <f t="shared" si="1"/>
        <v>43.333333333333336</v>
      </c>
      <c r="H18" s="11">
        <v>0</v>
      </c>
      <c r="I18" s="11">
        <f t="shared" si="3"/>
        <v>0.62</v>
      </c>
      <c r="J18" s="11">
        <f t="shared" si="2"/>
        <v>0</v>
      </c>
      <c r="K18" s="17">
        <v>1</v>
      </c>
      <c r="L18" s="12">
        <f t="shared" si="6"/>
        <v>-102.58917459305657</v>
      </c>
      <c r="M18" s="13">
        <f t="shared" si="7"/>
        <v>0</v>
      </c>
      <c r="N18" s="16">
        <v>0</v>
      </c>
      <c r="O18">
        <f t="shared" si="8"/>
        <v>0</v>
      </c>
      <c r="P18" s="13">
        <f t="shared" si="9"/>
        <v>0</v>
      </c>
      <c r="Q18" s="16">
        <f t="shared" si="10"/>
        <v>0</v>
      </c>
      <c r="R18">
        <f t="shared" si="11"/>
        <v>0</v>
      </c>
      <c r="U18" s="5"/>
    </row>
    <row r="19" spans="1:21">
      <c r="A19" s="2">
        <v>41047</v>
      </c>
      <c r="B19" s="7">
        <v>71</v>
      </c>
      <c r="C19" s="7">
        <f t="shared" si="4"/>
        <v>71.599999999999994</v>
      </c>
      <c r="D19" s="8">
        <f t="shared" si="0"/>
        <v>74.666666666666671</v>
      </c>
      <c r="E19" s="9">
        <v>40</v>
      </c>
      <c r="F19" s="9">
        <f t="shared" si="5"/>
        <v>51.8</v>
      </c>
      <c r="G19" s="10">
        <f t="shared" si="1"/>
        <v>45.333333333333336</v>
      </c>
      <c r="H19" s="11">
        <v>0</v>
      </c>
      <c r="I19" s="11">
        <f t="shared" si="3"/>
        <v>0.11</v>
      </c>
      <c r="J19" s="11">
        <f t="shared" si="2"/>
        <v>0</v>
      </c>
      <c r="K19" s="17">
        <v>0</v>
      </c>
      <c r="L19" s="12">
        <f t="shared" si="6"/>
        <v>-9.4076387891395523</v>
      </c>
      <c r="M19" s="13">
        <f t="shared" si="7"/>
        <v>0</v>
      </c>
      <c r="N19" s="16">
        <v>0</v>
      </c>
      <c r="O19">
        <f t="shared" si="8"/>
        <v>0</v>
      </c>
      <c r="P19" s="13">
        <f t="shared" si="9"/>
        <v>0</v>
      </c>
      <c r="Q19" s="16">
        <f t="shared" si="10"/>
        <v>0</v>
      </c>
      <c r="R19">
        <f t="shared" si="11"/>
        <v>0</v>
      </c>
    </row>
    <row r="20" spans="1:21">
      <c r="A20" s="2">
        <v>41048</v>
      </c>
      <c r="B20" s="7">
        <v>77</v>
      </c>
      <c r="C20" s="7">
        <f t="shared" si="4"/>
        <v>72.8</v>
      </c>
      <c r="D20" s="8">
        <f t="shared" si="0"/>
        <v>70</v>
      </c>
      <c r="E20" s="9">
        <v>42</v>
      </c>
      <c r="F20" s="9">
        <f t="shared" si="5"/>
        <v>49</v>
      </c>
      <c r="G20" s="10">
        <f t="shared" si="1"/>
        <v>50.666666666666664</v>
      </c>
      <c r="H20" s="11">
        <v>0</v>
      </c>
      <c r="I20" s="11">
        <f t="shared" si="3"/>
        <v>0</v>
      </c>
      <c r="J20" s="11">
        <f t="shared" si="2"/>
        <v>0.01</v>
      </c>
      <c r="K20" s="17">
        <v>0</v>
      </c>
      <c r="L20" s="12">
        <f t="shared" si="6"/>
        <v>9.4008299138487992</v>
      </c>
      <c r="M20" s="13">
        <f t="shared" si="7"/>
        <v>1</v>
      </c>
      <c r="N20" s="16">
        <v>1</v>
      </c>
      <c r="O20">
        <f t="shared" si="8"/>
        <v>0</v>
      </c>
      <c r="P20" s="13">
        <f t="shared" si="9"/>
        <v>1</v>
      </c>
      <c r="Q20" s="16">
        <f t="shared" si="10"/>
        <v>1</v>
      </c>
      <c r="R20">
        <f t="shared" si="11"/>
        <v>0</v>
      </c>
    </row>
    <row r="21" spans="1:21">
      <c r="A21" s="2">
        <v>41049</v>
      </c>
      <c r="B21" s="7">
        <v>79</v>
      </c>
      <c r="C21" s="7">
        <f t="shared" si="4"/>
        <v>73.8</v>
      </c>
      <c r="D21" s="8">
        <f t="shared" si="0"/>
        <v>69.666666666666671</v>
      </c>
      <c r="E21" s="9">
        <v>48</v>
      </c>
      <c r="F21" s="9">
        <f t="shared" si="5"/>
        <v>47</v>
      </c>
      <c r="G21" s="10">
        <f t="shared" si="1"/>
        <v>54.666666666666664</v>
      </c>
      <c r="H21" s="11">
        <v>0</v>
      </c>
      <c r="I21" s="11">
        <f t="shared" si="3"/>
        <v>0</v>
      </c>
      <c r="J21" s="11">
        <f t="shared" si="2"/>
        <v>0.41000000000000003</v>
      </c>
      <c r="K21" s="17">
        <v>0</v>
      </c>
      <c r="L21" s="12">
        <f t="shared" si="6"/>
        <v>-41.719511078344929</v>
      </c>
      <c r="M21" s="13">
        <f t="shared" si="7"/>
        <v>0</v>
      </c>
      <c r="N21" s="16">
        <v>0</v>
      </c>
      <c r="O21">
        <f t="shared" si="8"/>
        <v>0</v>
      </c>
      <c r="P21" s="13">
        <f t="shared" si="9"/>
        <v>0</v>
      </c>
      <c r="Q21" s="16">
        <f t="shared" si="10"/>
        <v>0</v>
      </c>
      <c r="R21">
        <f t="shared" si="11"/>
        <v>0</v>
      </c>
    </row>
    <row r="22" spans="1:21">
      <c r="A22" s="2">
        <v>41050</v>
      </c>
      <c r="B22" s="7">
        <v>68</v>
      </c>
      <c r="C22" s="7">
        <f t="shared" si="4"/>
        <v>72.8</v>
      </c>
      <c r="D22" s="8">
        <f t="shared" si="0"/>
        <v>73</v>
      </c>
      <c r="E22" s="9">
        <v>46</v>
      </c>
      <c r="F22" s="9">
        <f t="shared" si="5"/>
        <v>43.8</v>
      </c>
      <c r="G22" s="10">
        <f t="shared" si="1"/>
        <v>59.333333333333336</v>
      </c>
      <c r="H22" s="11">
        <v>0.01</v>
      </c>
      <c r="I22" s="11">
        <f t="shared" si="3"/>
        <v>0.01</v>
      </c>
      <c r="J22" s="11">
        <f t="shared" si="2"/>
        <v>0.41500000000000004</v>
      </c>
      <c r="K22" s="17">
        <v>10</v>
      </c>
      <c r="L22" s="12">
        <f t="shared" si="6"/>
        <v>-63.2279975115068</v>
      </c>
      <c r="M22" s="13">
        <f t="shared" si="7"/>
        <v>0</v>
      </c>
      <c r="N22" s="16">
        <v>0</v>
      </c>
      <c r="O22">
        <f t="shared" si="8"/>
        <v>0</v>
      </c>
      <c r="P22" s="13">
        <f t="shared" si="9"/>
        <v>0</v>
      </c>
      <c r="Q22" s="16">
        <f t="shared" si="10"/>
        <v>0</v>
      </c>
      <c r="R22">
        <f t="shared" si="11"/>
        <v>0</v>
      </c>
    </row>
    <row r="23" spans="1:21">
      <c r="A23" s="2">
        <v>41051</v>
      </c>
      <c r="B23" s="7">
        <v>63</v>
      </c>
      <c r="C23" s="7">
        <f t="shared" si="4"/>
        <v>71.599999999999994</v>
      </c>
      <c r="D23" s="8">
        <f t="shared" si="0"/>
        <v>77.333333333333329</v>
      </c>
      <c r="E23" s="9">
        <v>58</v>
      </c>
      <c r="F23" s="9">
        <f t="shared" si="5"/>
        <v>46.8</v>
      </c>
      <c r="G23" s="10">
        <f t="shared" si="1"/>
        <v>60</v>
      </c>
      <c r="H23" s="11">
        <v>0.4</v>
      </c>
      <c r="I23" s="11">
        <f t="shared" si="3"/>
        <v>0.41000000000000003</v>
      </c>
      <c r="J23" s="11">
        <f t="shared" si="2"/>
        <v>0.40500000000000003</v>
      </c>
      <c r="K23" s="17">
        <v>10</v>
      </c>
      <c r="L23" s="12">
        <f t="shared" si="6"/>
        <v>-139.47301049938241</v>
      </c>
      <c r="M23" s="13">
        <f t="shared" si="7"/>
        <v>0</v>
      </c>
      <c r="N23" s="16">
        <v>0</v>
      </c>
      <c r="O23">
        <f t="shared" si="8"/>
        <v>0</v>
      </c>
      <c r="P23" s="13">
        <f t="shared" si="9"/>
        <v>0</v>
      </c>
      <c r="Q23" s="16">
        <f t="shared" si="10"/>
        <v>0</v>
      </c>
      <c r="R23">
        <f t="shared" si="11"/>
        <v>0</v>
      </c>
    </row>
    <row r="24" spans="1:21">
      <c r="A24" s="2">
        <v>41052</v>
      </c>
      <c r="B24" s="7">
        <v>78</v>
      </c>
      <c r="C24" s="7">
        <f t="shared" si="4"/>
        <v>73</v>
      </c>
      <c r="D24" s="8">
        <f t="shared" si="0"/>
        <v>79.333333333333329</v>
      </c>
      <c r="E24" s="9">
        <v>60</v>
      </c>
      <c r="F24" s="9">
        <f t="shared" si="5"/>
        <v>50.8</v>
      </c>
      <c r="G24" s="10">
        <f t="shared" si="1"/>
        <v>60</v>
      </c>
      <c r="H24" s="11">
        <v>5.0000000000000001E-3</v>
      </c>
      <c r="I24" s="11">
        <f t="shared" si="3"/>
        <v>0.41500000000000004</v>
      </c>
      <c r="J24" s="11">
        <f t="shared" si="2"/>
        <v>5.0000000000000001E-3</v>
      </c>
      <c r="K24" s="17">
        <v>8</v>
      </c>
      <c r="L24" s="12">
        <f t="shared" si="6"/>
        <v>-74.494731830261202</v>
      </c>
      <c r="M24" s="13">
        <f t="shared" si="7"/>
        <v>0</v>
      </c>
      <c r="N24" s="16">
        <v>0</v>
      </c>
      <c r="O24">
        <f t="shared" si="8"/>
        <v>0</v>
      </c>
      <c r="P24" s="13">
        <f t="shared" si="9"/>
        <v>0</v>
      </c>
      <c r="Q24" s="16">
        <f t="shared" si="10"/>
        <v>0</v>
      </c>
      <c r="R24">
        <f t="shared" si="11"/>
        <v>0</v>
      </c>
    </row>
    <row r="25" spans="1:21">
      <c r="A25" s="2">
        <v>41053</v>
      </c>
      <c r="B25" s="7">
        <v>78</v>
      </c>
      <c r="C25" s="7">
        <f t="shared" si="4"/>
        <v>73.2</v>
      </c>
      <c r="D25" s="8">
        <f t="shared" si="0"/>
        <v>79.333333333333329</v>
      </c>
      <c r="E25" s="9">
        <v>60</v>
      </c>
      <c r="F25" s="9">
        <f t="shared" si="5"/>
        <v>54.4</v>
      </c>
      <c r="G25" s="10">
        <f t="shared" si="1"/>
        <v>58</v>
      </c>
      <c r="H25" s="11">
        <v>0</v>
      </c>
      <c r="I25" s="11">
        <f t="shared" si="3"/>
        <v>0.40500000000000003</v>
      </c>
      <c r="J25" s="11">
        <f t="shared" si="2"/>
        <v>0</v>
      </c>
      <c r="K25" s="17">
        <v>5</v>
      </c>
      <c r="L25" s="12">
        <f t="shared" si="6"/>
        <v>-66.156083950261376</v>
      </c>
      <c r="M25" s="13">
        <f t="shared" si="7"/>
        <v>0</v>
      </c>
      <c r="N25" s="16">
        <v>0</v>
      </c>
      <c r="O25">
        <f t="shared" si="8"/>
        <v>0</v>
      </c>
      <c r="P25" s="13">
        <f t="shared" si="9"/>
        <v>0</v>
      </c>
      <c r="Q25" s="16">
        <f t="shared" si="10"/>
        <v>0</v>
      </c>
      <c r="R25">
        <f t="shared" si="11"/>
        <v>0</v>
      </c>
    </row>
    <row r="26" spans="1:21">
      <c r="A26" s="2">
        <v>41054</v>
      </c>
      <c r="B26" s="7">
        <v>76</v>
      </c>
      <c r="C26" s="7">
        <f t="shared" si="4"/>
        <v>72.599999999999994</v>
      </c>
      <c r="D26" s="8">
        <f t="shared" si="0"/>
        <v>79.666666666666671</v>
      </c>
      <c r="E26" s="9">
        <v>60</v>
      </c>
      <c r="F26" s="9">
        <f t="shared" si="5"/>
        <v>56.8</v>
      </c>
      <c r="G26" s="10">
        <f t="shared" si="1"/>
        <v>58.333333333333336</v>
      </c>
      <c r="H26" s="11">
        <v>0</v>
      </c>
      <c r="I26" s="11">
        <f t="shared" si="3"/>
        <v>5.0000000000000001E-3</v>
      </c>
      <c r="J26" s="11">
        <f t="shared" si="2"/>
        <v>0</v>
      </c>
      <c r="K26" s="17">
        <v>9</v>
      </c>
      <c r="L26" s="12">
        <f t="shared" si="6"/>
        <v>-0.81054716694277573</v>
      </c>
      <c r="M26" s="13">
        <f t="shared" si="7"/>
        <v>0</v>
      </c>
      <c r="N26" s="16">
        <v>1</v>
      </c>
      <c r="O26">
        <f t="shared" si="8"/>
        <v>1</v>
      </c>
      <c r="P26" s="13">
        <f t="shared" si="9"/>
        <v>0</v>
      </c>
      <c r="Q26" s="16">
        <f t="shared" si="10"/>
        <v>1</v>
      </c>
      <c r="R26">
        <f t="shared" si="11"/>
        <v>1</v>
      </c>
    </row>
    <row r="27" spans="1:21">
      <c r="A27" s="2">
        <v>41055</v>
      </c>
      <c r="B27" s="7">
        <v>84</v>
      </c>
      <c r="C27" s="7">
        <f t="shared" si="4"/>
        <v>75.8</v>
      </c>
      <c r="D27" s="8">
        <f t="shared" si="0"/>
        <v>77</v>
      </c>
      <c r="E27" s="9">
        <v>60</v>
      </c>
      <c r="F27" s="9">
        <f t="shared" si="5"/>
        <v>59.6</v>
      </c>
      <c r="G27" s="10">
        <f t="shared" si="1"/>
        <v>58.666666666666664</v>
      </c>
      <c r="H27" s="11">
        <v>0</v>
      </c>
      <c r="I27" s="11">
        <f t="shared" si="3"/>
        <v>0</v>
      </c>
      <c r="J27" s="11">
        <f t="shared" si="2"/>
        <v>0</v>
      </c>
      <c r="K27" s="17">
        <v>2</v>
      </c>
      <c r="L27" s="12">
        <f t="shared" si="6"/>
        <v>13.784213451436115</v>
      </c>
      <c r="M27" s="13">
        <f t="shared" si="7"/>
        <v>1</v>
      </c>
      <c r="N27" s="16">
        <v>1</v>
      </c>
      <c r="O27">
        <f t="shared" si="8"/>
        <v>0</v>
      </c>
      <c r="P27" s="13">
        <f t="shared" si="9"/>
        <v>1</v>
      </c>
      <c r="Q27" s="16">
        <f t="shared" si="10"/>
        <v>0</v>
      </c>
      <c r="R27">
        <f t="shared" si="11"/>
        <v>1</v>
      </c>
    </row>
    <row r="28" spans="1:21">
      <c r="A28" s="2">
        <v>41056</v>
      </c>
      <c r="B28" s="7">
        <v>78</v>
      </c>
      <c r="C28" s="7">
        <f t="shared" si="4"/>
        <v>78.8</v>
      </c>
      <c r="D28" s="8">
        <f t="shared" si="0"/>
        <v>75.666666666666671</v>
      </c>
      <c r="E28" s="9">
        <v>54</v>
      </c>
      <c r="F28" s="9">
        <f t="shared" si="5"/>
        <v>58.8</v>
      </c>
      <c r="G28" s="10">
        <f t="shared" si="1"/>
        <v>61.666666666666664</v>
      </c>
      <c r="H28" s="11">
        <v>0</v>
      </c>
      <c r="I28" s="11">
        <f t="shared" si="3"/>
        <v>0</v>
      </c>
      <c r="J28" s="11">
        <f t="shared" si="2"/>
        <v>0.22</v>
      </c>
      <c r="K28" s="17">
        <v>1</v>
      </c>
      <c r="L28" s="12">
        <f t="shared" si="6"/>
        <v>-14.891112327546164</v>
      </c>
      <c r="M28" s="13">
        <f t="shared" si="7"/>
        <v>0</v>
      </c>
      <c r="N28" s="16">
        <v>0</v>
      </c>
      <c r="O28">
        <f t="shared" si="8"/>
        <v>0</v>
      </c>
      <c r="P28" s="13">
        <f t="shared" si="9"/>
        <v>0</v>
      </c>
      <c r="Q28" s="16">
        <f t="shared" si="10"/>
        <v>0</v>
      </c>
      <c r="R28">
        <f t="shared" si="11"/>
        <v>0</v>
      </c>
    </row>
    <row r="29" spans="1:21">
      <c r="A29" s="2">
        <v>41057</v>
      </c>
      <c r="B29" s="7">
        <v>77</v>
      </c>
      <c r="C29" s="7">
        <f t="shared" si="4"/>
        <v>78.599999999999994</v>
      </c>
      <c r="D29" s="8">
        <f t="shared" si="0"/>
        <v>77</v>
      </c>
      <c r="E29" s="9">
        <v>61</v>
      </c>
      <c r="F29" s="9">
        <f t="shared" si="5"/>
        <v>59</v>
      </c>
      <c r="G29" s="10">
        <f t="shared" si="1"/>
        <v>61.333333333333336</v>
      </c>
      <c r="H29" s="11">
        <v>0</v>
      </c>
      <c r="I29" s="11">
        <f t="shared" si="3"/>
        <v>0</v>
      </c>
      <c r="J29" s="11">
        <f t="shared" si="2"/>
        <v>0.23</v>
      </c>
      <c r="K29" s="17">
        <v>1</v>
      </c>
      <c r="L29" s="12">
        <f t="shared" si="6"/>
        <v>-18.80921324338135</v>
      </c>
      <c r="M29" s="13">
        <f t="shared" si="7"/>
        <v>0</v>
      </c>
      <c r="N29" s="16">
        <v>0</v>
      </c>
      <c r="O29">
        <f t="shared" si="8"/>
        <v>0</v>
      </c>
      <c r="P29" s="13">
        <f t="shared" si="9"/>
        <v>0</v>
      </c>
      <c r="Q29" s="16">
        <f t="shared" si="10"/>
        <v>0</v>
      </c>
      <c r="R29">
        <f t="shared" si="11"/>
        <v>0</v>
      </c>
    </row>
    <row r="30" spans="1:21">
      <c r="A30" s="2">
        <v>41058</v>
      </c>
      <c r="B30" s="7">
        <v>76</v>
      </c>
      <c r="C30" s="7">
        <f t="shared" si="4"/>
        <v>78.2</v>
      </c>
      <c r="D30" s="8">
        <f t="shared" si="0"/>
        <v>75</v>
      </c>
      <c r="E30" s="9">
        <v>61</v>
      </c>
      <c r="F30" s="9">
        <f t="shared" si="5"/>
        <v>59.2</v>
      </c>
      <c r="G30" s="10">
        <f t="shared" si="1"/>
        <v>58.333333333333336</v>
      </c>
      <c r="H30" s="11">
        <v>0.22</v>
      </c>
      <c r="I30" s="11">
        <f t="shared" si="3"/>
        <v>0.22</v>
      </c>
      <c r="J30" s="11">
        <f t="shared" si="2"/>
        <v>0.23</v>
      </c>
      <c r="K30" s="17">
        <v>8</v>
      </c>
      <c r="L30" s="12">
        <f t="shared" si="6"/>
        <v>-70.136039526609167</v>
      </c>
      <c r="M30" s="13">
        <f t="shared" si="7"/>
        <v>0</v>
      </c>
      <c r="N30" s="16">
        <v>0</v>
      </c>
      <c r="O30">
        <f t="shared" si="8"/>
        <v>0</v>
      </c>
      <c r="P30" s="13">
        <f t="shared" si="9"/>
        <v>0</v>
      </c>
      <c r="Q30" s="16">
        <f t="shared" si="10"/>
        <v>0</v>
      </c>
      <c r="R30">
        <f t="shared" si="11"/>
        <v>0</v>
      </c>
    </row>
    <row r="31" spans="1:21">
      <c r="A31" s="2">
        <v>41059</v>
      </c>
      <c r="B31" s="7">
        <v>74</v>
      </c>
      <c r="C31" s="7">
        <f t="shared" si="4"/>
        <v>77.8</v>
      </c>
      <c r="D31" s="8">
        <f t="shared" si="0"/>
        <v>71.333333333333329</v>
      </c>
      <c r="E31" s="9">
        <v>63</v>
      </c>
      <c r="F31" s="9">
        <f t="shared" si="5"/>
        <v>59.8</v>
      </c>
      <c r="G31" s="10">
        <f t="shared" si="1"/>
        <v>55.333333333333336</v>
      </c>
      <c r="H31" s="11">
        <v>0.01</v>
      </c>
      <c r="I31" s="11">
        <f t="shared" si="3"/>
        <v>0.23</v>
      </c>
      <c r="J31" s="11">
        <f t="shared" si="2"/>
        <v>0.01</v>
      </c>
      <c r="K31" s="17">
        <v>5</v>
      </c>
      <c r="L31" s="12">
        <f t="shared" si="6"/>
        <v>-40.80229955475933</v>
      </c>
      <c r="M31" s="13">
        <f t="shared" si="7"/>
        <v>0</v>
      </c>
      <c r="N31" s="16">
        <v>0</v>
      </c>
      <c r="O31">
        <f t="shared" si="8"/>
        <v>0</v>
      </c>
      <c r="P31" s="13">
        <f t="shared" si="9"/>
        <v>0</v>
      </c>
      <c r="Q31" s="16">
        <f t="shared" si="10"/>
        <v>0</v>
      </c>
      <c r="R31">
        <f t="shared" si="11"/>
        <v>0</v>
      </c>
    </row>
    <row r="32" spans="1:21">
      <c r="A32" s="2">
        <v>41060</v>
      </c>
      <c r="B32" s="7">
        <v>81</v>
      </c>
      <c r="C32" s="7">
        <f t="shared" si="4"/>
        <v>77.2</v>
      </c>
      <c r="D32" s="8">
        <f t="shared" si="0"/>
        <v>65.333333333333329</v>
      </c>
      <c r="E32" s="9">
        <v>60</v>
      </c>
      <c r="F32" s="9">
        <f t="shared" si="5"/>
        <v>59.8</v>
      </c>
      <c r="G32" s="10">
        <f t="shared" si="1"/>
        <v>53</v>
      </c>
      <c r="H32" s="11">
        <v>0</v>
      </c>
      <c r="I32" s="11">
        <f t="shared" si="3"/>
        <v>0.23</v>
      </c>
      <c r="J32" s="11">
        <f t="shared" si="2"/>
        <v>1.41</v>
      </c>
      <c r="K32" s="17">
        <v>2</v>
      </c>
      <c r="L32" s="12">
        <f t="shared" si="6"/>
        <v>-204.44664476446283</v>
      </c>
      <c r="M32" s="13">
        <f t="shared" si="7"/>
        <v>0</v>
      </c>
      <c r="N32" s="16">
        <v>0</v>
      </c>
      <c r="O32">
        <f t="shared" si="8"/>
        <v>0</v>
      </c>
      <c r="P32" s="13">
        <f t="shared" si="9"/>
        <v>0</v>
      </c>
      <c r="Q32" s="16">
        <f t="shared" si="10"/>
        <v>0</v>
      </c>
      <c r="R32">
        <f t="shared" si="11"/>
        <v>0</v>
      </c>
    </row>
    <row r="33" spans="1:18">
      <c r="A33" s="2">
        <v>41061</v>
      </c>
      <c r="B33" s="7">
        <v>70</v>
      </c>
      <c r="C33" s="7">
        <f t="shared" si="4"/>
        <v>75.599999999999994</v>
      </c>
      <c r="D33" s="8">
        <f t="shared" si="0"/>
        <v>59.666666666666664</v>
      </c>
      <c r="E33" s="9">
        <v>52</v>
      </c>
      <c r="F33" s="9">
        <f t="shared" si="5"/>
        <v>59.4</v>
      </c>
      <c r="G33" s="10">
        <f t="shared" si="1"/>
        <v>51.666666666666664</v>
      </c>
      <c r="H33" s="11">
        <v>0</v>
      </c>
      <c r="I33" s="11">
        <f t="shared" si="3"/>
        <v>0.01</v>
      </c>
      <c r="J33" s="11">
        <f t="shared" si="2"/>
        <v>1.4149999999999998</v>
      </c>
      <c r="K33" s="17">
        <v>2</v>
      </c>
      <c r="L33" s="12">
        <f t="shared" si="6"/>
        <v>-170.22688319674333</v>
      </c>
      <c r="M33" s="13">
        <f t="shared" si="7"/>
        <v>0</v>
      </c>
      <c r="N33" s="16">
        <v>0</v>
      </c>
      <c r="O33">
        <f t="shared" si="8"/>
        <v>0</v>
      </c>
      <c r="P33" s="13">
        <f t="shared" si="9"/>
        <v>0</v>
      </c>
      <c r="Q33" s="16">
        <f t="shared" si="10"/>
        <v>0</v>
      </c>
      <c r="R33">
        <f t="shared" si="11"/>
        <v>0</v>
      </c>
    </row>
    <row r="34" spans="1:18">
      <c r="A34" s="2">
        <v>41062</v>
      </c>
      <c r="B34" s="7">
        <v>63</v>
      </c>
      <c r="C34" s="7">
        <f t="shared" si="4"/>
        <v>72.8</v>
      </c>
      <c r="D34" s="8">
        <f t="shared" si="0"/>
        <v>58.333333333333336</v>
      </c>
      <c r="E34" s="9">
        <v>54</v>
      </c>
      <c r="F34" s="9">
        <f t="shared" si="5"/>
        <v>58</v>
      </c>
      <c r="G34" s="10">
        <f t="shared" si="1"/>
        <v>49.333333333333336</v>
      </c>
      <c r="H34" s="11">
        <v>1.41</v>
      </c>
      <c r="I34" s="11">
        <f t="shared" si="3"/>
        <v>1.41</v>
      </c>
      <c r="J34" s="11">
        <f t="shared" si="2"/>
        <v>1.6649999999999998</v>
      </c>
      <c r="K34" s="17">
        <v>10</v>
      </c>
      <c r="L34" s="12">
        <f t="shared" si="6"/>
        <v>-475.54939117491716</v>
      </c>
      <c r="M34" s="13">
        <f t="shared" si="7"/>
        <v>0</v>
      </c>
      <c r="N34" s="16">
        <v>0</v>
      </c>
      <c r="O34">
        <f t="shared" si="8"/>
        <v>0</v>
      </c>
      <c r="P34" s="13">
        <f t="shared" si="9"/>
        <v>0</v>
      </c>
      <c r="Q34" s="16">
        <f t="shared" si="10"/>
        <v>0</v>
      </c>
      <c r="R34">
        <f t="shared" si="11"/>
        <v>0</v>
      </c>
    </row>
    <row r="35" spans="1:18">
      <c r="A35" s="2">
        <v>41063</v>
      </c>
      <c r="B35" s="7">
        <v>63</v>
      </c>
      <c r="C35" s="7">
        <f t="shared" si="4"/>
        <v>70.2</v>
      </c>
      <c r="D35" s="8">
        <f t="shared" si="0"/>
        <v>59</v>
      </c>
      <c r="E35" s="9">
        <v>53</v>
      </c>
      <c r="F35" s="9">
        <f t="shared" si="5"/>
        <v>56.4</v>
      </c>
      <c r="G35" s="10">
        <f t="shared" si="1"/>
        <v>47</v>
      </c>
      <c r="H35" s="11">
        <v>5.0000000000000001E-3</v>
      </c>
      <c r="I35" s="11">
        <f t="shared" si="3"/>
        <v>1.4149999999999998</v>
      </c>
      <c r="J35" s="11">
        <f t="shared" si="2"/>
        <v>0.27500000000000002</v>
      </c>
      <c r="K35" s="17">
        <v>9</v>
      </c>
      <c r="L35" s="12">
        <f t="shared" si="6"/>
        <v>-288.8845842055249</v>
      </c>
      <c r="M35" s="13">
        <f t="shared" si="7"/>
        <v>0</v>
      </c>
      <c r="N35" s="16">
        <v>0</v>
      </c>
      <c r="O35">
        <f t="shared" si="8"/>
        <v>0</v>
      </c>
      <c r="P35" s="13">
        <f t="shared" si="9"/>
        <v>0</v>
      </c>
      <c r="Q35" s="16">
        <f t="shared" si="10"/>
        <v>0</v>
      </c>
      <c r="R35">
        <f t="shared" si="11"/>
        <v>0</v>
      </c>
    </row>
    <row r="36" spans="1:18">
      <c r="A36" s="2">
        <v>41064</v>
      </c>
      <c r="B36" s="7">
        <v>53</v>
      </c>
      <c r="C36" s="7">
        <f t="shared" si="4"/>
        <v>66</v>
      </c>
      <c r="D36" s="8">
        <f t="shared" si="0"/>
        <v>65.666666666666671</v>
      </c>
      <c r="E36" s="9">
        <v>48</v>
      </c>
      <c r="F36" s="9">
        <f t="shared" si="5"/>
        <v>53.4</v>
      </c>
      <c r="G36" s="10">
        <f t="shared" si="1"/>
        <v>47.333333333333336</v>
      </c>
      <c r="H36" s="11">
        <v>0.25</v>
      </c>
      <c r="I36" s="11">
        <f t="shared" si="3"/>
        <v>1.6649999999999998</v>
      </c>
      <c r="J36" s="11">
        <f t="shared" si="2"/>
        <v>0.27500000000000002</v>
      </c>
      <c r="K36" s="17">
        <v>10</v>
      </c>
      <c r="L36" s="12">
        <f t="shared" si="6"/>
        <v>-339.03536570381209</v>
      </c>
      <c r="M36" s="13">
        <f t="shared" si="7"/>
        <v>0</v>
      </c>
      <c r="N36" s="16">
        <v>0</v>
      </c>
      <c r="O36">
        <f t="shared" si="8"/>
        <v>0</v>
      </c>
      <c r="P36" s="13">
        <f t="shared" si="9"/>
        <v>0</v>
      </c>
      <c r="Q36" s="16">
        <f t="shared" si="10"/>
        <v>0</v>
      </c>
      <c r="R36">
        <f t="shared" si="11"/>
        <v>0</v>
      </c>
    </row>
    <row r="37" spans="1:18">
      <c r="A37" s="2">
        <v>41065</v>
      </c>
      <c r="B37" s="7">
        <v>59</v>
      </c>
      <c r="C37" s="7">
        <f t="shared" si="4"/>
        <v>61.6</v>
      </c>
      <c r="D37" s="8">
        <f t="shared" si="0"/>
        <v>72.333333333333329</v>
      </c>
      <c r="E37" s="9">
        <v>47</v>
      </c>
      <c r="F37" s="9">
        <f t="shared" si="5"/>
        <v>50.8</v>
      </c>
      <c r="G37" s="10">
        <f t="shared" si="1"/>
        <v>47.666666666666664</v>
      </c>
      <c r="H37" s="11">
        <v>0.02</v>
      </c>
      <c r="I37" s="11">
        <f t="shared" si="3"/>
        <v>0.27500000000000002</v>
      </c>
      <c r="J37" s="11">
        <f t="shared" si="2"/>
        <v>6.5000000000000002E-2</v>
      </c>
      <c r="K37" s="17">
        <v>10</v>
      </c>
      <c r="L37" s="12">
        <f t="shared" si="6"/>
        <v>-63.175420695234024</v>
      </c>
      <c r="M37" s="13">
        <f t="shared" si="7"/>
        <v>0</v>
      </c>
      <c r="N37" s="16">
        <v>0</v>
      </c>
      <c r="O37">
        <f t="shared" si="8"/>
        <v>0</v>
      </c>
      <c r="P37" s="13">
        <f t="shared" si="9"/>
        <v>0</v>
      </c>
      <c r="Q37" s="16">
        <f t="shared" si="10"/>
        <v>0</v>
      </c>
      <c r="R37">
        <f t="shared" si="11"/>
        <v>0</v>
      </c>
    </row>
    <row r="38" spans="1:18">
      <c r="A38" s="2">
        <v>41066</v>
      </c>
      <c r="B38" s="7">
        <v>65</v>
      </c>
      <c r="C38" s="7">
        <f t="shared" si="4"/>
        <v>60.6</v>
      </c>
      <c r="D38" s="8">
        <f t="shared" si="0"/>
        <v>77</v>
      </c>
      <c r="E38" s="9">
        <v>46</v>
      </c>
      <c r="F38" s="9">
        <f t="shared" si="5"/>
        <v>49.6</v>
      </c>
      <c r="G38" s="10">
        <f t="shared" si="1"/>
        <v>49.333333333333336</v>
      </c>
      <c r="H38" s="11">
        <v>5.0000000000000001E-3</v>
      </c>
      <c r="I38" s="11">
        <f t="shared" si="3"/>
        <v>0.27500000000000002</v>
      </c>
      <c r="J38" s="11">
        <f t="shared" si="2"/>
        <v>0.19500000000000001</v>
      </c>
      <c r="K38" s="17">
        <v>9</v>
      </c>
      <c r="L38" s="12">
        <f t="shared" si="6"/>
        <v>-73.279172593965143</v>
      </c>
      <c r="M38" s="13">
        <f t="shared" si="7"/>
        <v>0</v>
      </c>
      <c r="N38" s="16">
        <v>0</v>
      </c>
      <c r="O38">
        <f t="shared" si="8"/>
        <v>0</v>
      </c>
      <c r="P38" s="13">
        <f t="shared" si="9"/>
        <v>0</v>
      </c>
      <c r="Q38" s="16">
        <f t="shared" si="10"/>
        <v>0</v>
      </c>
      <c r="R38">
        <f t="shared" si="11"/>
        <v>0</v>
      </c>
    </row>
    <row r="39" spans="1:18">
      <c r="A39" s="2">
        <v>41067</v>
      </c>
      <c r="B39" s="7">
        <v>73</v>
      </c>
      <c r="C39" s="7">
        <f t="shared" si="4"/>
        <v>62.6</v>
      </c>
      <c r="D39" s="8">
        <f t="shared" si="0"/>
        <v>79.666666666666671</v>
      </c>
      <c r="E39" s="9">
        <v>49</v>
      </c>
      <c r="F39" s="9">
        <f t="shared" si="5"/>
        <v>48.6</v>
      </c>
      <c r="G39" s="10">
        <f t="shared" si="1"/>
        <v>50.333333333333336</v>
      </c>
      <c r="H39" s="11">
        <v>0.04</v>
      </c>
      <c r="I39" s="11">
        <f t="shared" si="3"/>
        <v>6.5000000000000002E-2</v>
      </c>
      <c r="J39" s="11">
        <f t="shared" si="2"/>
        <v>0.19500000000000001</v>
      </c>
      <c r="K39" s="17">
        <v>7</v>
      </c>
      <c r="L39" s="12">
        <f t="shared" si="6"/>
        <v>-32.359163113009032</v>
      </c>
      <c r="M39" s="13">
        <f t="shared" si="7"/>
        <v>0</v>
      </c>
      <c r="N39" s="16">
        <v>0</v>
      </c>
      <c r="O39">
        <f t="shared" si="8"/>
        <v>0</v>
      </c>
      <c r="P39" s="13">
        <f t="shared" si="9"/>
        <v>0</v>
      </c>
      <c r="Q39" s="16">
        <f t="shared" si="10"/>
        <v>0</v>
      </c>
      <c r="R39">
        <f t="shared" si="11"/>
        <v>0</v>
      </c>
    </row>
    <row r="40" spans="1:18">
      <c r="A40" s="2">
        <v>41068</v>
      </c>
      <c r="B40" s="7">
        <v>79</v>
      </c>
      <c r="C40" s="7">
        <f t="shared" si="4"/>
        <v>65.8</v>
      </c>
      <c r="D40" s="8">
        <f t="shared" si="0"/>
        <v>79</v>
      </c>
      <c r="E40" s="9">
        <v>48</v>
      </c>
      <c r="F40" s="9">
        <f t="shared" si="5"/>
        <v>47.6</v>
      </c>
      <c r="G40" s="10">
        <f t="shared" si="1"/>
        <v>51.333333333333336</v>
      </c>
      <c r="H40" s="11">
        <v>0.15</v>
      </c>
      <c r="I40" s="11">
        <f t="shared" si="3"/>
        <v>0.19500000000000001</v>
      </c>
      <c r="J40" s="11">
        <f t="shared" si="2"/>
        <v>0.16500000000000001</v>
      </c>
      <c r="K40" s="17">
        <v>5</v>
      </c>
      <c r="L40" s="12">
        <f t="shared" si="6"/>
        <v>-48.603900991235534</v>
      </c>
      <c r="M40" s="13">
        <f t="shared" si="7"/>
        <v>0</v>
      </c>
      <c r="N40" s="16">
        <v>0</v>
      </c>
      <c r="O40">
        <f t="shared" si="8"/>
        <v>0</v>
      </c>
      <c r="P40" s="13">
        <f t="shared" si="9"/>
        <v>0</v>
      </c>
      <c r="Q40" s="16">
        <f t="shared" si="10"/>
        <v>0</v>
      </c>
      <c r="R40">
        <f t="shared" si="11"/>
        <v>0</v>
      </c>
    </row>
    <row r="41" spans="1:18">
      <c r="A41" s="2">
        <v>41069</v>
      </c>
      <c r="B41" s="7">
        <v>79</v>
      </c>
      <c r="C41" s="7">
        <f t="shared" si="4"/>
        <v>71</v>
      </c>
      <c r="D41" s="8">
        <f t="shared" si="0"/>
        <v>78</v>
      </c>
      <c r="E41" s="9">
        <v>51</v>
      </c>
      <c r="F41" s="9">
        <f t="shared" si="5"/>
        <v>48.2</v>
      </c>
      <c r="G41" s="10">
        <f t="shared" si="1"/>
        <v>53</v>
      </c>
      <c r="H41" s="11">
        <v>5.0000000000000001E-3</v>
      </c>
      <c r="I41" s="11">
        <f t="shared" si="3"/>
        <v>0.19500000000000001</v>
      </c>
      <c r="J41" s="11">
        <f t="shared" si="2"/>
        <v>1.4999999999999999E-2</v>
      </c>
      <c r="K41" s="17">
        <v>0</v>
      </c>
      <c r="L41" s="12">
        <f t="shared" si="6"/>
        <v>-25.352085591109727</v>
      </c>
      <c r="M41" s="13">
        <f t="shared" si="7"/>
        <v>0</v>
      </c>
      <c r="N41" s="16">
        <v>0</v>
      </c>
      <c r="O41">
        <f t="shared" si="8"/>
        <v>0</v>
      </c>
      <c r="P41" s="13">
        <f t="shared" si="9"/>
        <v>0</v>
      </c>
      <c r="Q41" s="16">
        <f t="shared" si="10"/>
        <v>0</v>
      </c>
      <c r="R41">
        <f t="shared" si="11"/>
        <v>0</v>
      </c>
    </row>
    <row r="42" spans="1:18">
      <c r="A42" s="2">
        <v>41070</v>
      </c>
      <c r="B42" s="7">
        <v>81</v>
      </c>
      <c r="C42" s="7">
        <f t="shared" si="4"/>
        <v>75.400000000000006</v>
      </c>
      <c r="D42" s="8">
        <f t="shared" si="0"/>
        <v>73.333333333333329</v>
      </c>
      <c r="E42" s="9">
        <v>52</v>
      </c>
      <c r="F42" s="9">
        <f t="shared" si="5"/>
        <v>49.2</v>
      </c>
      <c r="G42" s="10">
        <f t="shared" si="1"/>
        <v>56.333333333333336</v>
      </c>
      <c r="H42" s="11">
        <v>0.01</v>
      </c>
      <c r="I42" s="11">
        <f t="shared" si="3"/>
        <v>0.16500000000000001</v>
      </c>
      <c r="J42" s="11">
        <f t="shared" si="2"/>
        <v>0.09</v>
      </c>
      <c r="K42" s="17">
        <v>0</v>
      </c>
      <c r="L42" s="12">
        <f t="shared" si="6"/>
        <v>-30.241555182559139</v>
      </c>
      <c r="M42" s="13">
        <f t="shared" si="7"/>
        <v>0</v>
      </c>
      <c r="N42" s="16">
        <v>0</v>
      </c>
      <c r="O42">
        <f t="shared" si="8"/>
        <v>0</v>
      </c>
      <c r="P42" s="13">
        <f t="shared" si="9"/>
        <v>0</v>
      </c>
      <c r="Q42" s="16">
        <f t="shared" si="10"/>
        <v>0</v>
      </c>
      <c r="R42">
        <f t="shared" si="11"/>
        <v>0</v>
      </c>
    </row>
    <row r="43" spans="1:18">
      <c r="A43" s="2">
        <v>41071</v>
      </c>
      <c r="B43" s="7">
        <v>77</v>
      </c>
      <c r="C43" s="7">
        <f t="shared" si="4"/>
        <v>77.8</v>
      </c>
      <c r="D43" s="8">
        <f t="shared" si="0"/>
        <v>72.666666666666671</v>
      </c>
      <c r="E43" s="9">
        <v>51</v>
      </c>
      <c r="F43" s="9">
        <f t="shared" si="5"/>
        <v>50.2</v>
      </c>
      <c r="G43" s="10">
        <f t="shared" si="1"/>
        <v>57</v>
      </c>
      <c r="H43" s="11">
        <v>0</v>
      </c>
      <c r="I43" s="11">
        <f t="shared" si="3"/>
        <v>1.4999999999999999E-2</v>
      </c>
      <c r="J43" s="11">
        <f t="shared" si="2"/>
        <v>0.69</v>
      </c>
      <c r="K43" s="17">
        <v>6</v>
      </c>
      <c r="L43" s="12">
        <f t="shared" si="6"/>
        <v>-88.3532444198826</v>
      </c>
      <c r="M43" s="13">
        <f t="shared" si="7"/>
        <v>0</v>
      </c>
      <c r="N43" s="16">
        <v>0</v>
      </c>
      <c r="O43">
        <f t="shared" si="8"/>
        <v>0</v>
      </c>
      <c r="P43" s="13">
        <f t="shared" si="9"/>
        <v>0</v>
      </c>
      <c r="Q43" s="16">
        <f t="shared" si="10"/>
        <v>0</v>
      </c>
      <c r="R43">
        <f t="shared" si="11"/>
        <v>0</v>
      </c>
    </row>
    <row r="44" spans="1:18">
      <c r="A44" s="2">
        <v>41072</v>
      </c>
      <c r="B44" s="7">
        <v>76</v>
      </c>
      <c r="C44" s="7">
        <f t="shared" si="4"/>
        <v>78.400000000000006</v>
      </c>
      <c r="D44" s="8">
        <f t="shared" si="0"/>
        <v>72</v>
      </c>
      <c r="E44" s="9">
        <v>56</v>
      </c>
      <c r="F44" s="9">
        <f t="shared" si="5"/>
        <v>51.6</v>
      </c>
      <c r="G44" s="10">
        <f t="shared" si="1"/>
        <v>54.333333333333336</v>
      </c>
      <c r="H44" s="11">
        <v>0.08</v>
      </c>
      <c r="I44" s="11">
        <f t="shared" si="3"/>
        <v>0.09</v>
      </c>
      <c r="J44" s="11">
        <f t="shared" si="2"/>
        <v>0.69</v>
      </c>
      <c r="K44" s="17">
        <v>4</v>
      </c>
      <c r="L44" s="12">
        <f t="shared" si="6"/>
        <v>-102.02455172411386</v>
      </c>
      <c r="M44" s="13">
        <f t="shared" si="7"/>
        <v>0</v>
      </c>
      <c r="N44" s="16">
        <v>0</v>
      </c>
      <c r="O44">
        <f t="shared" si="8"/>
        <v>0</v>
      </c>
      <c r="P44" s="13">
        <f t="shared" si="9"/>
        <v>0</v>
      </c>
      <c r="Q44" s="16">
        <f t="shared" si="10"/>
        <v>0</v>
      </c>
      <c r="R44">
        <f t="shared" si="11"/>
        <v>0</v>
      </c>
    </row>
    <row r="45" spans="1:18">
      <c r="A45" s="2">
        <v>41073</v>
      </c>
      <c r="B45" s="7">
        <v>67</v>
      </c>
      <c r="C45" s="7">
        <f t="shared" si="4"/>
        <v>76</v>
      </c>
      <c r="D45" s="8">
        <f t="shared" si="0"/>
        <v>72.666666666666671</v>
      </c>
      <c r="E45" s="9">
        <v>62</v>
      </c>
      <c r="F45" s="9">
        <f t="shared" si="5"/>
        <v>54.4</v>
      </c>
      <c r="G45" s="10">
        <f t="shared" si="1"/>
        <v>49.333333333333336</v>
      </c>
      <c r="H45" s="11">
        <v>0.61</v>
      </c>
      <c r="I45" s="11">
        <f t="shared" si="3"/>
        <v>0.69</v>
      </c>
      <c r="J45" s="11">
        <f t="shared" si="2"/>
        <v>0.61</v>
      </c>
      <c r="K45" s="17">
        <v>10</v>
      </c>
      <c r="L45" s="12">
        <f t="shared" si="6"/>
        <v>-215.5020415044068</v>
      </c>
      <c r="M45" s="13">
        <f t="shared" si="7"/>
        <v>0</v>
      </c>
      <c r="N45" s="16">
        <v>0</v>
      </c>
      <c r="O45">
        <f t="shared" si="8"/>
        <v>0</v>
      </c>
      <c r="P45" s="13">
        <f t="shared" si="9"/>
        <v>0</v>
      </c>
      <c r="Q45" s="16">
        <f t="shared" si="10"/>
        <v>0</v>
      </c>
      <c r="R45">
        <f t="shared" si="11"/>
        <v>0</v>
      </c>
    </row>
    <row r="46" spans="1:18">
      <c r="A46" s="2">
        <v>41074</v>
      </c>
      <c r="B46" s="7">
        <v>75</v>
      </c>
      <c r="C46" s="7">
        <f t="shared" si="4"/>
        <v>75.2</v>
      </c>
      <c r="D46" s="8">
        <f t="shared" si="0"/>
        <v>70.333333333333329</v>
      </c>
      <c r="E46" s="9">
        <v>53</v>
      </c>
      <c r="F46" s="9">
        <f t="shared" si="5"/>
        <v>54.8</v>
      </c>
      <c r="G46" s="10">
        <f t="shared" si="1"/>
        <v>47</v>
      </c>
      <c r="H46" s="11">
        <v>0</v>
      </c>
      <c r="I46" s="11">
        <f t="shared" si="3"/>
        <v>0.69</v>
      </c>
      <c r="J46" s="11">
        <f t="shared" si="2"/>
        <v>0</v>
      </c>
      <c r="K46" s="17">
        <v>3</v>
      </c>
      <c r="L46" s="12">
        <f t="shared" si="6"/>
        <v>-116.99386374120807</v>
      </c>
      <c r="M46" s="13">
        <f t="shared" si="7"/>
        <v>0</v>
      </c>
      <c r="N46" s="16">
        <v>0</v>
      </c>
      <c r="O46">
        <f t="shared" si="8"/>
        <v>0</v>
      </c>
      <c r="P46" s="13">
        <f t="shared" si="9"/>
        <v>0</v>
      </c>
      <c r="Q46" s="16">
        <f t="shared" si="10"/>
        <v>0</v>
      </c>
      <c r="R46">
        <f t="shared" si="11"/>
        <v>0</v>
      </c>
    </row>
    <row r="47" spans="1:18">
      <c r="A47" s="2">
        <v>41075</v>
      </c>
      <c r="B47" s="7">
        <v>74</v>
      </c>
      <c r="C47" s="7">
        <f t="shared" si="4"/>
        <v>73.8</v>
      </c>
      <c r="D47" s="8">
        <f t="shared" si="0"/>
        <v>69.333333333333329</v>
      </c>
      <c r="E47" s="9">
        <v>48</v>
      </c>
      <c r="F47" s="9">
        <f t="shared" si="5"/>
        <v>54</v>
      </c>
      <c r="G47" s="10">
        <f t="shared" si="1"/>
        <v>47</v>
      </c>
      <c r="H47" s="11">
        <v>0</v>
      </c>
      <c r="I47" s="11">
        <f t="shared" si="3"/>
        <v>0.61</v>
      </c>
      <c r="J47" s="11">
        <f t="shared" si="2"/>
        <v>0.01</v>
      </c>
      <c r="K47" s="17">
        <v>1</v>
      </c>
      <c r="L47" s="12">
        <f t="shared" si="6"/>
        <v>-100.17470670673326</v>
      </c>
      <c r="M47" s="13">
        <f t="shared" si="7"/>
        <v>0</v>
      </c>
      <c r="N47" s="16">
        <v>0</v>
      </c>
      <c r="O47">
        <f t="shared" si="8"/>
        <v>0</v>
      </c>
      <c r="P47" s="13">
        <f t="shared" si="9"/>
        <v>0</v>
      </c>
      <c r="Q47" s="16">
        <f t="shared" si="10"/>
        <v>0</v>
      </c>
      <c r="R47">
        <f t="shared" si="11"/>
        <v>0</v>
      </c>
    </row>
    <row r="48" spans="1:18">
      <c r="A48" s="2">
        <v>41076</v>
      </c>
      <c r="B48" s="7">
        <v>69</v>
      </c>
      <c r="C48" s="7">
        <f t="shared" si="4"/>
        <v>72.2</v>
      </c>
      <c r="D48" s="8">
        <f t="shared" si="0"/>
        <v>78.333333333333329</v>
      </c>
      <c r="E48" s="9">
        <v>47</v>
      </c>
      <c r="F48" s="9">
        <f t="shared" si="5"/>
        <v>53.2</v>
      </c>
      <c r="G48" s="10">
        <f t="shared" si="1"/>
        <v>52.666666666666664</v>
      </c>
      <c r="H48" s="11">
        <v>0</v>
      </c>
      <c r="I48" s="11">
        <f t="shared" si="3"/>
        <v>0</v>
      </c>
      <c r="J48" s="11">
        <f t="shared" si="2"/>
        <v>0.01</v>
      </c>
      <c r="K48" s="17">
        <v>5</v>
      </c>
      <c r="L48" s="12">
        <f t="shared" si="6"/>
        <v>1.0525403175896866</v>
      </c>
      <c r="M48" s="13">
        <f t="shared" si="7"/>
        <v>1</v>
      </c>
      <c r="N48" s="16">
        <v>1</v>
      </c>
      <c r="O48">
        <f t="shared" si="8"/>
        <v>0</v>
      </c>
      <c r="P48" s="13">
        <f t="shared" si="9"/>
        <v>1</v>
      </c>
      <c r="Q48" s="16">
        <f t="shared" si="10"/>
        <v>1</v>
      </c>
      <c r="R48">
        <f t="shared" si="11"/>
        <v>0</v>
      </c>
    </row>
    <row r="49" spans="1:18">
      <c r="A49" s="2">
        <v>41077</v>
      </c>
      <c r="B49" s="7">
        <v>68</v>
      </c>
      <c r="C49" s="7">
        <f t="shared" si="4"/>
        <v>70.599999999999994</v>
      </c>
      <c r="D49" s="8">
        <f t="shared" si="0"/>
        <v>86.666666666666671</v>
      </c>
      <c r="E49" s="9">
        <v>46</v>
      </c>
      <c r="F49" s="9">
        <f t="shared" si="5"/>
        <v>51.2</v>
      </c>
      <c r="G49" s="10">
        <f t="shared" si="1"/>
        <v>60.333333333333336</v>
      </c>
      <c r="H49" s="11">
        <v>0.01</v>
      </c>
      <c r="I49" s="11">
        <f t="shared" si="3"/>
        <v>0.01</v>
      </c>
      <c r="J49" s="11">
        <f t="shared" si="2"/>
        <v>0.01</v>
      </c>
      <c r="K49" s="17">
        <v>2</v>
      </c>
      <c r="L49" s="12">
        <f t="shared" si="6"/>
        <v>5.423556516712031</v>
      </c>
      <c r="M49" s="13">
        <f t="shared" si="7"/>
        <v>1</v>
      </c>
      <c r="N49" s="16">
        <v>1</v>
      </c>
      <c r="O49">
        <f t="shared" si="8"/>
        <v>0</v>
      </c>
      <c r="P49" s="13">
        <f t="shared" si="9"/>
        <v>0</v>
      </c>
      <c r="Q49" s="16">
        <f t="shared" si="10"/>
        <v>0</v>
      </c>
      <c r="R49">
        <f t="shared" si="11"/>
        <v>0</v>
      </c>
    </row>
    <row r="50" spans="1:18">
      <c r="A50" s="2">
        <v>41078</v>
      </c>
      <c r="B50" s="7">
        <v>71</v>
      </c>
      <c r="C50" s="7">
        <f t="shared" si="4"/>
        <v>71.400000000000006</v>
      </c>
      <c r="D50" s="8">
        <f t="shared" si="0"/>
        <v>91.333333333333329</v>
      </c>
      <c r="E50" s="9">
        <v>48</v>
      </c>
      <c r="F50" s="9">
        <f t="shared" si="5"/>
        <v>48.4</v>
      </c>
      <c r="G50" s="10">
        <f t="shared" si="1"/>
        <v>64.333333333333329</v>
      </c>
      <c r="H50" s="11">
        <v>0</v>
      </c>
      <c r="I50" s="11">
        <f t="shared" si="3"/>
        <v>0.01</v>
      </c>
      <c r="J50" s="11">
        <f t="shared" si="2"/>
        <v>7.0000000000000007E-2</v>
      </c>
      <c r="K50" s="17">
        <v>5</v>
      </c>
      <c r="L50" s="12">
        <f t="shared" si="6"/>
        <v>-5.8892192748730618</v>
      </c>
      <c r="M50" s="13">
        <f t="shared" si="7"/>
        <v>0</v>
      </c>
      <c r="N50" s="16">
        <v>0</v>
      </c>
      <c r="O50">
        <f t="shared" si="8"/>
        <v>0</v>
      </c>
      <c r="P50" s="13">
        <f t="shared" si="9"/>
        <v>0</v>
      </c>
      <c r="Q50" s="16">
        <f t="shared" si="10"/>
        <v>0</v>
      </c>
      <c r="R50">
        <f t="shared" si="11"/>
        <v>0</v>
      </c>
    </row>
    <row r="51" spans="1:18">
      <c r="A51" s="2">
        <v>41079</v>
      </c>
      <c r="B51" s="7">
        <v>96</v>
      </c>
      <c r="C51" s="7">
        <f t="shared" si="4"/>
        <v>75.599999999999994</v>
      </c>
      <c r="D51" s="8">
        <f t="shared" si="0"/>
        <v>87.333333333333329</v>
      </c>
      <c r="E51" s="9">
        <v>64</v>
      </c>
      <c r="F51" s="9">
        <f t="shared" si="5"/>
        <v>50.6</v>
      </c>
      <c r="G51" s="10">
        <f t="shared" si="1"/>
        <v>61</v>
      </c>
      <c r="H51" s="11">
        <v>0</v>
      </c>
      <c r="I51" s="11">
        <f t="shared" si="3"/>
        <v>0.01</v>
      </c>
      <c r="J51" s="11">
        <f t="shared" si="2"/>
        <v>0.64999999999999991</v>
      </c>
      <c r="K51" s="17">
        <v>1</v>
      </c>
      <c r="L51" s="12">
        <f t="shared" si="6"/>
        <v>-65.687894829940333</v>
      </c>
      <c r="M51" s="13">
        <f t="shared" si="7"/>
        <v>0</v>
      </c>
      <c r="N51" s="16">
        <v>0</v>
      </c>
      <c r="O51">
        <f t="shared" si="8"/>
        <v>0</v>
      </c>
      <c r="P51" s="13">
        <f t="shared" si="9"/>
        <v>0</v>
      </c>
      <c r="Q51" s="16">
        <f t="shared" si="10"/>
        <v>0</v>
      </c>
      <c r="R51">
        <f t="shared" si="11"/>
        <v>0</v>
      </c>
    </row>
    <row r="52" spans="1:18">
      <c r="A52" s="2">
        <v>41080</v>
      </c>
      <c r="B52" s="7">
        <v>93</v>
      </c>
      <c r="C52" s="7">
        <f t="shared" si="4"/>
        <v>79.400000000000006</v>
      </c>
      <c r="D52" s="8">
        <f t="shared" si="0"/>
        <v>80.666666666666671</v>
      </c>
      <c r="E52" s="9">
        <v>69</v>
      </c>
      <c r="F52" s="9">
        <f t="shared" si="5"/>
        <v>54.8</v>
      </c>
      <c r="G52" s="10">
        <f t="shared" si="1"/>
        <v>58</v>
      </c>
      <c r="H52" s="11">
        <v>7.0000000000000007E-2</v>
      </c>
      <c r="I52" s="11">
        <f t="shared" si="3"/>
        <v>7.0000000000000007E-2</v>
      </c>
      <c r="J52" s="11">
        <f t="shared" si="2"/>
        <v>0.64999999999999991</v>
      </c>
      <c r="K52" s="17">
        <v>1</v>
      </c>
      <c r="L52" s="12">
        <f t="shared" si="6"/>
        <v>-81.150196406080269</v>
      </c>
      <c r="M52" s="13">
        <f t="shared" si="7"/>
        <v>0</v>
      </c>
      <c r="N52" s="16">
        <v>0</v>
      </c>
      <c r="O52">
        <f t="shared" si="8"/>
        <v>0</v>
      </c>
      <c r="P52" s="13">
        <f t="shared" si="9"/>
        <v>0</v>
      </c>
      <c r="Q52" s="16">
        <f t="shared" si="10"/>
        <v>0</v>
      </c>
      <c r="R52">
        <f t="shared" si="11"/>
        <v>0</v>
      </c>
    </row>
    <row r="53" spans="1:18">
      <c r="A53" s="2">
        <v>41081</v>
      </c>
      <c r="B53" s="7">
        <v>85</v>
      </c>
      <c r="C53" s="7">
        <f t="shared" si="4"/>
        <v>82.6</v>
      </c>
      <c r="D53" s="8">
        <f t="shared" si="0"/>
        <v>76.333333333333329</v>
      </c>
      <c r="E53" s="9">
        <v>60</v>
      </c>
      <c r="F53" s="9">
        <f t="shared" si="5"/>
        <v>57.4</v>
      </c>
      <c r="G53" s="10">
        <f t="shared" si="1"/>
        <v>57.333333333333336</v>
      </c>
      <c r="H53" s="11">
        <v>0.57999999999999996</v>
      </c>
      <c r="I53" s="11">
        <f t="shared" si="3"/>
        <v>0.64999999999999991</v>
      </c>
      <c r="J53" s="11">
        <f t="shared" si="2"/>
        <v>1.2799999999999998</v>
      </c>
      <c r="K53" s="17">
        <v>3</v>
      </c>
      <c r="L53" s="12">
        <f t="shared" si="6"/>
        <v>-269.89013689717956</v>
      </c>
      <c r="M53" s="13">
        <f t="shared" si="7"/>
        <v>0</v>
      </c>
      <c r="N53" s="16">
        <v>0</v>
      </c>
      <c r="O53">
        <f t="shared" si="8"/>
        <v>0</v>
      </c>
      <c r="P53" s="13">
        <f t="shared" si="9"/>
        <v>0</v>
      </c>
      <c r="Q53" s="16">
        <f t="shared" si="10"/>
        <v>0</v>
      </c>
      <c r="R53">
        <f t="shared" si="11"/>
        <v>0</v>
      </c>
    </row>
    <row r="54" spans="1:18">
      <c r="A54" s="2">
        <v>41082</v>
      </c>
      <c r="B54" s="7">
        <v>84</v>
      </c>
      <c r="C54" s="7">
        <f t="shared" si="4"/>
        <v>85.8</v>
      </c>
      <c r="D54" s="8">
        <f t="shared" si="0"/>
        <v>78.333333333333329</v>
      </c>
      <c r="E54" s="9">
        <v>54</v>
      </c>
      <c r="F54" s="9">
        <f t="shared" si="5"/>
        <v>59</v>
      </c>
      <c r="G54" s="10">
        <f t="shared" si="1"/>
        <v>59.666666666666664</v>
      </c>
      <c r="H54" s="11">
        <v>0</v>
      </c>
      <c r="I54" s="11">
        <f t="shared" si="3"/>
        <v>0.64999999999999991</v>
      </c>
      <c r="J54" s="11">
        <f t="shared" si="2"/>
        <v>0.70499999999999996</v>
      </c>
      <c r="K54" s="17">
        <v>0</v>
      </c>
      <c r="L54" s="12">
        <f t="shared" si="6"/>
        <v>-187.48301605456246</v>
      </c>
      <c r="M54" s="13">
        <f t="shared" si="7"/>
        <v>0</v>
      </c>
      <c r="N54" s="16">
        <v>0</v>
      </c>
      <c r="O54">
        <f t="shared" si="8"/>
        <v>0</v>
      </c>
      <c r="P54" s="13">
        <f t="shared" si="9"/>
        <v>0</v>
      </c>
      <c r="Q54" s="16">
        <f t="shared" si="10"/>
        <v>0</v>
      </c>
      <c r="R54">
        <f t="shared" si="11"/>
        <v>0</v>
      </c>
    </row>
    <row r="55" spans="1:18">
      <c r="A55" s="2">
        <v>41083</v>
      </c>
      <c r="B55" s="7">
        <v>73</v>
      </c>
      <c r="C55" s="7">
        <f t="shared" si="4"/>
        <v>86.2</v>
      </c>
      <c r="D55" s="8">
        <f t="shared" si="0"/>
        <v>83.666666666666671</v>
      </c>
      <c r="E55" s="9">
        <v>60</v>
      </c>
      <c r="F55" s="9">
        <f t="shared" si="5"/>
        <v>61.4</v>
      </c>
      <c r="G55" s="10">
        <f t="shared" si="1"/>
        <v>59.666666666666664</v>
      </c>
      <c r="H55" s="11">
        <v>0.7</v>
      </c>
      <c r="I55" s="11">
        <f t="shared" si="3"/>
        <v>1.2799999999999998</v>
      </c>
      <c r="J55" s="11">
        <f t="shared" si="2"/>
        <v>0.79499999999999993</v>
      </c>
      <c r="K55" s="17">
        <v>7</v>
      </c>
      <c r="L55" s="12">
        <f t="shared" si="6"/>
        <v>-331.63783473219553</v>
      </c>
      <c r="M55" s="13">
        <f t="shared" si="7"/>
        <v>0</v>
      </c>
      <c r="N55" s="16">
        <v>0</v>
      </c>
      <c r="O55">
        <f t="shared" si="8"/>
        <v>0</v>
      </c>
      <c r="P55" s="13">
        <f t="shared" si="9"/>
        <v>0</v>
      </c>
      <c r="Q55" s="16">
        <f t="shared" si="10"/>
        <v>0</v>
      </c>
      <c r="R55">
        <f t="shared" si="11"/>
        <v>0</v>
      </c>
    </row>
    <row r="56" spans="1:18">
      <c r="A56" s="2">
        <v>41084</v>
      </c>
      <c r="B56" s="7">
        <v>72</v>
      </c>
      <c r="C56" s="7">
        <f t="shared" si="4"/>
        <v>81.400000000000006</v>
      </c>
      <c r="D56" s="8">
        <f t="shared" si="0"/>
        <v>89.666666666666671</v>
      </c>
      <c r="E56" s="9">
        <v>58</v>
      </c>
      <c r="F56" s="9">
        <f t="shared" si="5"/>
        <v>60.2</v>
      </c>
      <c r="G56" s="10">
        <f t="shared" si="1"/>
        <v>61.333333333333336</v>
      </c>
      <c r="H56" s="11">
        <v>5.0000000000000001E-3</v>
      </c>
      <c r="I56" s="11">
        <f t="shared" si="3"/>
        <v>0.70499999999999996</v>
      </c>
      <c r="J56" s="11">
        <f t="shared" si="2"/>
        <v>9.5000000000000001E-2</v>
      </c>
      <c r="K56" s="17">
        <v>9</v>
      </c>
      <c r="L56" s="12">
        <f t="shared" si="6"/>
        <v>-137.38157360271884</v>
      </c>
      <c r="M56" s="13">
        <f t="shared" si="7"/>
        <v>0</v>
      </c>
      <c r="N56" s="16">
        <v>0</v>
      </c>
      <c r="O56">
        <f t="shared" si="8"/>
        <v>0</v>
      </c>
      <c r="P56" s="13">
        <f t="shared" si="9"/>
        <v>0</v>
      </c>
      <c r="Q56" s="16">
        <f t="shared" si="10"/>
        <v>0</v>
      </c>
      <c r="R56">
        <f t="shared" si="11"/>
        <v>0</v>
      </c>
    </row>
    <row r="57" spans="1:18">
      <c r="A57" s="2">
        <v>41085</v>
      </c>
      <c r="B57" s="7">
        <v>90</v>
      </c>
      <c r="C57" s="7">
        <f t="shared" si="4"/>
        <v>80.8</v>
      </c>
      <c r="D57" s="8">
        <f t="shared" si="0"/>
        <v>87.333333333333329</v>
      </c>
      <c r="E57" s="9">
        <v>61</v>
      </c>
      <c r="F57" s="9">
        <f t="shared" si="5"/>
        <v>58.6</v>
      </c>
      <c r="G57" s="10">
        <f t="shared" si="1"/>
        <v>61.666666666666664</v>
      </c>
      <c r="H57" s="11">
        <v>0.09</v>
      </c>
      <c r="I57" s="11">
        <f t="shared" si="3"/>
        <v>0.79499999999999993</v>
      </c>
      <c r="J57" s="11">
        <f t="shared" si="2"/>
        <v>0.09</v>
      </c>
      <c r="K57" s="17">
        <v>3</v>
      </c>
      <c r="L57" s="12">
        <f t="shared" si="6"/>
        <v>-137.17231091143304</v>
      </c>
      <c r="M57" s="13">
        <f t="shared" si="7"/>
        <v>0</v>
      </c>
      <c r="N57" s="16">
        <v>0</v>
      </c>
      <c r="O57">
        <f t="shared" si="8"/>
        <v>0</v>
      </c>
      <c r="P57" s="13">
        <f t="shared" si="9"/>
        <v>0</v>
      </c>
      <c r="Q57" s="16">
        <f t="shared" si="10"/>
        <v>0</v>
      </c>
      <c r="R57">
        <f t="shared" si="11"/>
        <v>0</v>
      </c>
    </row>
    <row r="58" spans="1:18">
      <c r="A58" s="2">
        <v>41086</v>
      </c>
      <c r="B58" s="7">
        <v>89</v>
      </c>
      <c r="C58" s="7">
        <f t="shared" si="4"/>
        <v>81.599999999999994</v>
      </c>
      <c r="D58" s="8">
        <f t="shared" si="0"/>
        <v>86.333333333333329</v>
      </c>
      <c r="E58" s="9">
        <v>60</v>
      </c>
      <c r="F58" s="9">
        <f t="shared" si="5"/>
        <v>58.6</v>
      </c>
      <c r="G58" s="10">
        <f t="shared" si="1"/>
        <v>61.333333333333336</v>
      </c>
      <c r="H58" s="11">
        <v>0</v>
      </c>
      <c r="I58" s="11">
        <f t="shared" si="3"/>
        <v>9.5000000000000001E-2</v>
      </c>
      <c r="J58" s="11">
        <f t="shared" si="2"/>
        <v>5.0000000000000001E-3</v>
      </c>
      <c r="K58" s="17">
        <v>0</v>
      </c>
      <c r="L58" s="12">
        <f t="shared" si="6"/>
        <v>-0.57961875967407928</v>
      </c>
      <c r="M58" s="13">
        <f t="shared" si="7"/>
        <v>0</v>
      </c>
      <c r="N58" s="16">
        <v>0</v>
      </c>
      <c r="O58">
        <f t="shared" si="8"/>
        <v>0</v>
      </c>
      <c r="P58" s="13">
        <f t="shared" si="9"/>
        <v>0</v>
      </c>
      <c r="Q58" s="16">
        <f t="shared" si="10"/>
        <v>0</v>
      </c>
      <c r="R58">
        <f t="shared" si="11"/>
        <v>0</v>
      </c>
    </row>
    <row r="59" spans="1:18">
      <c r="A59" s="2">
        <v>41087</v>
      </c>
      <c r="B59" s="7">
        <v>90</v>
      </c>
      <c r="C59" s="7">
        <f t="shared" si="4"/>
        <v>82.8</v>
      </c>
      <c r="D59" s="8">
        <f t="shared" si="0"/>
        <v>85.333333333333329</v>
      </c>
      <c r="E59" s="9">
        <v>63</v>
      </c>
      <c r="F59" s="9">
        <f t="shared" si="5"/>
        <v>60.4</v>
      </c>
      <c r="G59" s="10">
        <f t="shared" si="1"/>
        <v>62.333333333333336</v>
      </c>
      <c r="H59" s="11">
        <v>0</v>
      </c>
      <c r="I59" s="11">
        <f t="shared" si="3"/>
        <v>0.09</v>
      </c>
      <c r="J59" s="11">
        <f t="shared" si="2"/>
        <v>5.0000000000000001E-3</v>
      </c>
      <c r="K59" s="17">
        <v>1</v>
      </c>
      <c r="L59" s="12">
        <f t="shared" si="6"/>
        <v>-0.8814100189579136</v>
      </c>
      <c r="M59" s="13">
        <f t="shared" si="7"/>
        <v>0</v>
      </c>
      <c r="N59" s="16">
        <v>0</v>
      </c>
      <c r="O59">
        <f t="shared" si="8"/>
        <v>0</v>
      </c>
      <c r="P59" s="13">
        <f t="shared" si="9"/>
        <v>0</v>
      </c>
      <c r="Q59" s="16">
        <f t="shared" si="10"/>
        <v>0</v>
      </c>
      <c r="R59">
        <f t="shared" si="11"/>
        <v>0</v>
      </c>
    </row>
    <row r="60" spans="1:18">
      <c r="A60" s="2">
        <v>41088</v>
      </c>
      <c r="B60" s="7">
        <v>83</v>
      </c>
      <c r="C60" s="7">
        <f t="shared" si="4"/>
        <v>84.8</v>
      </c>
      <c r="D60" s="8">
        <f t="shared" si="0"/>
        <v>86</v>
      </c>
      <c r="E60" s="9">
        <v>62</v>
      </c>
      <c r="F60" s="9">
        <f t="shared" si="5"/>
        <v>60.8</v>
      </c>
      <c r="G60" s="10">
        <f t="shared" si="1"/>
        <v>62.666666666666664</v>
      </c>
      <c r="H60" s="11">
        <v>5.0000000000000001E-3</v>
      </c>
      <c r="I60" s="11">
        <f t="shared" si="3"/>
        <v>5.0000000000000001E-3</v>
      </c>
      <c r="J60" s="11">
        <f t="shared" si="2"/>
        <v>0.40500000000000003</v>
      </c>
      <c r="K60" s="17">
        <v>3</v>
      </c>
      <c r="L60" s="12">
        <f t="shared" si="6"/>
        <v>-42.300627897565789</v>
      </c>
      <c r="M60" s="13">
        <f t="shared" si="7"/>
        <v>0</v>
      </c>
      <c r="N60" s="16">
        <v>0</v>
      </c>
      <c r="O60">
        <f t="shared" si="8"/>
        <v>0</v>
      </c>
      <c r="P60" s="13">
        <f t="shared" si="9"/>
        <v>0</v>
      </c>
      <c r="Q60" s="16">
        <f t="shared" si="10"/>
        <v>0</v>
      </c>
      <c r="R60">
        <f t="shared" si="11"/>
        <v>0</v>
      </c>
    </row>
    <row r="61" spans="1:18">
      <c r="A61" s="2">
        <v>41089</v>
      </c>
      <c r="B61" s="7">
        <v>86</v>
      </c>
      <c r="C61" s="7">
        <f t="shared" si="4"/>
        <v>87.6</v>
      </c>
      <c r="D61" s="8">
        <f t="shared" si="0"/>
        <v>86</v>
      </c>
      <c r="E61" s="9">
        <v>59</v>
      </c>
      <c r="F61" s="9">
        <f t="shared" si="5"/>
        <v>61</v>
      </c>
      <c r="G61" s="10">
        <f t="shared" si="1"/>
        <v>63</v>
      </c>
      <c r="H61" s="11">
        <v>0</v>
      </c>
      <c r="I61" s="11">
        <f t="shared" si="3"/>
        <v>5.0000000000000001E-3</v>
      </c>
      <c r="J61" s="11">
        <f t="shared" si="2"/>
        <v>0.4</v>
      </c>
      <c r="K61" s="17">
        <v>2</v>
      </c>
      <c r="L61" s="12">
        <f t="shared" si="6"/>
        <v>-39.066144996700935</v>
      </c>
      <c r="M61" s="13">
        <f t="shared" si="7"/>
        <v>0</v>
      </c>
      <c r="N61" s="16">
        <v>0</v>
      </c>
      <c r="O61">
        <f t="shared" si="8"/>
        <v>0</v>
      </c>
      <c r="P61" s="13">
        <f t="shared" si="9"/>
        <v>0</v>
      </c>
      <c r="Q61" s="16">
        <f t="shared" si="10"/>
        <v>0</v>
      </c>
      <c r="R61">
        <f t="shared" si="11"/>
        <v>0</v>
      </c>
    </row>
    <row r="62" spans="1:18">
      <c r="A62" s="2">
        <v>41090</v>
      </c>
      <c r="B62" s="7">
        <v>87</v>
      </c>
      <c r="C62" s="7">
        <f t="shared" si="4"/>
        <v>87</v>
      </c>
      <c r="D62" s="8">
        <f t="shared" si="0"/>
        <v>85</v>
      </c>
      <c r="E62" s="9">
        <v>66</v>
      </c>
      <c r="F62" s="9">
        <f t="shared" si="5"/>
        <v>62</v>
      </c>
      <c r="G62" s="10">
        <f t="shared" si="1"/>
        <v>62.666666666666664</v>
      </c>
      <c r="H62" s="11">
        <v>0.4</v>
      </c>
      <c r="I62" s="11">
        <f t="shared" si="3"/>
        <v>0.40500000000000003</v>
      </c>
      <c r="J62" s="11">
        <f t="shared" si="2"/>
        <v>0.4</v>
      </c>
      <c r="K62" s="17">
        <v>5</v>
      </c>
      <c r="L62" s="12">
        <f t="shared" si="6"/>
        <v>-118.16332522192445</v>
      </c>
      <c r="M62" s="13">
        <f t="shared" si="7"/>
        <v>0</v>
      </c>
      <c r="N62" s="16">
        <v>0</v>
      </c>
      <c r="O62">
        <f t="shared" si="8"/>
        <v>0</v>
      </c>
      <c r="P62" s="13">
        <f t="shared" si="9"/>
        <v>0</v>
      </c>
      <c r="Q62" s="16">
        <f t="shared" si="10"/>
        <v>0</v>
      </c>
      <c r="R62">
        <f t="shared" si="11"/>
        <v>0</v>
      </c>
    </row>
    <row r="63" spans="1:18">
      <c r="A63" s="2">
        <v>41091</v>
      </c>
      <c r="B63" s="7">
        <v>85</v>
      </c>
      <c r="C63" s="7">
        <f t="shared" si="4"/>
        <v>86.2</v>
      </c>
      <c r="D63" s="8">
        <f t="shared" si="0"/>
        <v>86.333333333333329</v>
      </c>
      <c r="E63" s="9">
        <v>63</v>
      </c>
      <c r="F63" s="9">
        <f t="shared" si="5"/>
        <v>62.6</v>
      </c>
      <c r="G63" s="10">
        <f t="shared" si="1"/>
        <v>62</v>
      </c>
      <c r="H63" s="11">
        <v>0</v>
      </c>
      <c r="I63" s="11">
        <f t="shared" si="3"/>
        <v>0.4</v>
      </c>
      <c r="J63" s="11">
        <f t="shared" si="2"/>
        <v>5.0000000000000001E-3</v>
      </c>
      <c r="K63" s="17">
        <v>4</v>
      </c>
      <c r="L63" s="12">
        <f t="shared" si="6"/>
        <v>-62.306335685165152</v>
      </c>
      <c r="M63" s="13">
        <f t="shared" si="7"/>
        <v>0</v>
      </c>
      <c r="N63" s="16">
        <v>0</v>
      </c>
      <c r="O63">
        <f t="shared" si="8"/>
        <v>0</v>
      </c>
      <c r="P63" s="13">
        <f t="shared" si="9"/>
        <v>0</v>
      </c>
      <c r="Q63" s="16">
        <f t="shared" si="10"/>
        <v>0</v>
      </c>
      <c r="R63">
        <f t="shared" si="11"/>
        <v>0</v>
      </c>
    </row>
    <row r="64" spans="1:18">
      <c r="A64" s="2">
        <v>41092</v>
      </c>
      <c r="B64" s="7">
        <v>86</v>
      </c>
      <c r="C64" s="7">
        <f t="shared" si="4"/>
        <v>85.4</v>
      </c>
      <c r="D64" s="8">
        <f t="shared" si="0"/>
        <v>85.333333333333329</v>
      </c>
      <c r="E64" s="9">
        <v>60</v>
      </c>
      <c r="F64" s="9">
        <f t="shared" si="5"/>
        <v>62</v>
      </c>
      <c r="G64" s="10">
        <f t="shared" si="1"/>
        <v>60.333333333333336</v>
      </c>
      <c r="H64" s="11">
        <v>0</v>
      </c>
      <c r="I64" s="11">
        <f t="shared" si="3"/>
        <v>0.4</v>
      </c>
      <c r="J64" s="11">
        <f t="shared" si="2"/>
        <v>5.0000000000000001E-3</v>
      </c>
      <c r="K64" s="17">
        <v>1</v>
      </c>
      <c r="L64" s="12">
        <f t="shared" si="6"/>
        <v>-57.091461078428658</v>
      </c>
      <c r="M64" s="13">
        <f t="shared" si="7"/>
        <v>0</v>
      </c>
      <c r="N64" s="16">
        <v>0</v>
      </c>
      <c r="O64">
        <f t="shared" si="8"/>
        <v>0</v>
      </c>
      <c r="P64" s="13">
        <f t="shared" si="9"/>
        <v>0</v>
      </c>
      <c r="Q64" s="16">
        <f t="shared" si="10"/>
        <v>0</v>
      </c>
      <c r="R64">
        <f t="shared" si="11"/>
        <v>0</v>
      </c>
    </row>
    <row r="65" spans="1:18">
      <c r="A65" s="2">
        <v>41093</v>
      </c>
      <c r="B65" s="7">
        <v>84</v>
      </c>
      <c r="C65" s="7">
        <f t="shared" si="4"/>
        <v>85.6</v>
      </c>
      <c r="D65" s="8">
        <f t="shared" si="0"/>
        <v>85.333333333333329</v>
      </c>
      <c r="E65" s="9">
        <v>65</v>
      </c>
      <c r="F65" s="9">
        <f t="shared" si="5"/>
        <v>62.6</v>
      </c>
      <c r="G65" s="10">
        <f t="shared" si="1"/>
        <v>55.666666666666664</v>
      </c>
      <c r="H65" s="11">
        <v>5.0000000000000001E-3</v>
      </c>
      <c r="I65" s="11">
        <f t="shared" si="3"/>
        <v>5.0000000000000001E-3</v>
      </c>
      <c r="J65" s="11">
        <f t="shared" si="2"/>
        <v>5.0000000000000001E-3</v>
      </c>
      <c r="K65" s="17">
        <v>4</v>
      </c>
      <c r="L65" s="12">
        <f t="shared" si="6"/>
        <v>3.8828623593844069</v>
      </c>
      <c r="M65" s="13">
        <f t="shared" si="7"/>
        <v>1</v>
      </c>
      <c r="N65" s="16">
        <v>1</v>
      </c>
      <c r="O65">
        <f t="shared" si="8"/>
        <v>0</v>
      </c>
      <c r="P65" s="13">
        <f t="shared" si="9"/>
        <v>1</v>
      </c>
      <c r="Q65" s="16">
        <f t="shared" si="10"/>
        <v>1</v>
      </c>
      <c r="R65">
        <f t="shared" si="11"/>
        <v>0</v>
      </c>
    </row>
    <row r="66" spans="1:18">
      <c r="A66" s="2">
        <v>41094</v>
      </c>
      <c r="B66" s="7">
        <v>89</v>
      </c>
      <c r="C66" s="7">
        <f t="shared" si="4"/>
        <v>86.2</v>
      </c>
      <c r="D66" s="8">
        <f t="shared" si="0"/>
        <v>84.333333333333329</v>
      </c>
      <c r="E66" s="9">
        <v>61</v>
      </c>
      <c r="F66" s="9">
        <f t="shared" si="5"/>
        <v>63</v>
      </c>
      <c r="G66" s="10">
        <f t="shared" si="1"/>
        <v>54</v>
      </c>
      <c r="H66" s="11">
        <v>0</v>
      </c>
      <c r="I66" s="11">
        <f t="shared" si="3"/>
        <v>5.0000000000000001E-3</v>
      </c>
      <c r="J66" s="11">
        <f t="shared" si="2"/>
        <v>0</v>
      </c>
      <c r="K66" s="17">
        <v>1</v>
      </c>
      <c r="L66" s="12">
        <f t="shared" si="6"/>
        <v>12.170517079997616</v>
      </c>
      <c r="M66" s="13">
        <f t="shared" si="7"/>
        <v>1</v>
      </c>
      <c r="N66" s="16">
        <v>1</v>
      </c>
      <c r="O66">
        <f t="shared" si="8"/>
        <v>0</v>
      </c>
      <c r="P66" s="13">
        <f t="shared" si="9"/>
        <v>0</v>
      </c>
      <c r="Q66" s="16">
        <f t="shared" si="10"/>
        <v>0</v>
      </c>
      <c r="R66">
        <f t="shared" si="11"/>
        <v>0</v>
      </c>
    </row>
    <row r="67" spans="1:18">
      <c r="A67" s="2">
        <v>41095</v>
      </c>
      <c r="B67" s="7">
        <v>83</v>
      </c>
      <c r="C67" s="7">
        <f t="shared" si="4"/>
        <v>85.4</v>
      </c>
      <c r="D67" s="8">
        <f t="shared" ref="D67:D116" si="12">AVERAGE(B68:B70)</f>
        <v>86.666666666666671</v>
      </c>
      <c r="E67" s="9">
        <v>55</v>
      </c>
      <c r="F67" s="9">
        <f t="shared" si="5"/>
        <v>60.8</v>
      </c>
      <c r="G67" s="10">
        <f t="shared" ref="G67:G116" si="13">AVERAGE(E68:E70)</f>
        <v>55</v>
      </c>
      <c r="H67" s="11">
        <v>0</v>
      </c>
      <c r="I67" s="11">
        <f t="shared" si="3"/>
        <v>5.0000000000000001E-3</v>
      </c>
      <c r="J67" s="11">
        <f t="shared" ref="J67:J117" si="14">SUM(H67:H69)</f>
        <v>0</v>
      </c>
      <c r="K67" s="17">
        <v>0</v>
      </c>
      <c r="L67" s="12">
        <f t="shared" si="6"/>
        <v>11.727128450786592</v>
      </c>
      <c r="M67" s="13">
        <f t="shared" si="7"/>
        <v>1</v>
      </c>
      <c r="N67" s="16">
        <v>1</v>
      </c>
      <c r="O67">
        <f t="shared" si="8"/>
        <v>0</v>
      </c>
      <c r="P67" s="13">
        <f t="shared" si="9"/>
        <v>0</v>
      </c>
      <c r="Q67" s="16">
        <f t="shared" si="10"/>
        <v>0</v>
      </c>
      <c r="R67">
        <f t="shared" si="11"/>
        <v>0</v>
      </c>
    </row>
    <row r="68" spans="1:18">
      <c r="A68" s="2">
        <v>41096</v>
      </c>
      <c r="B68" s="7">
        <v>84</v>
      </c>
      <c r="C68" s="7">
        <f t="shared" si="4"/>
        <v>85.2</v>
      </c>
      <c r="D68" s="8">
        <f t="shared" si="12"/>
        <v>88.666666666666671</v>
      </c>
      <c r="E68" s="9">
        <v>51</v>
      </c>
      <c r="F68" s="9">
        <f t="shared" si="5"/>
        <v>58.4</v>
      </c>
      <c r="G68" s="10">
        <f t="shared" si="13"/>
        <v>59.333333333333336</v>
      </c>
      <c r="H68" s="11">
        <v>0</v>
      </c>
      <c r="I68" s="11">
        <f t="shared" ref="I68:I119" si="15">SUM(H66:H68)</f>
        <v>0</v>
      </c>
      <c r="J68" s="11">
        <f t="shared" si="14"/>
        <v>0</v>
      </c>
      <c r="K68" s="17">
        <v>1</v>
      </c>
      <c r="L68" s="12">
        <f t="shared" si="6"/>
        <v>12.954314863116256</v>
      </c>
      <c r="M68" s="13">
        <f t="shared" si="7"/>
        <v>1</v>
      </c>
      <c r="N68" s="16">
        <v>1</v>
      </c>
      <c r="O68">
        <f t="shared" si="8"/>
        <v>0</v>
      </c>
      <c r="P68" s="13">
        <f t="shared" si="9"/>
        <v>0</v>
      </c>
      <c r="Q68" s="16">
        <f t="shared" si="10"/>
        <v>0</v>
      </c>
      <c r="R68">
        <f t="shared" si="11"/>
        <v>0</v>
      </c>
    </row>
    <row r="69" spans="1:18">
      <c r="A69" s="2">
        <v>41097</v>
      </c>
      <c r="B69" s="7">
        <v>86</v>
      </c>
      <c r="C69" s="7">
        <f t="shared" si="4"/>
        <v>85.2</v>
      </c>
      <c r="D69" s="8">
        <f t="shared" si="12"/>
        <v>89.666666666666671</v>
      </c>
      <c r="E69" s="9">
        <v>56</v>
      </c>
      <c r="F69" s="9">
        <f t="shared" si="5"/>
        <v>57.6</v>
      </c>
      <c r="G69" s="10">
        <f t="shared" si="13"/>
        <v>64</v>
      </c>
      <c r="H69" s="11">
        <v>0</v>
      </c>
      <c r="I69" s="11">
        <f t="shared" si="15"/>
        <v>0</v>
      </c>
      <c r="J69" s="11">
        <f t="shared" si="14"/>
        <v>0</v>
      </c>
      <c r="K69" s="17">
        <v>3</v>
      </c>
      <c r="L69" s="12">
        <f t="shared" si="6"/>
        <v>10.351429928762943</v>
      </c>
      <c r="M69" s="13">
        <f t="shared" si="7"/>
        <v>1</v>
      </c>
      <c r="N69" s="16">
        <v>1</v>
      </c>
      <c r="O69">
        <f t="shared" si="8"/>
        <v>0</v>
      </c>
      <c r="P69" s="13">
        <f t="shared" si="9"/>
        <v>0</v>
      </c>
      <c r="Q69" s="16">
        <f t="shared" si="10"/>
        <v>0</v>
      </c>
      <c r="R69">
        <f t="shared" si="11"/>
        <v>0</v>
      </c>
    </row>
    <row r="70" spans="1:18">
      <c r="A70" s="2">
        <v>41098</v>
      </c>
      <c r="B70" s="7">
        <v>90</v>
      </c>
      <c r="C70" s="7">
        <f t="shared" ref="C70:C119" si="16">AVERAGE(B66:B70)</f>
        <v>86.4</v>
      </c>
      <c r="D70" s="8">
        <f t="shared" si="12"/>
        <v>90</v>
      </c>
      <c r="E70" s="9">
        <v>58</v>
      </c>
      <c r="F70" s="9">
        <f t="shared" ref="F70:F119" si="17">AVERAGE(E66:E70)</f>
        <v>56.2</v>
      </c>
      <c r="G70" s="10">
        <f t="shared" si="13"/>
        <v>66</v>
      </c>
      <c r="H70" s="11">
        <v>0</v>
      </c>
      <c r="I70" s="11">
        <f t="shared" si="15"/>
        <v>0</v>
      </c>
      <c r="J70" s="11">
        <f t="shared" si="14"/>
        <v>0</v>
      </c>
      <c r="K70" s="17">
        <v>1</v>
      </c>
      <c r="L70" s="12">
        <f t="shared" si="6"/>
        <v>13.417088852758445</v>
      </c>
      <c r="M70" s="13">
        <f t="shared" si="7"/>
        <v>1</v>
      </c>
      <c r="N70" s="16">
        <v>1</v>
      </c>
      <c r="O70">
        <f t="shared" si="8"/>
        <v>0</v>
      </c>
      <c r="P70" s="13">
        <f t="shared" si="9"/>
        <v>0</v>
      </c>
      <c r="Q70" s="16">
        <f t="shared" si="10"/>
        <v>0</v>
      </c>
      <c r="R70">
        <f t="shared" si="11"/>
        <v>0</v>
      </c>
    </row>
    <row r="71" spans="1:18">
      <c r="A71" s="2">
        <v>41099</v>
      </c>
      <c r="B71" s="7">
        <v>90</v>
      </c>
      <c r="C71" s="7">
        <f t="shared" si="16"/>
        <v>86.6</v>
      </c>
      <c r="D71" s="8">
        <f t="shared" si="12"/>
        <v>90.666666666666671</v>
      </c>
      <c r="E71" s="9">
        <v>64</v>
      </c>
      <c r="F71" s="9">
        <f t="shared" si="17"/>
        <v>56.8</v>
      </c>
      <c r="G71" s="10">
        <f t="shared" si="13"/>
        <v>68</v>
      </c>
      <c r="H71" s="11">
        <v>0</v>
      </c>
      <c r="I71" s="11">
        <f t="shared" si="15"/>
        <v>0</v>
      </c>
      <c r="J71" s="11">
        <f t="shared" si="14"/>
        <v>5.0000000000000001E-3</v>
      </c>
      <c r="K71" s="17">
        <v>1</v>
      </c>
      <c r="L71" s="12">
        <f t="shared" ref="L71:L119" si="18">- 26.5058066692685
 + 0.555929993022546 * B71
 -  0.616156546956848 * C71
 + 0.0971892366162358 * D71
 -  0.348645648692012 * E71
 + 0.694995688631509 * F71
 + 0.255975944230034 * G71
 -10.7933777240653 * H71
 -174.291297499094 * I71
 -122.814216316454 * J71
 -1.3536318845281 * K71</f>
        <v>11.581654695682532</v>
      </c>
      <c r="M71" s="13">
        <f t="shared" ref="M71:M116" si="19">IF(L71 &gt; $U$7, 1, 0)</f>
        <v>1</v>
      </c>
      <c r="N71" s="16">
        <v>1</v>
      </c>
      <c r="O71">
        <f t="shared" ref="O71:O116" si="20">IF(M71=N71, 0, 1)</f>
        <v>0</v>
      </c>
      <c r="P71" s="13">
        <f t="shared" ref="P71:P116" si="21">IF(M71=1, IF(M70=0, 1, 0),0)</f>
        <v>0</v>
      </c>
      <c r="Q71" s="16">
        <f t="shared" ref="Q71:Q116" si="22">IF(N71=1, IF(N70=0, 1, 0), 0)</f>
        <v>0</v>
      </c>
      <c r="R71">
        <f t="shared" ref="R71:R116" si="23">IF(P71=Q71, 0, 1)</f>
        <v>0</v>
      </c>
    </row>
    <row r="72" spans="1:18">
      <c r="A72" s="2">
        <v>41100</v>
      </c>
      <c r="B72" s="7">
        <v>89</v>
      </c>
      <c r="C72" s="7">
        <f t="shared" si="16"/>
        <v>87.8</v>
      </c>
      <c r="D72" s="8">
        <f t="shared" si="12"/>
        <v>93</v>
      </c>
      <c r="E72" s="9">
        <v>70</v>
      </c>
      <c r="F72" s="9">
        <f t="shared" si="17"/>
        <v>59.8</v>
      </c>
      <c r="G72" s="10">
        <f t="shared" si="13"/>
        <v>66.666666666666671</v>
      </c>
      <c r="H72" s="11">
        <v>0</v>
      </c>
      <c r="I72" s="11">
        <f t="shared" si="15"/>
        <v>0</v>
      </c>
      <c r="J72" s="11">
        <f t="shared" si="14"/>
        <v>5.0000000000000001E-3</v>
      </c>
      <c r="K72" s="17">
        <v>3</v>
      </c>
      <c r="L72" s="12">
        <f t="shared" si="18"/>
        <v>7.4576598774625289</v>
      </c>
      <c r="M72" s="13">
        <f t="shared" si="19"/>
        <v>1</v>
      </c>
      <c r="N72" s="16">
        <v>1</v>
      </c>
      <c r="O72">
        <f t="shared" si="20"/>
        <v>0</v>
      </c>
      <c r="P72" s="13">
        <f t="shared" si="21"/>
        <v>0</v>
      </c>
      <c r="Q72" s="16">
        <f t="shared" si="22"/>
        <v>0</v>
      </c>
      <c r="R72">
        <f t="shared" si="23"/>
        <v>0</v>
      </c>
    </row>
    <row r="73" spans="1:18">
      <c r="A73" s="2">
        <v>41101</v>
      </c>
      <c r="B73" s="7">
        <v>91</v>
      </c>
      <c r="C73" s="7">
        <f t="shared" si="16"/>
        <v>89.2</v>
      </c>
      <c r="D73" s="8">
        <f t="shared" si="12"/>
        <v>93.333333333333329</v>
      </c>
      <c r="E73" s="9">
        <v>64</v>
      </c>
      <c r="F73" s="9">
        <f t="shared" si="17"/>
        <v>62.4</v>
      </c>
      <c r="G73" s="10">
        <f t="shared" si="13"/>
        <v>69</v>
      </c>
      <c r="H73" s="11">
        <v>5.0000000000000001E-3</v>
      </c>
      <c r="I73" s="11">
        <f t="shared" si="15"/>
        <v>5.0000000000000001E-3</v>
      </c>
      <c r="J73" s="11">
        <f t="shared" si="14"/>
        <v>5.0000000000000001E-3</v>
      </c>
      <c r="K73" s="17">
        <v>0</v>
      </c>
      <c r="L73" s="12">
        <f t="shared" si="18"/>
        <v>15.370909273239361</v>
      </c>
      <c r="M73" s="13">
        <f t="shared" si="19"/>
        <v>1</v>
      </c>
      <c r="N73" s="16">
        <v>1</v>
      </c>
      <c r="O73">
        <f t="shared" si="20"/>
        <v>0</v>
      </c>
      <c r="P73" s="13">
        <f t="shared" si="21"/>
        <v>0</v>
      </c>
      <c r="Q73" s="16">
        <f t="shared" si="22"/>
        <v>0</v>
      </c>
      <c r="R73">
        <f t="shared" si="23"/>
        <v>0</v>
      </c>
    </row>
    <row r="74" spans="1:18">
      <c r="A74" s="2">
        <v>41102</v>
      </c>
      <c r="B74" s="7">
        <v>92</v>
      </c>
      <c r="C74" s="7">
        <f t="shared" si="16"/>
        <v>90.4</v>
      </c>
      <c r="D74" s="8">
        <f t="shared" si="12"/>
        <v>91</v>
      </c>
      <c r="E74" s="9">
        <v>70</v>
      </c>
      <c r="F74" s="9">
        <f t="shared" si="17"/>
        <v>65.2</v>
      </c>
      <c r="G74" s="10">
        <f t="shared" si="13"/>
        <v>67</v>
      </c>
      <c r="H74" s="11">
        <v>0</v>
      </c>
      <c r="I74" s="11">
        <f t="shared" si="15"/>
        <v>5.0000000000000001E-3</v>
      </c>
      <c r="J74" s="11">
        <f t="shared" si="14"/>
        <v>0.01</v>
      </c>
      <c r="K74" s="17">
        <v>2</v>
      </c>
      <c r="L74" s="12">
        <f t="shared" si="18"/>
        <v>11.035470710013739</v>
      </c>
      <c r="M74" s="13">
        <f t="shared" si="19"/>
        <v>1</v>
      </c>
      <c r="N74" s="16">
        <v>1</v>
      </c>
      <c r="O74">
        <f t="shared" si="20"/>
        <v>0</v>
      </c>
      <c r="P74" s="13">
        <f t="shared" si="21"/>
        <v>0</v>
      </c>
      <c r="Q74" s="16">
        <f t="shared" si="22"/>
        <v>0</v>
      </c>
      <c r="R74">
        <f t="shared" si="23"/>
        <v>0</v>
      </c>
    </row>
    <row r="75" spans="1:18">
      <c r="A75" s="2">
        <v>41103</v>
      </c>
      <c r="B75" s="7">
        <v>96</v>
      </c>
      <c r="C75" s="7">
        <f t="shared" si="16"/>
        <v>91.6</v>
      </c>
      <c r="D75" s="8">
        <f t="shared" si="12"/>
        <v>83.666666666666671</v>
      </c>
      <c r="E75" s="9">
        <v>66</v>
      </c>
      <c r="F75" s="9">
        <f t="shared" si="17"/>
        <v>66.8</v>
      </c>
      <c r="G75" s="10">
        <f t="shared" si="13"/>
        <v>62.666666666666664</v>
      </c>
      <c r="H75" s="11">
        <v>0</v>
      </c>
      <c r="I75" s="11">
        <f t="shared" si="15"/>
        <v>5.0000000000000001E-3</v>
      </c>
      <c r="J75" s="11">
        <f t="shared" si="14"/>
        <v>0.01</v>
      </c>
      <c r="K75" s="17">
        <v>0</v>
      </c>
      <c r="L75" s="12">
        <f t="shared" si="18"/>
        <v>15.911692131207831</v>
      </c>
      <c r="M75" s="13">
        <f t="shared" si="19"/>
        <v>1</v>
      </c>
      <c r="N75" s="16">
        <v>1</v>
      </c>
      <c r="O75">
        <f t="shared" si="20"/>
        <v>0</v>
      </c>
      <c r="P75" s="13">
        <f t="shared" si="21"/>
        <v>0</v>
      </c>
      <c r="Q75" s="16">
        <f t="shared" si="22"/>
        <v>0</v>
      </c>
      <c r="R75">
        <f t="shared" si="23"/>
        <v>0</v>
      </c>
    </row>
    <row r="76" spans="1:18">
      <c r="A76" s="2">
        <v>41104</v>
      </c>
      <c r="B76" s="7">
        <v>92</v>
      </c>
      <c r="C76" s="7">
        <f t="shared" si="16"/>
        <v>92</v>
      </c>
      <c r="D76" s="8">
        <f t="shared" si="12"/>
        <v>80</v>
      </c>
      <c r="E76" s="9">
        <v>71</v>
      </c>
      <c r="F76" s="9">
        <f t="shared" si="17"/>
        <v>68.2</v>
      </c>
      <c r="G76" s="10">
        <f t="shared" si="13"/>
        <v>55</v>
      </c>
      <c r="H76" s="11">
        <v>0.01</v>
      </c>
      <c r="I76" s="11">
        <f t="shared" si="15"/>
        <v>0.01</v>
      </c>
      <c r="J76" s="11">
        <f t="shared" si="14"/>
        <v>0.01</v>
      </c>
      <c r="K76" s="17">
        <v>5</v>
      </c>
      <c r="L76" s="12">
        <f t="shared" si="18"/>
        <v>2.6048828002258837</v>
      </c>
      <c r="M76" s="13">
        <f t="shared" si="19"/>
        <v>1</v>
      </c>
      <c r="N76" s="16">
        <v>1</v>
      </c>
      <c r="O76">
        <f t="shared" si="20"/>
        <v>0</v>
      </c>
      <c r="P76" s="13">
        <f t="shared" si="21"/>
        <v>0</v>
      </c>
      <c r="Q76" s="16">
        <f t="shared" si="22"/>
        <v>0</v>
      </c>
      <c r="R76">
        <f t="shared" si="23"/>
        <v>0</v>
      </c>
    </row>
    <row r="77" spans="1:18">
      <c r="A77" s="2">
        <v>41105</v>
      </c>
      <c r="B77" s="7">
        <v>85</v>
      </c>
      <c r="C77" s="7">
        <f t="shared" si="16"/>
        <v>91.2</v>
      </c>
      <c r="D77" s="8">
        <f t="shared" si="12"/>
        <v>81</v>
      </c>
      <c r="E77" s="9">
        <v>64</v>
      </c>
      <c r="F77" s="9">
        <f t="shared" si="17"/>
        <v>67</v>
      </c>
      <c r="G77" s="10">
        <f t="shared" si="13"/>
        <v>52.333333333333336</v>
      </c>
      <c r="H77" s="11">
        <v>0</v>
      </c>
      <c r="I77" s="11">
        <f t="shared" si="15"/>
        <v>0.01</v>
      </c>
      <c r="J77" s="11">
        <f t="shared" si="14"/>
        <v>0</v>
      </c>
      <c r="K77" s="17">
        <v>4</v>
      </c>
      <c r="L77" s="12">
        <f t="shared" si="18"/>
        <v>2.9171173447225778</v>
      </c>
      <c r="M77" s="13">
        <f t="shared" si="19"/>
        <v>1</v>
      </c>
      <c r="N77" s="16">
        <v>1</v>
      </c>
      <c r="O77">
        <f t="shared" si="20"/>
        <v>0</v>
      </c>
      <c r="P77" s="13">
        <f t="shared" si="21"/>
        <v>0</v>
      </c>
      <c r="Q77" s="16">
        <f t="shared" si="22"/>
        <v>0</v>
      </c>
      <c r="R77">
        <f t="shared" si="23"/>
        <v>0</v>
      </c>
    </row>
    <row r="78" spans="1:18">
      <c r="A78" s="2">
        <v>41106</v>
      </c>
      <c r="B78" s="7">
        <v>74</v>
      </c>
      <c r="C78" s="7">
        <f t="shared" si="16"/>
        <v>87.8</v>
      </c>
      <c r="D78" s="8">
        <f t="shared" si="12"/>
        <v>84.666666666666671</v>
      </c>
      <c r="E78" s="9">
        <v>53</v>
      </c>
      <c r="F78" s="9">
        <f t="shared" si="17"/>
        <v>64.8</v>
      </c>
      <c r="G78" s="10">
        <f t="shared" si="13"/>
        <v>56</v>
      </c>
      <c r="H78" s="11">
        <v>0</v>
      </c>
      <c r="I78" s="11">
        <f t="shared" si="15"/>
        <v>0.01</v>
      </c>
      <c r="J78" s="11">
        <f t="shared" si="14"/>
        <v>0</v>
      </c>
      <c r="K78" s="17">
        <v>3</v>
      </c>
      <c r="L78" s="12">
        <f t="shared" si="18"/>
        <v>3.8515021827150875</v>
      </c>
      <c r="M78" s="13">
        <f t="shared" si="19"/>
        <v>1</v>
      </c>
      <c r="N78" s="16">
        <v>1</v>
      </c>
      <c r="O78">
        <f t="shared" si="20"/>
        <v>0</v>
      </c>
      <c r="P78" s="13">
        <f t="shared" si="21"/>
        <v>0</v>
      </c>
      <c r="Q78" s="16">
        <f t="shared" si="22"/>
        <v>0</v>
      </c>
      <c r="R78">
        <f t="shared" si="23"/>
        <v>0</v>
      </c>
    </row>
    <row r="79" spans="1:18">
      <c r="A79" s="2">
        <v>41107</v>
      </c>
      <c r="B79" s="7">
        <v>81</v>
      </c>
      <c r="C79" s="7">
        <f t="shared" si="16"/>
        <v>85.6</v>
      </c>
      <c r="D79" s="8">
        <f t="shared" si="12"/>
        <v>88</v>
      </c>
      <c r="E79" s="9">
        <v>48</v>
      </c>
      <c r="F79" s="9">
        <f t="shared" si="17"/>
        <v>60.4</v>
      </c>
      <c r="G79" s="10">
        <f t="shared" si="13"/>
        <v>61.666666666666664</v>
      </c>
      <c r="H79" s="11">
        <v>0</v>
      </c>
      <c r="I79" s="11">
        <f t="shared" si="15"/>
        <v>0</v>
      </c>
      <c r="J79" s="11">
        <f t="shared" si="14"/>
        <v>0.08</v>
      </c>
      <c r="K79" s="17">
        <v>0</v>
      </c>
      <c r="L79" s="12">
        <f t="shared" si="18"/>
        <v>5.5369695466092956</v>
      </c>
      <c r="M79" s="13">
        <f t="shared" si="19"/>
        <v>1</v>
      </c>
      <c r="N79" s="16">
        <v>0</v>
      </c>
      <c r="O79">
        <f t="shared" si="20"/>
        <v>1</v>
      </c>
      <c r="P79" s="13">
        <f t="shared" si="21"/>
        <v>0</v>
      </c>
      <c r="Q79" s="16">
        <f t="shared" si="22"/>
        <v>0</v>
      </c>
      <c r="R79">
        <f t="shared" si="23"/>
        <v>0</v>
      </c>
    </row>
    <row r="80" spans="1:18">
      <c r="A80" s="2">
        <v>41108</v>
      </c>
      <c r="B80" s="7">
        <v>88</v>
      </c>
      <c r="C80" s="7">
        <f t="shared" si="16"/>
        <v>84</v>
      </c>
      <c r="D80" s="8">
        <f t="shared" si="12"/>
        <v>86.666666666666671</v>
      </c>
      <c r="E80" s="9">
        <v>56</v>
      </c>
      <c r="F80" s="9">
        <f t="shared" si="17"/>
        <v>58.4</v>
      </c>
      <c r="G80" s="10">
        <f t="shared" si="13"/>
        <v>62.666666666666664</v>
      </c>
      <c r="H80" s="11">
        <v>0</v>
      </c>
      <c r="I80" s="11">
        <f t="shared" si="15"/>
        <v>0</v>
      </c>
      <c r="J80" s="11">
        <f t="shared" si="14"/>
        <v>0.25</v>
      </c>
      <c r="K80" s="17">
        <v>1</v>
      </c>
      <c r="L80" s="12">
        <f t="shared" si="18"/>
        <v>-15.870484956817931</v>
      </c>
      <c r="M80" s="13">
        <f t="shared" si="19"/>
        <v>0</v>
      </c>
      <c r="N80" s="16">
        <v>0</v>
      </c>
      <c r="O80">
        <f t="shared" si="20"/>
        <v>0</v>
      </c>
      <c r="P80" s="13">
        <f t="shared" si="21"/>
        <v>0</v>
      </c>
      <c r="Q80" s="16">
        <f t="shared" si="22"/>
        <v>0</v>
      </c>
      <c r="R80">
        <f t="shared" si="23"/>
        <v>0</v>
      </c>
    </row>
    <row r="81" spans="1:18">
      <c r="A81" s="2">
        <v>41109</v>
      </c>
      <c r="B81" s="7">
        <v>85</v>
      </c>
      <c r="C81" s="7">
        <f t="shared" si="16"/>
        <v>82.6</v>
      </c>
      <c r="D81" s="8">
        <f t="shared" si="12"/>
        <v>86.666666666666671</v>
      </c>
      <c r="E81" s="9">
        <v>64</v>
      </c>
      <c r="F81" s="9">
        <f t="shared" si="17"/>
        <v>57</v>
      </c>
      <c r="G81" s="10">
        <f t="shared" si="13"/>
        <v>62.333333333333336</v>
      </c>
      <c r="H81" s="11">
        <v>0.08</v>
      </c>
      <c r="I81" s="11">
        <f t="shared" si="15"/>
        <v>0.08</v>
      </c>
      <c r="J81" s="11">
        <f t="shared" si="14"/>
        <v>0.25</v>
      </c>
      <c r="K81" s="17">
        <v>1</v>
      </c>
      <c r="L81" s="12">
        <f t="shared" si="18"/>
        <v>-35.329914256362272</v>
      </c>
      <c r="M81" s="13">
        <f t="shared" si="19"/>
        <v>0</v>
      </c>
      <c r="N81" s="16">
        <v>0</v>
      </c>
      <c r="O81">
        <f t="shared" si="20"/>
        <v>0</v>
      </c>
      <c r="P81" s="13">
        <f t="shared" si="21"/>
        <v>0</v>
      </c>
      <c r="Q81" s="16">
        <f t="shared" si="22"/>
        <v>0</v>
      </c>
      <c r="R81">
        <f t="shared" si="23"/>
        <v>0</v>
      </c>
    </row>
    <row r="82" spans="1:18">
      <c r="A82" s="2">
        <v>41110</v>
      </c>
      <c r="B82" s="7">
        <v>91</v>
      </c>
      <c r="C82" s="7">
        <f t="shared" si="16"/>
        <v>83.8</v>
      </c>
      <c r="D82" s="8">
        <f t="shared" si="12"/>
        <v>81.333333333333329</v>
      </c>
      <c r="E82" s="9">
        <v>65</v>
      </c>
      <c r="F82" s="9">
        <f t="shared" si="17"/>
        <v>57.2</v>
      </c>
      <c r="G82" s="10">
        <f t="shared" si="13"/>
        <v>62.333333333333336</v>
      </c>
      <c r="H82" s="11">
        <v>0.17</v>
      </c>
      <c r="I82" s="11">
        <f t="shared" si="15"/>
        <v>0.25</v>
      </c>
      <c r="J82" s="11">
        <f t="shared" si="14"/>
        <v>0.17500000000000002</v>
      </c>
      <c r="K82" s="17">
        <v>4</v>
      </c>
      <c r="L82" s="12">
        <f t="shared" si="18"/>
        <v>-58.912465260689629</v>
      </c>
      <c r="M82" s="13">
        <f t="shared" si="19"/>
        <v>0</v>
      </c>
      <c r="N82" s="16">
        <v>0</v>
      </c>
      <c r="O82">
        <f t="shared" si="20"/>
        <v>0</v>
      </c>
      <c r="P82" s="13">
        <f t="shared" si="21"/>
        <v>0</v>
      </c>
      <c r="Q82" s="16">
        <f t="shared" si="22"/>
        <v>0</v>
      </c>
      <c r="R82">
        <f t="shared" si="23"/>
        <v>0</v>
      </c>
    </row>
    <row r="83" spans="1:18">
      <c r="A83" s="2">
        <v>41111</v>
      </c>
      <c r="B83" s="7">
        <v>84</v>
      </c>
      <c r="C83" s="7">
        <f t="shared" si="16"/>
        <v>85.8</v>
      </c>
      <c r="D83" s="8">
        <f t="shared" si="12"/>
        <v>80.666666666666671</v>
      </c>
      <c r="E83" s="9">
        <v>59</v>
      </c>
      <c r="F83" s="9">
        <f t="shared" si="17"/>
        <v>58.4</v>
      </c>
      <c r="G83" s="10">
        <f t="shared" si="13"/>
        <v>62.666666666666664</v>
      </c>
      <c r="H83" s="11">
        <v>0</v>
      </c>
      <c r="I83" s="11">
        <f t="shared" si="15"/>
        <v>0.25</v>
      </c>
      <c r="J83" s="11">
        <f t="shared" si="14"/>
        <v>4.4999999999999998E-2</v>
      </c>
      <c r="K83" s="17">
        <v>1</v>
      </c>
      <c r="L83" s="12">
        <f t="shared" si="18"/>
        <v>-39.228269109104318</v>
      </c>
      <c r="M83" s="13">
        <f t="shared" si="19"/>
        <v>0</v>
      </c>
      <c r="N83" s="16">
        <v>0</v>
      </c>
      <c r="O83">
        <f t="shared" si="20"/>
        <v>0</v>
      </c>
      <c r="P83" s="13">
        <f t="shared" si="21"/>
        <v>0</v>
      </c>
      <c r="Q83" s="16">
        <f t="shared" si="22"/>
        <v>0</v>
      </c>
      <c r="R83">
        <f t="shared" si="23"/>
        <v>0</v>
      </c>
    </row>
    <row r="84" spans="1:18">
      <c r="A84" s="2">
        <v>41112</v>
      </c>
      <c r="B84" s="7">
        <v>85</v>
      </c>
      <c r="C84" s="7">
        <f t="shared" si="16"/>
        <v>86.6</v>
      </c>
      <c r="D84" s="8">
        <f t="shared" si="12"/>
        <v>77</v>
      </c>
      <c r="E84" s="9">
        <v>63</v>
      </c>
      <c r="F84" s="9">
        <f t="shared" si="17"/>
        <v>61.4</v>
      </c>
      <c r="G84" s="10">
        <f t="shared" si="13"/>
        <v>61.333333333333336</v>
      </c>
      <c r="H84" s="11">
        <v>5.0000000000000001E-3</v>
      </c>
      <c r="I84" s="11">
        <f t="shared" si="15"/>
        <v>0.17500000000000002</v>
      </c>
      <c r="J84" s="11">
        <f t="shared" si="14"/>
        <v>0.48499999999999999</v>
      </c>
      <c r="K84" s="17">
        <v>6</v>
      </c>
      <c r="L84" s="12">
        <f t="shared" si="18"/>
        <v>-86.961055853822216</v>
      </c>
      <c r="M84" s="13">
        <f t="shared" si="19"/>
        <v>0</v>
      </c>
      <c r="N84" s="16">
        <v>0</v>
      </c>
      <c r="O84">
        <f t="shared" si="20"/>
        <v>0</v>
      </c>
      <c r="P84" s="13">
        <f t="shared" si="21"/>
        <v>0</v>
      </c>
      <c r="Q84" s="16">
        <f t="shared" si="22"/>
        <v>0</v>
      </c>
      <c r="R84">
        <f t="shared" si="23"/>
        <v>0</v>
      </c>
    </row>
    <row r="85" spans="1:18">
      <c r="A85" s="2">
        <v>41113</v>
      </c>
      <c r="B85" s="7">
        <v>75</v>
      </c>
      <c r="C85" s="7">
        <f t="shared" si="16"/>
        <v>84</v>
      </c>
      <c r="D85" s="8">
        <f t="shared" si="12"/>
        <v>80</v>
      </c>
      <c r="E85" s="9">
        <v>65</v>
      </c>
      <c r="F85" s="9">
        <f t="shared" si="17"/>
        <v>63.2</v>
      </c>
      <c r="G85" s="10">
        <f t="shared" si="13"/>
        <v>57.666666666666664</v>
      </c>
      <c r="H85" s="11">
        <v>0.04</v>
      </c>
      <c r="I85" s="11">
        <f t="shared" si="15"/>
        <v>4.4999999999999998E-2</v>
      </c>
      <c r="J85" s="11">
        <f t="shared" si="14"/>
        <v>0.49</v>
      </c>
      <c r="K85" s="17">
        <v>9</v>
      </c>
      <c r="L85" s="12">
        <f t="shared" si="18"/>
        <v>-73.406524852761905</v>
      </c>
      <c r="M85" s="13">
        <f t="shared" si="19"/>
        <v>0</v>
      </c>
      <c r="N85" s="16">
        <v>0</v>
      </c>
      <c r="O85">
        <f t="shared" si="20"/>
        <v>0</v>
      </c>
      <c r="P85" s="13">
        <f t="shared" si="21"/>
        <v>0</v>
      </c>
      <c r="Q85" s="16">
        <f t="shared" si="22"/>
        <v>0</v>
      </c>
      <c r="R85">
        <f t="shared" si="23"/>
        <v>0</v>
      </c>
    </row>
    <row r="86" spans="1:18">
      <c r="A86" s="2">
        <v>41114</v>
      </c>
      <c r="B86" s="7">
        <v>82</v>
      </c>
      <c r="C86" s="7">
        <f t="shared" si="16"/>
        <v>83.4</v>
      </c>
      <c r="D86" s="8">
        <f t="shared" si="12"/>
        <v>79.333333333333329</v>
      </c>
      <c r="E86" s="9">
        <v>60</v>
      </c>
      <c r="F86" s="9">
        <f t="shared" si="17"/>
        <v>62.4</v>
      </c>
      <c r="G86" s="10">
        <f t="shared" si="13"/>
        <v>57</v>
      </c>
      <c r="H86" s="11">
        <v>0.44</v>
      </c>
      <c r="I86" s="11">
        <f t="shared" si="15"/>
        <v>0.48499999999999999</v>
      </c>
      <c r="J86" s="11">
        <f t="shared" si="14"/>
        <v>0.46</v>
      </c>
      <c r="K86" s="17">
        <v>7</v>
      </c>
      <c r="L86" s="12">
        <f t="shared" si="18"/>
        <v>-142.80736446545029</v>
      </c>
      <c r="M86" s="13">
        <f t="shared" si="19"/>
        <v>0</v>
      </c>
      <c r="N86" s="16">
        <v>0</v>
      </c>
      <c r="O86">
        <f t="shared" si="20"/>
        <v>0</v>
      </c>
      <c r="P86" s="13">
        <f t="shared" si="21"/>
        <v>0</v>
      </c>
      <c r="Q86" s="16">
        <f t="shared" si="22"/>
        <v>0</v>
      </c>
      <c r="R86">
        <f t="shared" si="23"/>
        <v>0</v>
      </c>
    </row>
    <row r="87" spans="1:18">
      <c r="A87" s="2">
        <v>41115</v>
      </c>
      <c r="B87" s="7">
        <v>74</v>
      </c>
      <c r="C87" s="7">
        <f t="shared" si="16"/>
        <v>80</v>
      </c>
      <c r="D87" s="8">
        <f t="shared" si="12"/>
        <v>82.666666666666671</v>
      </c>
      <c r="E87" s="9">
        <v>59</v>
      </c>
      <c r="F87" s="9">
        <f t="shared" si="17"/>
        <v>61.2</v>
      </c>
      <c r="G87" s="10">
        <f t="shared" si="13"/>
        <v>59.333333333333336</v>
      </c>
      <c r="H87" s="11">
        <v>0.01</v>
      </c>
      <c r="I87" s="11">
        <f t="shared" si="15"/>
        <v>0.49</v>
      </c>
      <c r="J87" s="11">
        <f t="shared" si="14"/>
        <v>0.27</v>
      </c>
      <c r="K87" s="17">
        <v>9</v>
      </c>
      <c r="L87" s="12">
        <f t="shared" si="18"/>
        <v>-120.32684673746297</v>
      </c>
      <c r="M87" s="13">
        <f t="shared" si="19"/>
        <v>0</v>
      </c>
      <c r="N87" s="16">
        <v>0</v>
      </c>
      <c r="O87">
        <f t="shared" si="20"/>
        <v>0</v>
      </c>
      <c r="P87" s="13">
        <f t="shared" si="21"/>
        <v>0</v>
      </c>
      <c r="Q87" s="16">
        <f t="shared" si="22"/>
        <v>0</v>
      </c>
      <c r="R87">
        <f t="shared" si="23"/>
        <v>0</v>
      </c>
    </row>
    <row r="88" spans="1:18">
      <c r="A88" s="2">
        <v>41116</v>
      </c>
      <c r="B88" s="7">
        <v>84</v>
      </c>
      <c r="C88" s="7">
        <f t="shared" si="16"/>
        <v>80</v>
      </c>
      <c r="D88" s="8">
        <f t="shared" si="12"/>
        <v>84.666666666666671</v>
      </c>
      <c r="E88" s="9">
        <v>54</v>
      </c>
      <c r="F88" s="9">
        <f t="shared" si="17"/>
        <v>60.2</v>
      </c>
      <c r="G88" s="10">
        <f t="shared" si="13"/>
        <v>63.666666666666664</v>
      </c>
      <c r="H88" s="11">
        <v>0.01</v>
      </c>
      <c r="I88" s="11">
        <f t="shared" si="15"/>
        <v>0.46</v>
      </c>
      <c r="J88" s="11">
        <f t="shared" si="14"/>
        <v>0.59000000000000008</v>
      </c>
      <c r="K88" s="17">
        <v>0</v>
      </c>
      <c r="L88" s="12">
        <f t="shared" si="18"/>
        <v>-134.30483002305257</v>
      </c>
      <c r="M88" s="13">
        <f t="shared" si="19"/>
        <v>0</v>
      </c>
      <c r="N88" s="16">
        <v>0</v>
      </c>
      <c r="O88">
        <f t="shared" si="20"/>
        <v>0</v>
      </c>
      <c r="P88" s="13">
        <f t="shared" si="21"/>
        <v>0</v>
      </c>
      <c r="Q88" s="16">
        <f t="shared" si="22"/>
        <v>0</v>
      </c>
      <c r="R88">
        <f t="shared" si="23"/>
        <v>0</v>
      </c>
    </row>
    <row r="89" spans="1:18">
      <c r="A89" s="2">
        <v>41117</v>
      </c>
      <c r="B89" s="7">
        <v>80</v>
      </c>
      <c r="C89" s="7">
        <f t="shared" si="16"/>
        <v>79</v>
      </c>
      <c r="D89" s="8">
        <f t="shared" si="12"/>
        <v>89</v>
      </c>
      <c r="E89" s="9">
        <v>58</v>
      </c>
      <c r="F89" s="9">
        <f t="shared" si="17"/>
        <v>59.2</v>
      </c>
      <c r="G89" s="10">
        <f t="shared" si="13"/>
        <v>67.666666666666671</v>
      </c>
      <c r="H89" s="11">
        <v>0.25</v>
      </c>
      <c r="I89" s="11">
        <f t="shared" si="15"/>
        <v>0.27</v>
      </c>
      <c r="J89" s="11">
        <f t="shared" si="14"/>
        <v>0.58500000000000008</v>
      </c>
      <c r="K89" s="17">
        <v>2</v>
      </c>
      <c r="L89" s="12">
        <f t="shared" si="18"/>
        <v>-108.12517141241671</v>
      </c>
      <c r="M89" s="13">
        <f t="shared" si="19"/>
        <v>0</v>
      </c>
      <c r="N89" s="16">
        <v>0</v>
      </c>
      <c r="O89">
        <f t="shared" si="20"/>
        <v>0</v>
      </c>
      <c r="P89" s="13">
        <f t="shared" si="21"/>
        <v>0</v>
      </c>
      <c r="Q89" s="16">
        <f t="shared" si="22"/>
        <v>0</v>
      </c>
      <c r="R89">
        <f t="shared" si="23"/>
        <v>0</v>
      </c>
    </row>
    <row r="90" spans="1:18">
      <c r="A90" s="2">
        <v>41118</v>
      </c>
      <c r="B90" s="7">
        <v>84</v>
      </c>
      <c r="C90" s="7">
        <f t="shared" si="16"/>
        <v>80.8</v>
      </c>
      <c r="D90" s="8">
        <f t="shared" si="12"/>
        <v>92</v>
      </c>
      <c r="E90" s="9">
        <v>66</v>
      </c>
      <c r="F90" s="9">
        <f t="shared" si="17"/>
        <v>59.4</v>
      </c>
      <c r="G90" s="10">
        <f t="shared" si="13"/>
        <v>68.666666666666671</v>
      </c>
      <c r="H90" s="11">
        <v>0.33</v>
      </c>
      <c r="I90" s="11">
        <f t="shared" si="15"/>
        <v>0.59000000000000008</v>
      </c>
      <c r="J90" s="11">
        <f t="shared" si="14"/>
        <v>0.33500000000000002</v>
      </c>
      <c r="K90" s="17">
        <v>7</v>
      </c>
      <c r="L90" s="12">
        <f t="shared" si="18"/>
        <v>-141.81444638374222</v>
      </c>
      <c r="M90" s="13">
        <f t="shared" si="19"/>
        <v>0</v>
      </c>
      <c r="N90" s="16">
        <v>0</v>
      </c>
      <c r="O90">
        <f t="shared" si="20"/>
        <v>0</v>
      </c>
      <c r="P90" s="13">
        <f t="shared" si="21"/>
        <v>0</v>
      </c>
      <c r="Q90" s="16">
        <f t="shared" si="22"/>
        <v>0</v>
      </c>
      <c r="R90">
        <f t="shared" si="23"/>
        <v>0</v>
      </c>
    </row>
    <row r="91" spans="1:18">
      <c r="A91" s="2">
        <v>41119</v>
      </c>
      <c r="B91" s="7">
        <v>90</v>
      </c>
      <c r="C91" s="7">
        <f t="shared" si="16"/>
        <v>82.4</v>
      </c>
      <c r="D91" s="8">
        <f t="shared" si="12"/>
        <v>92.666666666666671</v>
      </c>
      <c r="E91" s="9">
        <v>67</v>
      </c>
      <c r="F91" s="9">
        <f t="shared" si="17"/>
        <v>60.8</v>
      </c>
      <c r="G91" s="10">
        <f t="shared" si="13"/>
        <v>70</v>
      </c>
      <c r="H91" s="11">
        <v>5.0000000000000001E-3</v>
      </c>
      <c r="I91" s="11">
        <f t="shared" si="15"/>
        <v>0.58500000000000008</v>
      </c>
      <c r="J91" s="11">
        <f t="shared" si="14"/>
        <v>0.01</v>
      </c>
      <c r="K91" s="17">
        <v>2</v>
      </c>
      <c r="L91" s="12">
        <f t="shared" si="18"/>
        <v>-87.372190528656844</v>
      </c>
      <c r="M91" s="13">
        <f t="shared" si="19"/>
        <v>0</v>
      </c>
      <c r="N91" s="16">
        <v>0</v>
      </c>
      <c r="O91">
        <f t="shared" si="20"/>
        <v>0</v>
      </c>
      <c r="P91" s="13">
        <f t="shared" si="21"/>
        <v>0</v>
      </c>
      <c r="Q91" s="16">
        <f t="shared" si="22"/>
        <v>0</v>
      </c>
      <c r="R91">
        <f t="shared" si="23"/>
        <v>0</v>
      </c>
    </row>
    <row r="92" spans="1:18">
      <c r="A92" s="2">
        <v>41120</v>
      </c>
      <c r="B92" s="7">
        <v>93</v>
      </c>
      <c r="C92" s="7">
        <f t="shared" si="16"/>
        <v>86.2</v>
      </c>
      <c r="D92" s="8">
        <f t="shared" si="12"/>
        <v>89.666666666666671</v>
      </c>
      <c r="E92" s="9">
        <v>70</v>
      </c>
      <c r="F92" s="9">
        <f t="shared" si="17"/>
        <v>63</v>
      </c>
      <c r="G92" s="10">
        <f t="shared" si="13"/>
        <v>67</v>
      </c>
      <c r="H92" s="11">
        <v>0</v>
      </c>
      <c r="I92" s="11">
        <f t="shared" si="15"/>
        <v>0.33500000000000002</v>
      </c>
      <c r="J92" s="11">
        <f t="shared" si="14"/>
        <v>0.76500000000000001</v>
      </c>
      <c r="K92" s="17">
        <v>1</v>
      </c>
      <c r="L92" s="12">
        <f t="shared" si="18"/>
        <v>-136.3665475726516</v>
      </c>
      <c r="M92" s="13">
        <f t="shared" si="19"/>
        <v>0</v>
      </c>
      <c r="N92" s="16">
        <v>0</v>
      </c>
      <c r="O92">
        <f t="shared" si="20"/>
        <v>0</v>
      </c>
      <c r="P92" s="13">
        <f t="shared" si="21"/>
        <v>0</v>
      </c>
      <c r="Q92" s="16">
        <f t="shared" si="22"/>
        <v>0</v>
      </c>
      <c r="R92">
        <f t="shared" si="23"/>
        <v>0</v>
      </c>
    </row>
    <row r="93" spans="1:18">
      <c r="A93" s="2">
        <v>41121</v>
      </c>
      <c r="B93" s="7">
        <v>93</v>
      </c>
      <c r="C93" s="7">
        <f t="shared" si="16"/>
        <v>88</v>
      </c>
      <c r="D93" s="8">
        <f t="shared" si="12"/>
        <v>86.666666666666671</v>
      </c>
      <c r="E93" s="9">
        <v>69</v>
      </c>
      <c r="F93" s="9">
        <f t="shared" si="17"/>
        <v>66</v>
      </c>
      <c r="G93" s="10">
        <f t="shared" si="13"/>
        <v>62.666666666666664</v>
      </c>
      <c r="H93" s="11">
        <v>5.0000000000000001E-3</v>
      </c>
      <c r="I93" s="11">
        <f t="shared" si="15"/>
        <v>0.01</v>
      </c>
      <c r="J93" s="11">
        <f t="shared" si="14"/>
        <v>0.76500000000000001</v>
      </c>
      <c r="K93" s="17">
        <v>2</v>
      </c>
      <c r="L93" s="12">
        <f t="shared" si="18"/>
        <v>-81.205720530042456</v>
      </c>
      <c r="M93" s="13">
        <f t="shared" si="19"/>
        <v>0</v>
      </c>
      <c r="N93" s="16">
        <v>0</v>
      </c>
      <c r="O93">
        <f t="shared" si="20"/>
        <v>0</v>
      </c>
      <c r="P93" s="13">
        <f t="shared" si="21"/>
        <v>0</v>
      </c>
      <c r="Q93" s="16">
        <f t="shared" si="22"/>
        <v>0</v>
      </c>
      <c r="R93">
        <f t="shared" si="23"/>
        <v>0</v>
      </c>
    </row>
    <row r="94" spans="1:18">
      <c r="A94" s="2">
        <v>41122</v>
      </c>
      <c r="B94" s="7">
        <v>92</v>
      </c>
      <c r="C94" s="7">
        <f t="shared" si="16"/>
        <v>90.4</v>
      </c>
      <c r="D94" s="8">
        <f t="shared" si="12"/>
        <v>85.666666666666671</v>
      </c>
      <c r="E94" s="9">
        <v>71</v>
      </c>
      <c r="F94" s="9">
        <f t="shared" si="17"/>
        <v>68.599999999999994</v>
      </c>
      <c r="G94" s="10">
        <f t="shared" si="13"/>
        <v>59</v>
      </c>
      <c r="H94" s="11">
        <v>0.76</v>
      </c>
      <c r="I94" s="11">
        <f t="shared" si="15"/>
        <v>0.76500000000000001</v>
      </c>
      <c r="J94" s="11">
        <f t="shared" si="14"/>
        <v>0.76</v>
      </c>
      <c r="K94" s="17">
        <v>6</v>
      </c>
      <c r="L94" s="12">
        <f t="shared" si="18"/>
        <v>-227.70588269151196</v>
      </c>
      <c r="M94" s="13">
        <f t="shared" si="19"/>
        <v>0</v>
      </c>
      <c r="N94" s="16">
        <v>0</v>
      </c>
      <c r="O94">
        <f t="shared" si="20"/>
        <v>0</v>
      </c>
      <c r="P94" s="13">
        <f t="shared" si="21"/>
        <v>0</v>
      </c>
      <c r="Q94" s="16">
        <f t="shared" si="22"/>
        <v>0</v>
      </c>
      <c r="R94">
        <f t="shared" si="23"/>
        <v>0</v>
      </c>
    </row>
    <row r="95" spans="1:18">
      <c r="A95" s="2">
        <v>41123</v>
      </c>
      <c r="B95" s="7">
        <v>84</v>
      </c>
      <c r="C95" s="7">
        <f t="shared" si="16"/>
        <v>90.4</v>
      </c>
      <c r="D95" s="8">
        <f t="shared" si="12"/>
        <v>88</v>
      </c>
      <c r="E95" s="9">
        <v>61</v>
      </c>
      <c r="F95" s="9">
        <f t="shared" si="17"/>
        <v>67.599999999999994</v>
      </c>
      <c r="G95" s="10">
        <f t="shared" si="13"/>
        <v>61</v>
      </c>
      <c r="H95" s="11">
        <v>0</v>
      </c>
      <c r="I95" s="11">
        <f t="shared" si="15"/>
        <v>0.76500000000000001</v>
      </c>
      <c r="J95" s="11">
        <f t="shared" si="14"/>
        <v>0.01</v>
      </c>
      <c r="K95" s="17">
        <v>1</v>
      </c>
      <c r="L95" s="12">
        <f t="shared" si="18"/>
        <v>-121.54134633323513</v>
      </c>
      <c r="M95" s="13">
        <f t="shared" si="19"/>
        <v>0</v>
      </c>
      <c r="N95" s="16">
        <v>0</v>
      </c>
      <c r="O95">
        <f t="shared" si="20"/>
        <v>0</v>
      </c>
      <c r="P95" s="13">
        <f t="shared" si="21"/>
        <v>0</v>
      </c>
      <c r="Q95" s="16">
        <f t="shared" si="22"/>
        <v>0</v>
      </c>
      <c r="R95">
        <f t="shared" si="23"/>
        <v>0</v>
      </c>
    </row>
    <row r="96" spans="1:18">
      <c r="A96" s="2">
        <v>41124</v>
      </c>
      <c r="B96" s="7">
        <v>84</v>
      </c>
      <c r="C96" s="7">
        <f t="shared" si="16"/>
        <v>89.2</v>
      </c>
      <c r="D96" s="8">
        <f t="shared" si="12"/>
        <v>89</v>
      </c>
      <c r="E96" s="9">
        <v>56</v>
      </c>
      <c r="F96" s="9">
        <f t="shared" si="17"/>
        <v>65.400000000000006</v>
      </c>
      <c r="G96" s="10">
        <f t="shared" si="13"/>
        <v>65.666666666666671</v>
      </c>
      <c r="H96" s="11">
        <v>0</v>
      </c>
      <c r="I96" s="11">
        <f t="shared" si="15"/>
        <v>0.76</v>
      </c>
      <c r="J96" s="11">
        <f t="shared" si="14"/>
        <v>1.4999999999999999E-2</v>
      </c>
      <c r="K96" s="17">
        <v>1</v>
      </c>
      <c r="L96" s="12">
        <f t="shared" si="18"/>
        <v>-119.03859169947991</v>
      </c>
      <c r="M96" s="13">
        <f t="shared" si="19"/>
        <v>0</v>
      </c>
      <c r="N96" s="16">
        <v>0</v>
      </c>
      <c r="O96">
        <f t="shared" si="20"/>
        <v>0</v>
      </c>
      <c r="P96" s="13">
        <f t="shared" si="21"/>
        <v>0</v>
      </c>
      <c r="Q96" s="16">
        <f t="shared" si="22"/>
        <v>0</v>
      </c>
      <c r="R96">
        <f t="shared" si="23"/>
        <v>0</v>
      </c>
    </row>
    <row r="97" spans="1:18">
      <c r="A97" s="2">
        <v>41125</v>
      </c>
      <c r="B97" s="7">
        <v>89</v>
      </c>
      <c r="C97" s="7">
        <f t="shared" si="16"/>
        <v>88.4</v>
      </c>
      <c r="D97" s="8">
        <f t="shared" si="12"/>
        <v>87.333333333333329</v>
      </c>
      <c r="E97" s="9">
        <v>60</v>
      </c>
      <c r="F97" s="9">
        <f t="shared" si="17"/>
        <v>63.4</v>
      </c>
      <c r="G97" s="10">
        <f t="shared" si="13"/>
        <v>67.666666666666671</v>
      </c>
      <c r="H97" s="11">
        <v>0.01</v>
      </c>
      <c r="I97" s="11">
        <f t="shared" si="15"/>
        <v>0.01</v>
      </c>
      <c r="J97" s="11">
        <f t="shared" si="14"/>
        <v>0.745</v>
      </c>
      <c r="K97" s="17">
        <v>3</v>
      </c>
      <c r="L97" s="12">
        <f t="shared" si="18"/>
        <v>-79.951722974387536</v>
      </c>
      <c r="M97" s="13">
        <f t="shared" si="19"/>
        <v>0</v>
      </c>
      <c r="N97" s="16">
        <v>0</v>
      </c>
      <c r="O97">
        <f t="shared" si="20"/>
        <v>0</v>
      </c>
      <c r="P97" s="13">
        <f t="shared" si="21"/>
        <v>0</v>
      </c>
      <c r="Q97" s="16">
        <f t="shared" si="22"/>
        <v>0</v>
      </c>
      <c r="R97">
        <f t="shared" si="23"/>
        <v>0</v>
      </c>
    </row>
    <row r="98" spans="1:18">
      <c r="A98" s="2">
        <v>41126</v>
      </c>
      <c r="B98" s="7">
        <v>91</v>
      </c>
      <c r="C98" s="7">
        <f t="shared" si="16"/>
        <v>88</v>
      </c>
      <c r="D98" s="8">
        <f t="shared" si="12"/>
        <v>85.666666666666671</v>
      </c>
      <c r="E98" s="9">
        <v>67</v>
      </c>
      <c r="F98" s="9">
        <f t="shared" si="17"/>
        <v>63</v>
      </c>
      <c r="G98" s="10">
        <f t="shared" si="13"/>
        <v>68.333333333333329</v>
      </c>
      <c r="H98" s="11">
        <v>5.0000000000000001E-3</v>
      </c>
      <c r="I98" s="11">
        <f t="shared" si="15"/>
        <v>1.4999999999999999E-2</v>
      </c>
      <c r="J98" s="11">
        <f t="shared" si="14"/>
        <v>0.76500000000000001</v>
      </c>
      <c r="K98" s="17">
        <v>2</v>
      </c>
      <c r="L98" s="12">
        <f t="shared" si="18"/>
        <v>-83.223391658072885</v>
      </c>
      <c r="M98" s="13">
        <f t="shared" si="19"/>
        <v>0</v>
      </c>
      <c r="N98" s="16">
        <v>0</v>
      </c>
      <c r="O98">
        <f t="shared" si="20"/>
        <v>0</v>
      </c>
      <c r="P98" s="13">
        <f t="shared" si="21"/>
        <v>0</v>
      </c>
      <c r="Q98" s="16">
        <f t="shared" si="22"/>
        <v>0</v>
      </c>
      <c r="R98">
        <f t="shared" si="23"/>
        <v>0</v>
      </c>
    </row>
    <row r="99" spans="1:18">
      <c r="A99" s="2">
        <v>41127</v>
      </c>
      <c r="B99" s="7">
        <v>87</v>
      </c>
      <c r="C99" s="7">
        <f t="shared" si="16"/>
        <v>87</v>
      </c>
      <c r="D99" s="8">
        <f t="shared" si="12"/>
        <v>85.333333333333329</v>
      </c>
      <c r="E99" s="9">
        <v>70</v>
      </c>
      <c r="F99" s="9">
        <f t="shared" si="17"/>
        <v>62.8</v>
      </c>
      <c r="G99" s="10">
        <f t="shared" si="13"/>
        <v>66.333333333333329</v>
      </c>
      <c r="H99" s="11">
        <v>0.73</v>
      </c>
      <c r="I99" s="11">
        <f t="shared" si="15"/>
        <v>0.745</v>
      </c>
      <c r="J99" s="11">
        <f t="shared" si="14"/>
        <v>0.79</v>
      </c>
      <c r="K99" s="17">
        <v>7</v>
      </c>
      <c r="L99" s="12">
        <f t="shared" si="18"/>
        <v>-231.45660032251189</v>
      </c>
      <c r="M99" s="13">
        <f t="shared" si="19"/>
        <v>0</v>
      </c>
      <c r="N99" s="16">
        <v>0</v>
      </c>
      <c r="O99">
        <f t="shared" si="20"/>
        <v>0</v>
      </c>
      <c r="P99" s="13">
        <f t="shared" si="21"/>
        <v>0</v>
      </c>
      <c r="Q99" s="16">
        <f t="shared" si="22"/>
        <v>0</v>
      </c>
      <c r="R99">
        <f t="shared" si="23"/>
        <v>0</v>
      </c>
    </row>
    <row r="100" spans="1:18">
      <c r="A100" s="2">
        <v>41128</v>
      </c>
      <c r="B100" s="7">
        <v>84</v>
      </c>
      <c r="C100" s="7">
        <f t="shared" si="16"/>
        <v>87</v>
      </c>
      <c r="D100" s="8">
        <f t="shared" si="12"/>
        <v>85.333333333333329</v>
      </c>
      <c r="E100" s="9">
        <v>66</v>
      </c>
      <c r="F100" s="9">
        <f t="shared" si="17"/>
        <v>63.8</v>
      </c>
      <c r="G100" s="10">
        <f t="shared" si="13"/>
        <v>65</v>
      </c>
      <c r="H100" s="11">
        <v>0.03</v>
      </c>
      <c r="I100" s="11">
        <f t="shared" si="15"/>
        <v>0.76500000000000001</v>
      </c>
      <c r="J100" s="11">
        <f t="shared" si="14"/>
        <v>0.06</v>
      </c>
      <c r="K100" s="17">
        <v>6</v>
      </c>
      <c r="L100" s="12">
        <f t="shared" si="18"/>
        <v>-136.29856502474996</v>
      </c>
      <c r="M100" s="13">
        <f t="shared" si="19"/>
        <v>0</v>
      </c>
      <c r="N100" s="16">
        <v>0</v>
      </c>
      <c r="O100">
        <f t="shared" si="20"/>
        <v>0</v>
      </c>
      <c r="P100" s="13">
        <f t="shared" si="21"/>
        <v>0</v>
      </c>
      <c r="Q100" s="16">
        <f t="shared" si="22"/>
        <v>0</v>
      </c>
      <c r="R100">
        <f t="shared" si="23"/>
        <v>0</v>
      </c>
    </row>
    <row r="101" spans="1:18">
      <c r="A101" s="2">
        <v>41129</v>
      </c>
      <c r="B101" s="7">
        <v>86</v>
      </c>
      <c r="C101" s="7">
        <f t="shared" si="16"/>
        <v>87.4</v>
      </c>
      <c r="D101" s="8">
        <f t="shared" si="12"/>
        <v>84.666666666666671</v>
      </c>
      <c r="E101" s="9">
        <v>69</v>
      </c>
      <c r="F101" s="9">
        <f t="shared" si="17"/>
        <v>66.400000000000006</v>
      </c>
      <c r="G101" s="10">
        <f t="shared" si="13"/>
        <v>64</v>
      </c>
      <c r="H101" s="11">
        <v>0.03</v>
      </c>
      <c r="I101" s="11">
        <f t="shared" si="15"/>
        <v>0.79</v>
      </c>
      <c r="J101" s="11">
        <f t="shared" si="14"/>
        <v>3.4999999999999996E-2</v>
      </c>
      <c r="K101" s="17">
        <v>7</v>
      </c>
      <c r="L101" s="12">
        <f t="shared" si="18"/>
        <v>-137.63344349585668</v>
      </c>
      <c r="M101" s="13">
        <f t="shared" si="19"/>
        <v>0</v>
      </c>
      <c r="N101" s="16">
        <v>0</v>
      </c>
      <c r="O101">
        <f t="shared" si="20"/>
        <v>0</v>
      </c>
      <c r="P101" s="13">
        <f t="shared" si="21"/>
        <v>0</v>
      </c>
      <c r="Q101" s="16">
        <f t="shared" si="22"/>
        <v>0</v>
      </c>
      <c r="R101">
        <f t="shared" si="23"/>
        <v>0</v>
      </c>
    </row>
    <row r="102" spans="1:18">
      <c r="A102" s="2">
        <v>41130</v>
      </c>
      <c r="B102" s="7">
        <v>86</v>
      </c>
      <c r="C102" s="7">
        <f t="shared" si="16"/>
        <v>86.8</v>
      </c>
      <c r="D102" s="8">
        <f t="shared" si="12"/>
        <v>84</v>
      </c>
      <c r="E102" s="9">
        <v>64</v>
      </c>
      <c r="F102" s="9">
        <f t="shared" si="17"/>
        <v>67.2</v>
      </c>
      <c r="G102" s="10">
        <f t="shared" si="13"/>
        <v>63.333333333333336</v>
      </c>
      <c r="H102" s="11">
        <v>0</v>
      </c>
      <c r="I102" s="11">
        <f t="shared" si="15"/>
        <v>0.06</v>
      </c>
      <c r="J102" s="11">
        <f t="shared" si="14"/>
        <v>1.0649999999999999</v>
      </c>
      <c r="K102" s="17">
        <v>1</v>
      </c>
      <c r="L102" s="12">
        <f t="shared" si="18"/>
        <v>-126.02037121993327</v>
      </c>
      <c r="M102" s="13">
        <f t="shared" si="19"/>
        <v>0</v>
      </c>
      <c r="N102" s="16">
        <v>0</v>
      </c>
      <c r="O102">
        <f t="shared" si="20"/>
        <v>0</v>
      </c>
      <c r="P102" s="13">
        <f t="shared" si="21"/>
        <v>0</v>
      </c>
      <c r="Q102" s="16">
        <f t="shared" si="22"/>
        <v>0</v>
      </c>
      <c r="R102">
        <f t="shared" si="23"/>
        <v>0</v>
      </c>
    </row>
    <row r="103" spans="1:18">
      <c r="A103" s="2">
        <v>41131</v>
      </c>
      <c r="B103" s="7">
        <v>84</v>
      </c>
      <c r="C103" s="7">
        <f t="shared" si="16"/>
        <v>85.4</v>
      </c>
      <c r="D103" s="8">
        <f t="shared" si="12"/>
        <v>84.666666666666671</v>
      </c>
      <c r="E103" s="9">
        <v>62</v>
      </c>
      <c r="F103" s="9">
        <f t="shared" si="17"/>
        <v>66.2</v>
      </c>
      <c r="G103" s="10">
        <f t="shared" si="13"/>
        <v>62</v>
      </c>
      <c r="H103" s="11">
        <v>5.0000000000000001E-3</v>
      </c>
      <c r="I103" s="11">
        <f t="shared" si="15"/>
        <v>3.4999999999999996E-2</v>
      </c>
      <c r="J103" s="11">
        <f t="shared" si="14"/>
        <v>1.2949999999999999</v>
      </c>
      <c r="K103" s="17">
        <v>1</v>
      </c>
      <c r="L103" s="12">
        <f t="shared" si="18"/>
        <v>-150.4877790699762</v>
      </c>
      <c r="M103" s="13">
        <f t="shared" si="19"/>
        <v>0</v>
      </c>
      <c r="N103" s="16">
        <v>0</v>
      </c>
      <c r="O103">
        <f t="shared" si="20"/>
        <v>0</v>
      </c>
      <c r="P103" s="13">
        <f t="shared" si="21"/>
        <v>0</v>
      </c>
      <c r="Q103" s="16">
        <f t="shared" si="22"/>
        <v>0</v>
      </c>
      <c r="R103">
        <f t="shared" si="23"/>
        <v>0</v>
      </c>
    </row>
    <row r="104" spans="1:18">
      <c r="A104" s="2">
        <v>41132</v>
      </c>
      <c r="B104" s="7">
        <v>84</v>
      </c>
      <c r="C104" s="7">
        <f t="shared" si="16"/>
        <v>84.8</v>
      </c>
      <c r="D104" s="8">
        <f t="shared" si="12"/>
        <v>80.666666666666671</v>
      </c>
      <c r="E104" s="9">
        <v>66</v>
      </c>
      <c r="F104" s="9">
        <f t="shared" si="17"/>
        <v>65.400000000000006</v>
      </c>
      <c r="G104" s="10">
        <f t="shared" si="13"/>
        <v>59</v>
      </c>
      <c r="H104" s="11">
        <v>1.06</v>
      </c>
      <c r="I104" s="11">
        <f t="shared" si="15"/>
        <v>1.0649999999999999</v>
      </c>
      <c r="J104" s="11">
        <f t="shared" si="14"/>
        <v>1.54</v>
      </c>
      <c r="K104" s="17">
        <v>4</v>
      </c>
      <c r="L104" s="12">
        <f t="shared" si="18"/>
        <v>-378.28277764070157</v>
      </c>
      <c r="M104" s="13">
        <f t="shared" si="19"/>
        <v>0</v>
      </c>
      <c r="N104" s="16">
        <v>0</v>
      </c>
      <c r="O104">
        <f t="shared" si="20"/>
        <v>0</v>
      </c>
      <c r="P104" s="13">
        <f t="shared" si="21"/>
        <v>0</v>
      </c>
      <c r="Q104" s="16">
        <f t="shared" si="22"/>
        <v>0</v>
      </c>
      <c r="R104">
        <f t="shared" si="23"/>
        <v>0</v>
      </c>
    </row>
    <row r="105" spans="1:18">
      <c r="A105" s="2">
        <v>41133</v>
      </c>
      <c r="B105" s="7">
        <v>84</v>
      </c>
      <c r="C105" s="7">
        <f t="shared" si="16"/>
        <v>84.8</v>
      </c>
      <c r="D105" s="8">
        <f t="shared" si="12"/>
        <v>78</v>
      </c>
      <c r="E105" s="9">
        <v>62</v>
      </c>
      <c r="F105" s="9">
        <f t="shared" si="17"/>
        <v>64.599999999999994</v>
      </c>
      <c r="G105" s="10">
        <f t="shared" si="13"/>
        <v>55.666666666666664</v>
      </c>
      <c r="H105" s="11">
        <v>0.23</v>
      </c>
      <c r="I105" s="11">
        <f t="shared" si="15"/>
        <v>1.2949999999999999</v>
      </c>
      <c r="J105" s="11">
        <f t="shared" si="14"/>
        <v>0.54</v>
      </c>
      <c r="K105" s="17">
        <v>3</v>
      </c>
      <c r="L105" s="12">
        <f t="shared" si="18"/>
        <v>-285.51726275475079</v>
      </c>
      <c r="M105" s="13">
        <f t="shared" si="19"/>
        <v>0</v>
      </c>
      <c r="N105" s="15">
        <v>0</v>
      </c>
      <c r="O105">
        <f t="shared" si="20"/>
        <v>0</v>
      </c>
      <c r="P105" s="13">
        <f t="shared" si="21"/>
        <v>0</v>
      </c>
      <c r="Q105" s="16">
        <f t="shared" si="22"/>
        <v>0</v>
      </c>
      <c r="R105">
        <f t="shared" si="23"/>
        <v>0</v>
      </c>
    </row>
    <row r="106" spans="1:18">
      <c r="A106" s="2">
        <v>41134</v>
      </c>
      <c r="B106" s="7">
        <v>86</v>
      </c>
      <c r="C106" s="7">
        <f t="shared" si="16"/>
        <v>84.8</v>
      </c>
      <c r="D106" s="8">
        <f t="shared" si="12"/>
        <v>75.333333333333329</v>
      </c>
      <c r="E106" s="9">
        <v>58</v>
      </c>
      <c r="F106" s="9">
        <f t="shared" si="17"/>
        <v>62.4</v>
      </c>
      <c r="G106" s="10">
        <f t="shared" si="13"/>
        <v>54.666666666666664</v>
      </c>
      <c r="H106" s="11">
        <v>0.25</v>
      </c>
      <c r="I106" s="11">
        <f t="shared" si="15"/>
        <v>1.54</v>
      </c>
      <c r="J106" s="11">
        <f t="shared" si="14"/>
        <v>0.31</v>
      </c>
      <c r="K106" s="17">
        <v>0</v>
      </c>
      <c r="L106" s="12">
        <f t="shared" si="18"/>
        <v>-295.66402796619099</v>
      </c>
      <c r="M106" s="13">
        <f t="shared" si="19"/>
        <v>0</v>
      </c>
      <c r="N106" s="15">
        <v>0</v>
      </c>
      <c r="O106">
        <f t="shared" si="20"/>
        <v>0</v>
      </c>
      <c r="P106" s="13">
        <f t="shared" si="21"/>
        <v>0</v>
      </c>
      <c r="Q106" s="16">
        <f t="shared" si="22"/>
        <v>0</v>
      </c>
      <c r="R106">
        <f t="shared" si="23"/>
        <v>0</v>
      </c>
    </row>
    <row r="107" spans="1:18">
      <c r="A107" s="2">
        <v>41135</v>
      </c>
      <c r="B107" s="7">
        <v>72</v>
      </c>
      <c r="C107" s="7">
        <f t="shared" si="16"/>
        <v>82</v>
      </c>
      <c r="D107" s="8">
        <f t="shared" si="12"/>
        <v>79</v>
      </c>
      <c r="E107" s="9">
        <v>57</v>
      </c>
      <c r="F107" s="9">
        <f t="shared" si="17"/>
        <v>61</v>
      </c>
      <c r="G107" s="10">
        <f t="shared" si="13"/>
        <v>55.333333333333336</v>
      </c>
      <c r="H107" s="11">
        <v>0.06</v>
      </c>
      <c r="I107" s="11">
        <f t="shared" si="15"/>
        <v>0.54</v>
      </c>
      <c r="J107" s="11">
        <f t="shared" si="14"/>
        <v>0.06</v>
      </c>
      <c r="K107" s="17">
        <v>9</v>
      </c>
      <c r="L107" s="12">
        <f t="shared" si="18"/>
        <v>-106.95624030364633</v>
      </c>
      <c r="M107" s="13">
        <f t="shared" si="19"/>
        <v>0</v>
      </c>
      <c r="N107" s="15">
        <v>0</v>
      </c>
      <c r="O107">
        <f t="shared" si="20"/>
        <v>0</v>
      </c>
      <c r="P107" s="13">
        <f t="shared" si="21"/>
        <v>0</v>
      </c>
      <c r="Q107" s="16">
        <f t="shared" si="22"/>
        <v>0</v>
      </c>
      <c r="R107">
        <f t="shared" si="23"/>
        <v>0</v>
      </c>
    </row>
    <row r="108" spans="1:18">
      <c r="A108" s="2">
        <v>41136</v>
      </c>
      <c r="B108" s="7">
        <v>76</v>
      </c>
      <c r="C108" s="7">
        <f t="shared" si="16"/>
        <v>80.400000000000006</v>
      </c>
      <c r="D108" s="8">
        <f t="shared" si="12"/>
        <v>82.333333333333329</v>
      </c>
      <c r="E108" s="9">
        <v>52</v>
      </c>
      <c r="F108" s="9">
        <f t="shared" si="17"/>
        <v>59</v>
      </c>
      <c r="G108" s="10">
        <f t="shared" si="13"/>
        <v>57.666666666666664</v>
      </c>
      <c r="H108" s="11">
        <v>0</v>
      </c>
      <c r="I108" s="11">
        <f t="shared" si="15"/>
        <v>0.31</v>
      </c>
      <c r="J108" s="11">
        <f t="shared" si="14"/>
        <v>0</v>
      </c>
      <c r="K108" s="17">
        <v>1</v>
      </c>
      <c r="L108" s="12">
        <f t="shared" si="18"/>
        <v>-43.539682521523041</v>
      </c>
      <c r="M108" s="13">
        <f t="shared" si="19"/>
        <v>0</v>
      </c>
      <c r="N108" s="15">
        <v>0</v>
      </c>
      <c r="O108">
        <f t="shared" si="20"/>
        <v>0</v>
      </c>
      <c r="P108" s="13">
        <f t="shared" si="21"/>
        <v>0</v>
      </c>
      <c r="Q108" s="16">
        <f t="shared" si="22"/>
        <v>0</v>
      </c>
      <c r="R108">
        <f t="shared" si="23"/>
        <v>0</v>
      </c>
    </row>
    <row r="109" spans="1:18">
      <c r="A109" s="2">
        <v>41137</v>
      </c>
      <c r="B109" s="7">
        <v>78</v>
      </c>
      <c r="C109" s="7">
        <f t="shared" si="16"/>
        <v>79.2</v>
      </c>
      <c r="D109" s="8">
        <f t="shared" si="12"/>
        <v>84</v>
      </c>
      <c r="E109" s="9">
        <v>55</v>
      </c>
      <c r="F109" s="9">
        <f t="shared" si="17"/>
        <v>56.8</v>
      </c>
      <c r="G109" s="10">
        <f t="shared" si="13"/>
        <v>59</v>
      </c>
      <c r="H109" s="11">
        <v>0</v>
      </c>
      <c r="I109" s="11">
        <f t="shared" si="15"/>
        <v>0.06</v>
      </c>
      <c r="J109" s="11">
        <f t="shared" si="14"/>
        <v>0.01</v>
      </c>
      <c r="K109" s="17">
        <v>0</v>
      </c>
      <c r="L109" s="12">
        <f t="shared" si="18"/>
        <v>-6.1764724057589371E-2</v>
      </c>
      <c r="M109" s="13">
        <f t="shared" si="19"/>
        <v>0</v>
      </c>
      <c r="N109" s="15">
        <v>0</v>
      </c>
      <c r="O109">
        <f t="shared" si="20"/>
        <v>0</v>
      </c>
      <c r="P109" s="13">
        <f t="shared" si="21"/>
        <v>0</v>
      </c>
      <c r="Q109" s="16">
        <f t="shared" si="22"/>
        <v>0</v>
      </c>
      <c r="R109">
        <f t="shared" si="23"/>
        <v>0</v>
      </c>
    </row>
    <row r="110" spans="1:18">
      <c r="A110" s="2">
        <v>41138</v>
      </c>
      <c r="B110" s="7">
        <v>83</v>
      </c>
      <c r="C110" s="7">
        <f t="shared" si="16"/>
        <v>79</v>
      </c>
      <c r="D110" s="8">
        <f t="shared" si="12"/>
        <v>84</v>
      </c>
      <c r="E110" s="9">
        <v>59</v>
      </c>
      <c r="F110" s="9">
        <f t="shared" si="17"/>
        <v>56.2</v>
      </c>
      <c r="G110" s="10">
        <f t="shared" si="13"/>
        <v>59</v>
      </c>
      <c r="H110" s="11">
        <v>0</v>
      </c>
      <c r="I110" s="11">
        <f t="shared" si="15"/>
        <v>0</v>
      </c>
      <c r="J110" s="11">
        <f t="shared" si="14"/>
        <v>0.01</v>
      </c>
      <c r="K110" s="17">
        <v>1</v>
      </c>
      <c r="L110" s="12">
        <f t="shared" si="18"/>
        <v>10.133382507917094</v>
      </c>
      <c r="M110" s="13">
        <f t="shared" si="19"/>
        <v>1</v>
      </c>
      <c r="N110" s="15">
        <v>1</v>
      </c>
      <c r="O110">
        <f t="shared" si="20"/>
        <v>0</v>
      </c>
      <c r="P110" s="13">
        <f t="shared" si="21"/>
        <v>1</v>
      </c>
      <c r="Q110" s="16">
        <f t="shared" si="22"/>
        <v>1</v>
      </c>
      <c r="R110">
        <f t="shared" si="23"/>
        <v>0</v>
      </c>
    </row>
    <row r="111" spans="1:18">
      <c r="A111" s="2">
        <v>41139</v>
      </c>
      <c r="B111" s="7">
        <v>86</v>
      </c>
      <c r="C111" s="7">
        <f t="shared" si="16"/>
        <v>79</v>
      </c>
      <c r="D111" s="8">
        <f t="shared" si="12"/>
        <v>82.666666666666671</v>
      </c>
      <c r="E111" s="9">
        <v>59</v>
      </c>
      <c r="F111" s="9">
        <f t="shared" si="17"/>
        <v>56.4</v>
      </c>
      <c r="G111" s="10">
        <f t="shared" si="13"/>
        <v>57.666666666666664</v>
      </c>
      <c r="H111" s="11">
        <v>0.01</v>
      </c>
      <c r="I111" s="11">
        <f t="shared" si="15"/>
        <v>0.01</v>
      </c>
      <c r="J111" s="11">
        <f t="shared" si="14"/>
        <v>0.01</v>
      </c>
      <c r="K111" s="17">
        <v>1</v>
      </c>
      <c r="L111" s="12">
        <f t="shared" si="18"/>
        <v>9.6184379646844125</v>
      </c>
      <c r="M111" s="13">
        <f t="shared" si="19"/>
        <v>1</v>
      </c>
      <c r="N111" s="15">
        <v>1</v>
      </c>
      <c r="O111">
        <f t="shared" si="20"/>
        <v>0</v>
      </c>
      <c r="P111" s="13">
        <f t="shared" si="21"/>
        <v>0</v>
      </c>
      <c r="Q111" s="16">
        <f t="shared" si="22"/>
        <v>0</v>
      </c>
      <c r="R111">
        <f t="shared" si="23"/>
        <v>0</v>
      </c>
    </row>
    <row r="112" spans="1:18">
      <c r="A112" s="2">
        <v>41140</v>
      </c>
      <c r="B112" s="7">
        <v>83</v>
      </c>
      <c r="C112" s="7">
        <f t="shared" si="16"/>
        <v>81.2</v>
      </c>
      <c r="D112" s="8">
        <f t="shared" si="12"/>
        <v>83.333333333333329</v>
      </c>
      <c r="E112" s="9">
        <v>59</v>
      </c>
      <c r="F112" s="9">
        <f t="shared" si="17"/>
        <v>56.8</v>
      </c>
      <c r="G112" s="10">
        <f t="shared" si="13"/>
        <v>56.666666666666664</v>
      </c>
      <c r="H112" s="11">
        <v>0</v>
      </c>
      <c r="I112" s="11">
        <f t="shared" si="15"/>
        <v>0.01</v>
      </c>
      <c r="J112" s="11">
        <f t="shared" si="14"/>
        <v>0.01</v>
      </c>
      <c r="K112" s="17">
        <v>0</v>
      </c>
      <c r="L112" s="12">
        <f t="shared" si="18"/>
        <v>8.1434843997138628</v>
      </c>
      <c r="M112" s="13">
        <f t="shared" si="19"/>
        <v>1</v>
      </c>
      <c r="N112" s="15">
        <v>1</v>
      </c>
      <c r="O112">
        <f t="shared" si="20"/>
        <v>0</v>
      </c>
      <c r="P112" s="13">
        <f t="shared" si="21"/>
        <v>0</v>
      </c>
      <c r="Q112" s="16">
        <f t="shared" si="22"/>
        <v>0</v>
      </c>
      <c r="R112">
        <f t="shared" si="23"/>
        <v>0</v>
      </c>
    </row>
    <row r="113" spans="1:18">
      <c r="A113" s="2">
        <v>41141</v>
      </c>
      <c r="B113" s="7">
        <v>83</v>
      </c>
      <c r="C113" s="7">
        <f t="shared" si="16"/>
        <v>82.6</v>
      </c>
      <c r="D113" s="8">
        <f t="shared" si="12"/>
        <v>84</v>
      </c>
      <c r="E113" s="9">
        <v>59</v>
      </c>
      <c r="F113" s="9">
        <f t="shared" si="17"/>
        <v>58.2</v>
      </c>
      <c r="G113" s="10">
        <f t="shared" si="13"/>
        <v>58.666666666666664</v>
      </c>
      <c r="H113" s="11">
        <v>0</v>
      </c>
      <c r="I113" s="11">
        <f t="shared" si="15"/>
        <v>0.01</v>
      </c>
      <c r="J113" s="11">
        <f t="shared" si="14"/>
        <v>0.01</v>
      </c>
      <c r="K113" s="17">
        <v>4</v>
      </c>
      <c r="L113" s="12">
        <f t="shared" si="18"/>
        <v>3.4160763728168773</v>
      </c>
      <c r="M113" s="13">
        <f t="shared" si="19"/>
        <v>1</v>
      </c>
      <c r="N113" s="15">
        <v>1</v>
      </c>
      <c r="O113">
        <f t="shared" si="20"/>
        <v>0</v>
      </c>
      <c r="P113" s="13">
        <f t="shared" si="21"/>
        <v>0</v>
      </c>
      <c r="Q113" s="16">
        <f t="shared" si="22"/>
        <v>0</v>
      </c>
      <c r="R113">
        <f t="shared" si="23"/>
        <v>0</v>
      </c>
    </row>
    <row r="114" spans="1:18">
      <c r="A114" s="2">
        <v>41142</v>
      </c>
      <c r="B114" s="7">
        <v>82</v>
      </c>
      <c r="C114" s="7">
        <f t="shared" si="16"/>
        <v>83.4</v>
      </c>
      <c r="D114" s="8">
        <f t="shared" si="12"/>
        <v>81.666666666666671</v>
      </c>
      <c r="E114" s="9">
        <v>55</v>
      </c>
      <c r="F114" s="9">
        <f t="shared" si="17"/>
        <v>58.2</v>
      </c>
      <c r="G114" s="10">
        <f t="shared" si="13"/>
        <v>58</v>
      </c>
      <c r="H114" s="11">
        <v>0.01</v>
      </c>
      <c r="I114" s="11">
        <f t="shared" si="15"/>
        <v>0.01</v>
      </c>
      <c r="J114" s="11">
        <f t="shared" si="14"/>
        <v>0.26</v>
      </c>
      <c r="K114" s="17">
        <v>2</v>
      </c>
      <c r="L114" s="12">
        <f t="shared" si="18"/>
        <v>-24.739845865225629</v>
      </c>
      <c r="M114" s="13">
        <f t="shared" si="19"/>
        <v>0</v>
      </c>
      <c r="N114" s="15">
        <v>0</v>
      </c>
      <c r="O114">
        <f t="shared" si="20"/>
        <v>0</v>
      </c>
      <c r="P114" s="13">
        <f t="shared" si="21"/>
        <v>0</v>
      </c>
      <c r="Q114" s="16">
        <f t="shared" si="22"/>
        <v>0</v>
      </c>
      <c r="R114">
        <f t="shared" si="23"/>
        <v>0</v>
      </c>
    </row>
    <row r="115" spans="1:18">
      <c r="A115" s="2">
        <v>41143</v>
      </c>
      <c r="B115" s="7">
        <v>85</v>
      </c>
      <c r="C115" s="7">
        <f t="shared" si="16"/>
        <v>83.8</v>
      </c>
      <c r="D115" s="8">
        <f t="shared" si="12"/>
        <v>80.333333333333329</v>
      </c>
      <c r="E115" s="9">
        <v>56</v>
      </c>
      <c r="F115" s="9">
        <f t="shared" si="17"/>
        <v>57.6</v>
      </c>
      <c r="G115" s="10">
        <f t="shared" si="13"/>
        <v>55.666666666666664</v>
      </c>
      <c r="H115" s="11">
        <v>0</v>
      </c>
      <c r="I115" s="11">
        <f t="shared" si="15"/>
        <v>0.01</v>
      </c>
      <c r="J115" s="11">
        <f t="shared" si="14"/>
        <v>0.25</v>
      </c>
      <c r="K115" s="17">
        <v>0</v>
      </c>
      <c r="L115" s="12">
        <f t="shared" si="18"/>
        <v>-20.767684709375303</v>
      </c>
      <c r="M115" s="13">
        <f t="shared" si="19"/>
        <v>0</v>
      </c>
      <c r="N115" s="15">
        <v>0</v>
      </c>
      <c r="O115">
        <f t="shared" si="20"/>
        <v>0</v>
      </c>
      <c r="P115" s="13">
        <f t="shared" si="21"/>
        <v>0</v>
      </c>
      <c r="Q115" s="16">
        <f t="shared" si="22"/>
        <v>0</v>
      </c>
      <c r="R115">
        <f t="shared" si="23"/>
        <v>0</v>
      </c>
    </row>
    <row r="116" spans="1:18">
      <c r="A116" s="2">
        <v>41144</v>
      </c>
      <c r="B116" s="7">
        <v>85</v>
      </c>
      <c r="C116" s="7">
        <f t="shared" si="16"/>
        <v>83.6</v>
      </c>
      <c r="D116" s="8">
        <f t="shared" si="12"/>
        <v>81.333333333333329</v>
      </c>
      <c r="E116" s="9">
        <v>65</v>
      </c>
      <c r="F116" s="9">
        <f t="shared" si="17"/>
        <v>58.8</v>
      </c>
      <c r="G116" s="10">
        <f t="shared" si="13"/>
        <v>54</v>
      </c>
      <c r="H116" s="11">
        <v>0.25</v>
      </c>
      <c r="I116" s="11">
        <f t="shared" si="15"/>
        <v>0.26</v>
      </c>
      <c r="J116" s="11">
        <f t="shared" si="14"/>
        <v>0.25</v>
      </c>
      <c r="K116" s="17">
        <v>6</v>
      </c>
      <c r="L116" s="12">
        <f t="shared" si="18"/>
        <v>-77.670666861913134</v>
      </c>
      <c r="M116" s="13">
        <f t="shared" si="19"/>
        <v>0</v>
      </c>
      <c r="N116" s="15">
        <v>0</v>
      </c>
      <c r="O116">
        <f t="shared" si="20"/>
        <v>0</v>
      </c>
      <c r="P116" s="13">
        <f t="shared" si="21"/>
        <v>0</v>
      </c>
      <c r="Q116" s="16">
        <f t="shared" si="22"/>
        <v>0</v>
      </c>
      <c r="R116">
        <f t="shared" si="23"/>
        <v>0</v>
      </c>
    </row>
    <row r="117" spans="1:18" hidden="1">
      <c r="A117" s="2">
        <v>41145</v>
      </c>
      <c r="B117" s="7">
        <v>75</v>
      </c>
      <c r="C117" s="7">
        <f t="shared" si="16"/>
        <v>82</v>
      </c>
      <c r="E117" s="9">
        <v>53</v>
      </c>
      <c r="F117" s="9">
        <f t="shared" si="17"/>
        <v>57.6</v>
      </c>
      <c r="H117" s="11">
        <v>0</v>
      </c>
      <c r="I117" s="11">
        <f t="shared" si="15"/>
        <v>0.25</v>
      </c>
      <c r="J117" s="11">
        <f t="shared" si="14"/>
        <v>0</v>
      </c>
      <c r="K117" s="17">
        <v>0</v>
      </c>
      <c r="L117" s="12">
        <f t="shared" si="18"/>
        <v>-57.355186133314298</v>
      </c>
    </row>
    <row r="118" spans="1:18" hidden="1">
      <c r="A118" s="2">
        <v>41146</v>
      </c>
      <c r="B118" s="7">
        <v>81</v>
      </c>
      <c r="C118" s="7">
        <f t="shared" si="16"/>
        <v>81.599999999999994</v>
      </c>
      <c r="E118" s="9">
        <v>49</v>
      </c>
      <c r="F118" s="9">
        <f t="shared" si="17"/>
        <v>55.6</v>
      </c>
      <c r="H118" s="11">
        <v>0</v>
      </c>
      <c r="I118" s="11">
        <f t="shared" si="15"/>
        <v>0.25</v>
      </c>
      <c r="K118" s="17">
        <v>0</v>
      </c>
      <c r="L118" s="12">
        <f t="shared" si="18"/>
        <v>-53.768552338891254</v>
      </c>
    </row>
    <row r="119" spans="1:18" hidden="1">
      <c r="A119" s="2">
        <v>41147</v>
      </c>
      <c r="B119" s="7">
        <v>88</v>
      </c>
      <c r="C119" s="7">
        <f t="shared" si="16"/>
        <v>82.8</v>
      </c>
      <c r="E119" s="9">
        <v>60</v>
      </c>
      <c r="F119" s="9">
        <f t="shared" si="17"/>
        <v>56.6</v>
      </c>
      <c r="H119" s="11">
        <v>0</v>
      </c>
      <c r="I119" s="11">
        <f t="shared" si="15"/>
        <v>0</v>
      </c>
      <c r="K119" s="17">
        <v>0</v>
      </c>
      <c r="L119" s="12">
        <f t="shared" si="18"/>
        <v>-10.183712316288783</v>
      </c>
    </row>
  </sheetData>
  <conditionalFormatting sqref="O1:O1048576 R1:R1048576">
    <cfRule type="cellIs" dxfId="5" priority="3" operator="equal">
      <formula>0</formula>
    </cfRule>
    <cfRule type="cellIs" dxfId="4" priority="4" operator="equal">
      <formula>1</formula>
    </cfRule>
  </conditionalFormatting>
  <pageMargins left="0.75" right="0.75" top="1" bottom="1" header="0.5" footer="0.5"/>
  <pageSetup orientation="portrait" horizontalDpi="4294967292" verticalDpi="4294967292"/>
  <ignoredErrors>
    <ignoredError sqref="I6:J116 C6:G116" formulaRange="1"/>
    <ignoredError sqref="P6:P116 Q6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Sheth</dc:creator>
  <cp:lastModifiedBy>Harshal Sheth</cp:lastModifiedBy>
  <dcterms:created xsi:type="dcterms:W3CDTF">2013-06-20T21:03:03Z</dcterms:created>
  <dcterms:modified xsi:type="dcterms:W3CDTF">2013-08-16T22:20:10Z</dcterms:modified>
</cp:coreProperties>
</file>